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55" windowHeight="85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'Лист1'!$A$7:$E$155</definedName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<sst xmlns="http://schemas.openxmlformats.org/spreadsheetml/2006/main" count="193" uniqueCount="173">
  <si>
    <t>Очно-заочное обучение</t>
  </si>
  <si>
    <t>Предполагаемое кол-во платных мест в 2014 году</t>
  </si>
  <si>
    <t>Справочно: распределение КЦП в 2013 году</t>
  </si>
  <si>
    <t>КЦП, утвержденные приказом МОН (№ 1424 от 30.12.2013)</t>
  </si>
  <si>
    <t>Анализ и принятие решений (Москва)</t>
  </si>
  <si>
    <t>01.00.00 Математика и механика</t>
  </si>
  <si>
    <t>Математические методы естествознания и компьютерные технологии (Москва)</t>
  </si>
  <si>
    <t>Науки о данных (Москва)</t>
  </si>
  <si>
    <t>Математическая физика (Москва)</t>
  </si>
  <si>
    <t>Направление подготовки 01.04.01 Математика</t>
  </si>
  <si>
    <t>Направление подготовки 01.04.02 Прикладная математика и информатика</t>
  </si>
  <si>
    <t>Компьютерная лингвистика (Нижний Новгород)</t>
  </si>
  <si>
    <t>Прикладная математика и информатика (Нижний Новгород)</t>
  </si>
  <si>
    <t>Направление подготовки 01.04.04 Прикладная математика</t>
  </si>
  <si>
    <t>07.00.00 Архитектура</t>
  </si>
  <si>
    <t xml:space="preserve">Направление подготовки 07.04.04  Градостроительство </t>
  </si>
  <si>
    <t>09.00.00 Информатика и вычислительная техника</t>
  </si>
  <si>
    <t xml:space="preserve">Направление подготовки 09.04.01 Информатика и вычислительная техника </t>
  </si>
  <si>
    <t>Направление подготовки 09.04.04 Программная инженерия</t>
  </si>
  <si>
    <t>Управление пространственным развитием городов (Москва)</t>
  </si>
  <si>
    <t>Информационные системы и компьютерные сети (Москва)</t>
  </si>
  <si>
    <t>Компьютерное моделирование в технике и технологиях (Москва)</t>
  </si>
  <si>
    <t>11.00.00 Электроника, радиотехника и системы связи</t>
  </si>
  <si>
    <t xml:space="preserve">Направление подготовки 11.04.04 Электроника и наноэлектроника </t>
  </si>
  <si>
    <t>Инжиниринг в электронике (Москва)</t>
  </si>
  <si>
    <t>Прикладная физика (Москва)</t>
  </si>
  <si>
    <t>Консультативная психология. Персонология (Москва)</t>
  </si>
  <si>
    <t>Психология в бизнесе (Москва)</t>
  </si>
  <si>
    <t>Психоанализ и психоаналитическое бизнес-консультирование (Москва)</t>
  </si>
  <si>
    <t>Системная семейная психология (Москва)</t>
  </si>
  <si>
    <t>Измерения в психологии и образовании (Москва)</t>
  </si>
  <si>
    <t>Направление подготовки 37.04.01 Психология</t>
  </si>
  <si>
    <t>37.00.00 Психологические науки</t>
  </si>
  <si>
    <t>38.00.00 Экономика и управление</t>
  </si>
  <si>
    <t>Направление подготовки 38.04.01 Экономика</t>
  </si>
  <si>
    <t>Академическая экономика (Москва)</t>
  </si>
  <si>
    <t>Прикладная экономика (Москва)</t>
  </si>
  <si>
    <t>Статистический анализ экономических и социальных процессов (Москва)</t>
  </si>
  <si>
    <t>Мировая экономика (Москва)</t>
  </si>
  <si>
    <t>Экономика (Нижний Новгород)</t>
  </si>
  <si>
    <t>Прикладная экономика и математические методы (Санкт-Петербург)</t>
  </si>
  <si>
    <t>Направление подготовки 38.04.02 Менеджмент</t>
  </si>
  <si>
    <t>Маркетинг (Москва)</t>
  </si>
  <si>
    <t>Маркетинговые коммуникации и реклама в современном бизнесе (Москва)</t>
  </si>
  <si>
    <t>Стратегическое и корпоративное управление (Москва)</t>
  </si>
  <si>
    <t>Управление проектами: проектный анализ, инвестиции, технологии реализации (Москва)</t>
  </si>
  <si>
    <t>Управление человеческими ресурсами (Москва)</t>
  </si>
  <si>
    <t>Маркетинговые технологии (Санкт-Петербург)</t>
  </si>
  <si>
    <t>Маркетинг (Нижний Новгород)</t>
  </si>
  <si>
    <t>Менеджмент (Нижний Новгород)</t>
  </si>
  <si>
    <t>Маркетинг (Пермь)</t>
  </si>
  <si>
    <t>Стратегическое управление логистикой (Москва)</t>
  </si>
  <si>
    <t>Управление проектами: проектный анализ, инвестиции, технологии реализации (Пермь)</t>
  </si>
  <si>
    <t>Стратегическое управление логистикой (Санкт-Петербург)</t>
  </si>
  <si>
    <t>Направление подготовки 38.04.04 Государственное и муниципальное управление</t>
  </si>
  <si>
    <t>Государственное и муниципальное управление (Москва)</t>
  </si>
  <si>
    <t>Управление и экономика здравоохранения (Москва)</t>
  </si>
  <si>
    <t>Государственное и муниципальное управление (Пермь)</t>
  </si>
  <si>
    <t>Государственное и муниципальное управление (Санкт-Петербург)</t>
  </si>
  <si>
    <t>Направление подготовки 38.04.05 Бизнес-информатика</t>
  </si>
  <si>
    <t>Бизнес-информатика (Москва)</t>
  </si>
  <si>
    <t>Управление информационной безопасностью (Москва)</t>
  </si>
  <si>
    <t>Электронный бизнес (Москва)</t>
  </si>
  <si>
    <t>Бизнес-информатика (Нижний Новгород)</t>
  </si>
  <si>
    <t>Направление подготовки 38.04.08 Финансы и кредит</t>
  </si>
  <si>
    <t>Стратегическое управление финансами фирмы (Москва)</t>
  </si>
  <si>
    <t>Финансовые рынки и финансовые институты (Москва)</t>
  </si>
  <si>
    <t>Корпоративные финансы (Москва)</t>
  </si>
  <si>
    <t>Фондовый рынок и инвестиции (Москва)</t>
  </si>
  <si>
    <t>Финансы (Москва)</t>
  </si>
  <si>
    <t>Банковский менеджмент (Москва)</t>
  </si>
  <si>
    <t>Финансовый аналитик (Москва)</t>
  </si>
  <si>
    <t>Финансы (Нижний Новгород)</t>
  </si>
  <si>
    <t>Финансы (Пермь)</t>
  </si>
  <si>
    <t>Финансы (Санкт-Петербург)</t>
  </si>
  <si>
    <t>Комплексный социальный анализ (Москва)</t>
  </si>
  <si>
    <t>Демография (Москва)</t>
  </si>
  <si>
    <t>Прикладные методы социального анализа рынков (Москва)</t>
  </si>
  <si>
    <t>Социология публичной сферы и социальных коммуникаций (Москва)</t>
  </si>
  <si>
    <t>Современный социальный анализ (Санкт-Петербург)</t>
  </si>
  <si>
    <t>39.00.00 Социальные науки</t>
  </si>
  <si>
    <t>Направление подготовки 39.04.01 Социология</t>
  </si>
  <si>
    <t>40.00.00 Юриспруденция</t>
  </si>
  <si>
    <t>Направление подготовки 40.04.01 Юриспруденция</t>
  </si>
  <si>
    <t>История, теория и философия права (Москва)</t>
  </si>
  <si>
    <t>Корпоративный юрист (Москва)</t>
  </si>
  <si>
    <t>Правовая информатика (Москва)</t>
  </si>
  <si>
    <t>Правовое обеспечение управления персоналом (Москва)</t>
  </si>
  <si>
    <t>Публичное право (Москва)</t>
  </si>
  <si>
    <t>Финансовое, налоговое и таможенное право (Москва)</t>
  </si>
  <si>
    <t>Юрист в правосудии и правоохранительной деятельности (Москва)</t>
  </si>
  <si>
    <t>Исламское право (Москва)</t>
  </si>
  <si>
    <t>Международное частное право (Москва)</t>
  </si>
  <si>
    <t>Право и финансы (Москва)</t>
  </si>
  <si>
    <t>Правовое обеспечение и защита бизнеса (Нижний Новгород)</t>
  </si>
  <si>
    <t>Правовое обеспечение предпринимательской деятельности (Пермь)</t>
  </si>
  <si>
    <t>Адвокатура (Санкт-Петербург)</t>
  </si>
  <si>
    <t>41.00.00 Политические науки и регионоведение</t>
  </si>
  <si>
    <t>Направление подготовки 41.04.03 Востоковедение и африканистика</t>
  </si>
  <si>
    <t>Направление подготовки 41.04.04 Политология</t>
  </si>
  <si>
    <t>Прикладная политология (Москва)</t>
  </si>
  <si>
    <t>Политика. Экономика. Философия (Москва)</t>
  </si>
  <si>
    <t>Политика и управление (Санкт-Петербург)</t>
  </si>
  <si>
    <t>Направление подготовки 41.04.05 Международные отношения</t>
  </si>
  <si>
    <t>Международные отношения: европейские и азиатские исследования (Москва)</t>
  </si>
  <si>
    <t>42.00.00 Средства массовой информации и информационно-библиотечное дело</t>
  </si>
  <si>
    <t>Направление подготовки 42.04.01 Реклама и связи с общественностью</t>
  </si>
  <si>
    <t xml:space="preserve">Направление подготовки 42.04.02 Журналистика </t>
  </si>
  <si>
    <t>Интегрированные коммуникации (Москва)</t>
  </si>
  <si>
    <t>Медиапроизводство в креативный индустриях (Москва)</t>
  </si>
  <si>
    <t>Менеджмент в СМИ (Москва)</t>
  </si>
  <si>
    <t>Мультимедийная журналистика (Москва)</t>
  </si>
  <si>
    <t>45.00.00 Языкознание и литературоведение</t>
  </si>
  <si>
    <t>Направление подготовки 45.04.01 Филология</t>
  </si>
  <si>
    <t>Компаративистика: русская литература в кросс-культурной перспективе (Москва)</t>
  </si>
  <si>
    <t>Направление подготовки 45.04.03 Фундаментальная и прикладная лингвистика</t>
  </si>
  <si>
    <t>Компьютерная лингвистика (Москва)</t>
  </si>
  <si>
    <t>46.00.00 История и археология</t>
  </si>
  <si>
    <t>Направление подготовки 46.04.01 История</t>
  </si>
  <si>
    <t>История знания и социальная история (Москва)</t>
  </si>
  <si>
    <t>47.00.00 Философия, этика и религиоведение</t>
  </si>
  <si>
    <t>Направление подготовки 47.04.01 Философия</t>
  </si>
  <si>
    <t>Философская антропология (Москва)</t>
  </si>
  <si>
    <t>51.00.00 Культуроведение и социокультурные проекты</t>
  </si>
  <si>
    <t>Направление подготовки 51.04.01 Культурология</t>
  </si>
  <si>
    <t>Визуальная культура (Москва)</t>
  </si>
  <si>
    <t>Прикладная культурология (Москва)</t>
  </si>
  <si>
    <t>54.00.00 Изобразительное и прикладные виды искусств</t>
  </si>
  <si>
    <t>Направление подготовки 54.04.01 Дизайн</t>
  </si>
  <si>
    <t>Коммуникационный дизайн (Москва)</t>
  </si>
  <si>
    <t xml:space="preserve">Направление подготовки 38.04.02 Менеджмент </t>
  </si>
  <si>
    <t>Управление в высшем образовании (Москва)</t>
  </si>
  <si>
    <t>Управление образованием (Москва)</t>
  </si>
  <si>
    <t>Управление образованием (Нижний Новгород)</t>
  </si>
  <si>
    <t>Управление образованием (Санкт-Петербург)</t>
  </si>
  <si>
    <t>Филологическая герменевтика школьной словесности (Москва)</t>
  </si>
  <si>
    <t>Политические вызовы современности (Москва)</t>
  </si>
  <si>
    <t xml:space="preserve">Направление подготовки 46.04.01 История </t>
  </si>
  <si>
    <t>Информационные ресурсы исторической науки (Москва)</t>
  </si>
  <si>
    <t>Политическая лингвистика (Нижний Новгород)</t>
  </si>
  <si>
    <t>27.00.00 Управление в технических системах</t>
  </si>
  <si>
    <t xml:space="preserve">Направление подготовки 27.04.05 Инноватика </t>
  </si>
  <si>
    <t>Управление исследованиями, разработками и инновациями в компании (Москва)</t>
  </si>
  <si>
    <t>Стратегическое управление логистической инфраструктурой в цепях поставок (Москва)</t>
  </si>
  <si>
    <t>Город: пространственное планирование (Москва)</t>
  </si>
  <si>
    <t>-</t>
  </si>
  <si>
    <t>История художественной культуры и рынок искусства (Москва)</t>
  </si>
  <si>
    <t xml:space="preserve">Системы управления и обработки информации в инженерии (Москва) </t>
  </si>
  <si>
    <t>Экономика впечатлений: менеджмент в индустрии гостеприимства и туризме (Москва)</t>
  </si>
  <si>
    <t>Экономика впечатлений: менеджмент в индустрии гостеприимства и туризме (Санкт-Петербург)</t>
  </si>
  <si>
    <t>Доказательная образовательная политика (Москва)</t>
  </si>
  <si>
    <t>Информационная аналитика в управлении предприятием (Пермь)</t>
  </si>
  <si>
    <t xml:space="preserve">Измерительные технологии наноиндустрии (Москва) </t>
  </si>
  <si>
    <t xml:space="preserve">Распределение КЦП для поступающих в магистратуру Национального исследовательского университета "Высшая школа экономики" в 2014 году </t>
  </si>
  <si>
    <t xml:space="preserve"> Направление подготовки / Магистерсакая программа</t>
  </si>
  <si>
    <t>Распределение КЦП в 2014 году</t>
  </si>
  <si>
    <t>Сравнительный социальный анализ / Comparative Social Research (Москва)</t>
  </si>
  <si>
    <t>Социально-политическое развитие и вызовы современной  Восточной Азии / Sociopolitical Development and the Challenges of Modern East Asia (Москва)</t>
  </si>
  <si>
    <t>Финансовая экономика / Financial Economics (Москва)</t>
  </si>
  <si>
    <t>Международные отношения в Евразии / International Relations in Eurasia (Москва)</t>
  </si>
  <si>
    <t>Международный бизнес / International Business (Москва)</t>
  </si>
  <si>
    <t>Математика / Mathematics (Москва)</t>
  </si>
  <si>
    <t>Политический анализ и публичная политика / Public Policy (Москва)</t>
  </si>
  <si>
    <t>Системная и программная инженерия / System and Software Engineering (Москва)</t>
  </si>
  <si>
    <t>Прикладная социальная психология / Applied Social psychology (Москва)</t>
  </si>
  <si>
    <t>Когнитивные науки и технологии: от нейрона к познанию / Cognitive sciences and technologies: from neuron to cognition (Москва)</t>
  </si>
  <si>
    <t>Системы больших данных / Big Data Systems (Москва)</t>
  </si>
  <si>
    <t>Управление в сфере науки, технологий и инноваций / Governance of Science, Technology and Innovations (Москва)</t>
  </si>
  <si>
    <t>Международное экономическое право / International Economic Law (Москва)</t>
  </si>
  <si>
    <t>к протоколу ученого совета</t>
  </si>
  <si>
    <t>НИУ ВШЭ</t>
  </si>
  <si>
    <t>от 07 февраля 2014г. №52</t>
  </si>
  <si>
    <t>Приложение 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</si>
</sst>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2" fillId="34" borderId="0" xfId="0" applyFont="1" applyFill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57" fillId="0" borderId="0" xfId="0" applyFont="1" applyAlignment="1">
      <alignment/>
    </xf>
    <xf numFmtId="0" fontId="8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13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2" sqref="B2:E2"/>
    </sheetView>
  </sheetViews>
  <sheetFormatPr defaultColWidth="9.00390625" defaultRowHeight="12.75"/>
  <cols>
    <col min="1" max="1" width="56.125" style="2" customWidth="1"/>
    <col min="2" max="2" width="9.625" style="20" customWidth="1"/>
    <col min="3" max="3" width="13.00390625" style="20" customWidth="1"/>
    <col min="4" max="4" width="7.25390625" style="53" customWidth="1"/>
    <col min="5" max="5" width="7.875" style="54" customWidth="1"/>
    <col min="6" max="6" width="16.125" style="0" customWidth="1"/>
  </cols>
  <sheetData>
    <row r="1" spans="2:5" ht="16.5">
      <c r="B1" s="61" t="s">
        <v>172</v>
      </c>
      <c r="C1" s="61"/>
      <c r="D1" s="61"/>
      <c r="E1" s="61"/>
    </row>
    <row r="2" spans="2:5" ht="16.5">
      <c r="B2" s="61" t="s">
        <v>169</v>
      </c>
      <c r="C2" s="61"/>
      <c r="D2" s="61"/>
      <c r="E2" s="61"/>
    </row>
    <row r="3" spans="2:5" ht="16.5">
      <c r="B3" s="61" t="s">
        <v>170</v>
      </c>
      <c r="C3" s="61"/>
      <c r="D3" s="61"/>
      <c r="E3" s="61"/>
    </row>
    <row r="4" spans="2:5" ht="16.5">
      <c r="B4" s="61" t="s">
        <v>171</v>
      </c>
      <c r="C4" s="61"/>
      <c r="D4" s="61"/>
      <c r="E4" s="61"/>
    </row>
    <row r="5" spans="1:5" ht="45.75" customHeight="1">
      <c r="A5" s="66" t="s">
        <v>153</v>
      </c>
      <c r="B5" s="66"/>
      <c r="C5" s="66"/>
      <c r="D5" s="66"/>
      <c r="E5" s="66"/>
    </row>
    <row r="6" spans="1:5" s="1" customFormat="1" ht="15.75" customHeight="1">
      <c r="A6" s="69" t="s">
        <v>154</v>
      </c>
      <c r="B6" s="65" t="s">
        <v>3</v>
      </c>
      <c r="C6" s="70" t="s">
        <v>155</v>
      </c>
      <c r="D6" s="64" t="s">
        <v>1</v>
      </c>
      <c r="E6" s="68" t="s">
        <v>2</v>
      </c>
    </row>
    <row r="7" spans="1:5" s="1" customFormat="1" ht="118.5" customHeight="1">
      <c r="A7" s="69"/>
      <c r="B7" s="65"/>
      <c r="C7" s="65"/>
      <c r="D7" s="64"/>
      <c r="E7" s="68"/>
    </row>
    <row r="8" spans="1:5" s="1" customFormat="1" ht="20.25" customHeight="1">
      <c r="A8" s="5"/>
      <c r="B8" s="5">
        <f>B9+B21+B24+B30+B35+B44+B94+B102+B118+B129+B136+B142+B146+B149+B153</f>
        <v>2030</v>
      </c>
      <c r="C8" s="5">
        <f>C9+C21+C24+C30+C35+C44+C94+C102+C118+C129+C136+C142+C146+C149+C153</f>
        <v>2030</v>
      </c>
      <c r="D8" s="36"/>
      <c r="E8" s="37"/>
    </row>
    <row r="9" spans="1:5" s="7" customFormat="1" ht="18.75" customHeight="1">
      <c r="A9" s="10" t="s">
        <v>5</v>
      </c>
      <c r="B9" s="10">
        <f>B10+B13+B19</f>
        <v>135</v>
      </c>
      <c r="C9" s="10">
        <f>C10+C13+C19</f>
        <v>135</v>
      </c>
      <c r="D9" s="36"/>
      <c r="E9" s="37"/>
    </row>
    <row r="10" spans="1:5" s="1" customFormat="1" ht="15.75">
      <c r="A10" s="3" t="s">
        <v>9</v>
      </c>
      <c r="B10" s="14">
        <v>35</v>
      </c>
      <c r="C10" s="14">
        <f>C11+C12</f>
        <v>35</v>
      </c>
      <c r="D10" s="38"/>
      <c r="E10" s="39"/>
    </row>
    <row r="11" spans="1:5" s="1" customFormat="1" ht="15.75">
      <c r="A11" s="21" t="s">
        <v>161</v>
      </c>
      <c r="B11" s="13"/>
      <c r="C11" s="13">
        <v>20</v>
      </c>
      <c r="D11" s="40">
        <v>5</v>
      </c>
      <c r="E11" s="47">
        <v>20</v>
      </c>
    </row>
    <row r="12" spans="1:5" s="1" customFormat="1" ht="15.75">
      <c r="A12" s="21" t="s">
        <v>8</v>
      </c>
      <c r="B12" s="13"/>
      <c r="C12" s="13">
        <v>15</v>
      </c>
      <c r="D12" s="40">
        <v>5</v>
      </c>
      <c r="E12" s="47">
        <v>15</v>
      </c>
    </row>
    <row r="13" spans="1:5" s="1" customFormat="1" ht="32.25" customHeight="1">
      <c r="A13" s="23" t="s">
        <v>10</v>
      </c>
      <c r="B13" s="14">
        <v>85</v>
      </c>
      <c r="C13" s="14">
        <f>SUM(C14:C18)</f>
        <v>85</v>
      </c>
      <c r="D13" s="38"/>
      <c r="E13" s="39"/>
    </row>
    <row r="14" spans="1:5" s="1" customFormat="1" ht="15.75">
      <c r="A14" s="33" t="s">
        <v>4</v>
      </c>
      <c r="B14" s="12"/>
      <c r="C14" s="12">
        <v>15</v>
      </c>
      <c r="D14" s="42">
        <v>5</v>
      </c>
      <c r="E14" s="71">
        <v>50</v>
      </c>
    </row>
    <row r="15" spans="1:5" s="1" customFormat="1" ht="15.75">
      <c r="A15" s="17" t="s">
        <v>7</v>
      </c>
      <c r="B15" s="13"/>
      <c r="C15" s="13">
        <v>25</v>
      </c>
      <c r="D15" s="40">
        <v>5</v>
      </c>
      <c r="E15" s="72"/>
    </row>
    <row r="16" spans="1:5" s="1" customFormat="1" ht="31.5">
      <c r="A16" s="21" t="s">
        <v>6</v>
      </c>
      <c r="B16" s="13"/>
      <c r="C16" s="13">
        <v>15</v>
      </c>
      <c r="D16" s="40">
        <v>5</v>
      </c>
      <c r="E16" s="47">
        <v>15</v>
      </c>
    </row>
    <row r="17" spans="1:5" s="1" customFormat="1" ht="15.75">
      <c r="A17" s="17" t="s">
        <v>11</v>
      </c>
      <c r="B17" s="13"/>
      <c r="C17" s="13">
        <v>15</v>
      </c>
      <c r="D17" s="40">
        <v>5</v>
      </c>
      <c r="E17" s="47">
        <v>15</v>
      </c>
    </row>
    <row r="18" spans="1:5" s="1" customFormat="1" ht="31.5">
      <c r="A18" s="17" t="s">
        <v>12</v>
      </c>
      <c r="B18" s="13"/>
      <c r="C18" s="13">
        <v>15</v>
      </c>
      <c r="D18" s="40">
        <v>5</v>
      </c>
      <c r="E18" s="47">
        <v>15</v>
      </c>
    </row>
    <row r="19" spans="1:5" s="1" customFormat="1" ht="31.5">
      <c r="A19" s="18" t="s">
        <v>13</v>
      </c>
      <c r="B19" s="15">
        <v>15</v>
      </c>
      <c r="C19" s="15">
        <f>C20</f>
        <v>15</v>
      </c>
      <c r="D19" s="44"/>
      <c r="E19" s="41"/>
    </row>
    <row r="20" spans="1:5" s="1" customFormat="1" ht="31.5">
      <c r="A20" s="17" t="s">
        <v>147</v>
      </c>
      <c r="B20" s="13"/>
      <c r="C20" s="13">
        <v>15</v>
      </c>
      <c r="D20" s="40">
        <v>5</v>
      </c>
      <c r="E20" s="47">
        <v>15</v>
      </c>
    </row>
    <row r="21" spans="1:5" s="7" customFormat="1" ht="18.75">
      <c r="A21" s="10" t="s">
        <v>14</v>
      </c>
      <c r="B21" s="10">
        <f>B22</f>
        <v>0</v>
      </c>
      <c r="C21" s="10">
        <f>C22</f>
        <v>0</v>
      </c>
      <c r="D21" s="36"/>
      <c r="E21" s="37"/>
    </row>
    <row r="22" spans="1:5" s="1" customFormat="1" ht="31.5">
      <c r="A22" s="23" t="s">
        <v>15</v>
      </c>
      <c r="B22" s="15">
        <v>0</v>
      </c>
      <c r="C22" s="15">
        <f>C23</f>
        <v>0</v>
      </c>
      <c r="D22" s="44"/>
      <c r="E22" s="41"/>
    </row>
    <row r="23" spans="1:5" s="1" customFormat="1" ht="33" customHeight="1">
      <c r="A23" s="55" t="s">
        <v>19</v>
      </c>
      <c r="B23" s="32"/>
      <c r="C23" s="32"/>
      <c r="D23" s="45">
        <v>20</v>
      </c>
      <c r="E23" s="60">
        <v>20</v>
      </c>
    </row>
    <row r="24" spans="1:5" s="7" customFormat="1" ht="37.5">
      <c r="A24" s="10" t="s">
        <v>16</v>
      </c>
      <c r="B24" s="10">
        <f>B25+B28</f>
        <v>60</v>
      </c>
      <c r="C24" s="10">
        <f>C25+C28</f>
        <v>60</v>
      </c>
      <c r="D24" s="36"/>
      <c r="E24" s="37"/>
    </row>
    <row r="25" spans="1:5" s="1" customFormat="1" ht="38.25" customHeight="1">
      <c r="A25" s="18" t="s">
        <v>17</v>
      </c>
      <c r="B25" s="15">
        <v>40</v>
      </c>
      <c r="C25" s="15">
        <f>C26+C27</f>
        <v>40</v>
      </c>
      <c r="D25" s="44"/>
      <c r="E25" s="41"/>
    </row>
    <row r="26" spans="1:5" s="1" customFormat="1" ht="31.5">
      <c r="A26" s="17" t="s">
        <v>20</v>
      </c>
      <c r="B26" s="13"/>
      <c r="C26" s="13">
        <v>25</v>
      </c>
      <c r="D26" s="40">
        <v>5</v>
      </c>
      <c r="E26" s="47">
        <v>25</v>
      </c>
    </row>
    <row r="27" spans="1:5" s="1" customFormat="1" ht="31.5">
      <c r="A27" s="17" t="s">
        <v>21</v>
      </c>
      <c r="B27" s="13"/>
      <c r="C27" s="13">
        <v>15</v>
      </c>
      <c r="D27" s="40">
        <v>5</v>
      </c>
      <c r="E27" s="47">
        <v>15</v>
      </c>
    </row>
    <row r="28" spans="1:5" s="1" customFormat="1" ht="31.5">
      <c r="A28" s="3" t="s">
        <v>18</v>
      </c>
      <c r="B28" s="14">
        <v>20</v>
      </c>
      <c r="C28" s="14">
        <f>C29</f>
        <v>20</v>
      </c>
      <c r="D28" s="38"/>
      <c r="E28" s="39"/>
    </row>
    <row r="29" spans="1:5" s="1" customFormat="1" ht="31.5">
      <c r="A29" s="4" t="s">
        <v>163</v>
      </c>
      <c r="B29" s="13"/>
      <c r="C29" s="13">
        <v>20</v>
      </c>
      <c r="D29" s="40">
        <v>5</v>
      </c>
      <c r="E29" s="47">
        <v>18</v>
      </c>
    </row>
    <row r="30" spans="1:5" s="7" customFormat="1" ht="36.75" customHeight="1">
      <c r="A30" s="10" t="s">
        <v>22</v>
      </c>
      <c r="B30" s="10">
        <f>B31</f>
        <v>45</v>
      </c>
      <c r="C30" s="10">
        <f>C31</f>
        <v>45</v>
      </c>
      <c r="D30" s="36"/>
      <c r="E30" s="37"/>
    </row>
    <row r="31" spans="1:5" s="1" customFormat="1" ht="31.5">
      <c r="A31" s="18" t="s">
        <v>23</v>
      </c>
      <c r="B31" s="15">
        <v>45</v>
      </c>
      <c r="C31" s="15">
        <f>C32+C33+C34</f>
        <v>45</v>
      </c>
      <c r="D31" s="44"/>
      <c r="E31" s="41"/>
    </row>
    <row r="32" spans="1:5" s="1" customFormat="1" ht="15.75">
      <c r="A32" s="4" t="s">
        <v>152</v>
      </c>
      <c r="B32" s="13"/>
      <c r="C32" s="13">
        <v>15</v>
      </c>
      <c r="D32" s="40">
        <v>5</v>
      </c>
      <c r="E32" s="47">
        <v>15</v>
      </c>
    </row>
    <row r="33" spans="1:5" s="1" customFormat="1" ht="15.75">
      <c r="A33" s="4" t="s">
        <v>24</v>
      </c>
      <c r="B33" s="13"/>
      <c r="C33" s="13">
        <v>15</v>
      </c>
      <c r="D33" s="40">
        <v>5</v>
      </c>
      <c r="E33" s="47">
        <v>15</v>
      </c>
    </row>
    <row r="34" spans="1:5" s="1" customFormat="1" ht="15.75">
      <c r="A34" s="17" t="s">
        <v>25</v>
      </c>
      <c r="B34" s="13"/>
      <c r="C34" s="13">
        <v>15</v>
      </c>
      <c r="D34" s="40">
        <v>5</v>
      </c>
      <c r="E34" s="41" t="s">
        <v>145</v>
      </c>
    </row>
    <row r="35" spans="1:5" s="7" customFormat="1" ht="18.75">
      <c r="A35" s="29" t="s">
        <v>32</v>
      </c>
      <c r="B35" s="29">
        <f>B36</f>
        <v>90</v>
      </c>
      <c r="C35" s="29">
        <f>C36</f>
        <v>90</v>
      </c>
      <c r="D35" s="48"/>
      <c r="E35" s="49"/>
    </row>
    <row r="36" spans="1:5" s="1" customFormat="1" ht="15.75">
      <c r="A36" s="23" t="s">
        <v>31</v>
      </c>
      <c r="B36" s="14">
        <v>90</v>
      </c>
      <c r="C36" s="14">
        <f>C37+C38+C39+C40+C41+C42+C43</f>
        <v>90</v>
      </c>
      <c r="D36" s="38"/>
      <c r="E36" s="39"/>
    </row>
    <row r="37" spans="1:5" s="1" customFormat="1" ht="15.75">
      <c r="A37" s="33" t="s">
        <v>30</v>
      </c>
      <c r="B37" s="12"/>
      <c r="C37" s="12">
        <v>15</v>
      </c>
      <c r="D37" s="42">
        <v>5</v>
      </c>
      <c r="E37" s="43">
        <v>15</v>
      </c>
    </row>
    <row r="38" spans="1:5" s="1" customFormat="1" ht="47.25">
      <c r="A38" s="33" t="s">
        <v>165</v>
      </c>
      <c r="B38" s="32"/>
      <c r="C38" s="32">
        <v>15</v>
      </c>
      <c r="D38" s="45">
        <v>5</v>
      </c>
      <c r="E38" s="46" t="s">
        <v>145</v>
      </c>
    </row>
    <row r="39" spans="1:5" s="1" customFormat="1" ht="15.75">
      <c r="A39" s="33" t="s">
        <v>26</v>
      </c>
      <c r="B39" s="32"/>
      <c r="C39" s="32">
        <v>30</v>
      </c>
      <c r="D39" s="45">
        <v>5</v>
      </c>
      <c r="E39" s="60">
        <v>30</v>
      </c>
    </row>
    <row r="40" spans="1:5" s="1" customFormat="1" ht="31.5">
      <c r="A40" s="33" t="s">
        <v>164</v>
      </c>
      <c r="B40" s="32"/>
      <c r="C40" s="32">
        <v>15</v>
      </c>
      <c r="D40" s="45">
        <v>5</v>
      </c>
      <c r="E40" s="60">
        <v>15</v>
      </c>
    </row>
    <row r="41" spans="1:5" s="1" customFormat="1" ht="15.75">
      <c r="A41" s="33" t="s">
        <v>27</v>
      </c>
      <c r="B41" s="32"/>
      <c r="C41" s="32">
        <v>15</v>
      </c>
      <c r="D41" s="45">
        <v>10</v>
      </c>
      <c r="E41" s="60">
        <v>25</v>
      </c>
    </row>
    <row r="42" spans="1:5" s="1" customFormat="1" ht="31.5">
      <c r="A42" s="56" t="s">
        <v>28</v>
      </c>
      <c r="B42" s="32"/>
      <c r="C42" s="32"/>
      <c r="D42" s="45">
        <v>40</v>
      </c>
      <c r="E42" s="46"/>
    </row>
    <row r="43" spans="1:5" s="1" customFormat="1" ht="15.75">
      <c r="A43" s="56" t="s">
        <v>29</v>
      </c>
      <c r="B43" s="32"/>
      <c r="C43" s="32"/>
      <c r="D43" s="45">
        <v>15</v>
      </c>
      <c r="E43" s="46"/>
    </row>
    <row r="44" spans="1:5" s="7" customFormat="1" ht="18.75">
      <c r="A44" s="10" t="s">
        <v>33</v>
      </c>
      <c r="B44" s="10">
        <f>B45+B53+B70+B76+B83</f>
        <v>1055</v>
      </c>
      <c r="C44" s="10">
        <f>C45+C53+C70+C76+C83</f>
        <v>1055</v>
      </c>
      <c r="D44" s="36"/>
      <c r="E44" s="37"/>
    </row>
    <row r="45" spans="1:5" s="9" customFormat="1" ht="20.25">
      <c r="A45" s="19" t="s">
        <v>34</v>
      </c>
      <c r="B45" s="14">
        <v>215</v>
      </c>
      <c r="C45" s="14">
        <f>C46+C47+C48+C49+C50+C51+C52</f>
        <v>215</v>
      </c>
      <c r="D45" s="38"/>
      <c r="E45" s="39"/>
    </row>
    <row r="46" spans="1:5" s="16" customFormat="1" ht="16.5" customHeight="1">
      <c r="A46" s="4" t="s">
        <v>35</v>
      </c>
      <c r="B46" s="13"/>
      <c r="C46" s="13">
        <v>20</v>
      </c>
      <c r="D46" s="40">
        <v>10</v>
      </c>
      <c r="E46" s="62">
        <v>90</v>
      </c>
    </row>
    <row r="47" spans="1:5" s="1" customFormat="1" ht="16.5" customHeight="1">
      <c r="A47" s="4" t="s">
        <v>36</v>
      </c>
      <c r="B47" s="13"/>
      <c r="C47" s="13">
        <v>60</v>
      </c>
      <c r="D47" s="40">
        <v>10</v>
      </c>
      <c r="E47" s="63"/>
    </row>
    <row r="48" spans="1:5" s="1" customFormat="1" ht="31.5">
      <c r="A48" s="4" t="s">
        <v>37</v>
      </c>
      <c r="B48" s="13"/>
      <c r="C48" s="13">
        <v>15</v>
      </c>
      <c r="D48" s="40">
        <v>5</v>
      </c>
      <c r="E48" s="47">
        <v>15</v>
      </c>
    </row>
    <row r="49" spans="1:5" s="16" customFormat="1" ht="15.75">
      <c r="A49" s="4" t="s">
        <v>158</v>
      </c>
      <c r="B49" s="13"/>
      <c r="C49" s="13">
        <v>25</v>
      </c>
      <c r="D49" s="40">
        <v>15</v>
      </c>
      <c r="E49" s="47">
        <v>25</v>
      </c>
    </row>
    <row r="50" spans="1:5" s="1" customFormat="1" ht="15.75">
      <c r="A50" s="4" t="s">
        <v>38</v>
      </c>
      <c r="B50" s="13"/>
      <c r="C50" s="13">
        <v>50</v>
      </c>
      <c r="D50" s="40">
        <v>10</v>
      </c>
      <c r="E50" s="47">
        <v>40</v>
      </c>
    </row>
    <row r="51" spans="1:5" s="16" customFormat="1" ht="16.5" customHeight="1">
      <c r="A51" s="17" t="s">
        <v>39</v>
      </c>
      <c r="B51" s="13"/>
      <c r="C51" s="13">
        <v>20</v>
      </c>
      <c r="D51" s="40">
        <v>5</v>
      </c>
      <c r="E51" s="47">
        <v>20</v>
      </c>
    </row>
    <row r="52" spans="1:5" s="1" customFormat="1" ht="31.5">
      <c r="A52" s="17" t="s">
        <v>40</v>
      </c>
      <c r="B52" s="13"/>
      <c r="C52" s="13">
        <v>25</v>
      </c>
      <c r="D52" s="40">
        <v>5</v>
      </c>
      <c r="E52" s="47">
        <v>25</v>
      </c>
    </row>
    <row r="53" spans="1:5" s="1" customFormat="1" ht="15.75">
      <c r="A53" s="3" t="s">
        <v>41</v>
      </c>
      <c r="B53" s="15">
        <v>380</v>
      </c>
      <c r="C53" s="15">
        <f>SUM(C55:C69)</f>
        <v>380</v>
      </c>
      <c r="D53" s="44"/>
      <c r="E53" s="41"/>
    </row>
    <row r="54" spans="1:5" s="1" customFormat="1" ht="15.75" customHeight="1">
      <c r="A54" s="57" t="s">
        <v>160</v>
      </c>
      <c r="B54" s="13"/>
      <c r="C54" s="13"/>
      <c r="D54" s="40">
        <v>30</v>
      </c>
      <c r="E54" s="47"/>
    </row>
    <row r="55" spans="1:5" s="16" customFormat="1" ht="32.25" customHeight="1">
      <c r="A55" s="4" t="s">
        <v>167</v>
      </c>
      <c r="B55" s="13"/>
      <c r="C55" s="13">
        <v>20</v>
      </c>
      <c r="D55" s="40">
        <v>10</v>
      </c>
      <c r="E55" s="47" t="s">
        <v>145</v>
      </c>
    </row>
    <row r="56" spans="1:5" s="16" customFormat="1" ht="15.75">
      <c r="A56" s="4" t="s">
        <v>51</v>
      </c>
      <c r="B56" s="13"/>
      <c r="C56" s="13">
        <v>25</v>
      </c>
      <c r="D56" s="40">
        <v>20</v>
      </c>
      <c r="E56" s="47">
        <v>25</v>
      </c>
    </row>
    <row r="57" spans="1:5" s="16" customFormat="1" ht="15.75">
      <c r="A57" s="4" t="s">
        <v>42</v>
      </c>
      <c r="B57" s="13"/>
      <c r="C57" s="13">
        <v>40</v>
      </c>
      <c r="D57" s="40">
        <v>10</v>
      </c>
      <c r="E57" s="47">
        <v>40</v>
      </c>
    </row>
    <row r="58" spans="1:5" s="16" customFormat="1" ht="31.5">
      <c r="A58" s="4" t="s">
        <v>43</v>
      </c>
      <c r="B58" s="13"/>
      <c r="C58" s="13">
        <v>25</v>
      </c>
      <c r="D58" s="40">
        <v>10</v>
      </c>
      <c r="E58" s="47">
        <v>25</v>
      </c>
    </row>
    <row r="59" spans="1:5" s="16" customFormat="1" ht="15.75">
      <c r="A59" s="4" t="s">
        <v>44</v>
      </c>
      <c r="B59" s="13"/>
      <c r="C59" s="13">
        <v>35</v>
      </c>
      <c r="D59" s="40">
        <v>10</v>
      </c>
      <c r="E59" s="47">
        <v>35</v>
      </c>
    </row>
    <row r="60" spans="1:5" s="16" customFormat="1" ht="31.5">
      <c r="A60" s="4" t="s">
        <v>45</v>
      </c>
      <c r="B60" s="13"/>
      <c r="C60" s="13">
        <v>35</v>
      </c>
      <c r="D60" s="40">
        <v>10</v>
      </c>
      <c r="E60" s="47">
        <v>35</v>
      </c>
    </row>
    <row r="61" spans="1:5" s="16" customFormat="1" ht="15.75">
      <c r="A61" s="4" t="s">
        <v>46</v>
      </c>
      <c r="B61" s="13"/>
      <c r="C61" s="13">
        <v>25</v>
      </c>
      <c r="D61" s="40">
        <v>10</v>
      </c>
      <c r="E61" s="47">
        <v>25</v>
      </c>
    </row>
    <row r="62" spans="1:5" s="16" customFormat="1" ht="31.5" customHeight="1">
      <c r="A62" s="4" t="s">
        <v>148</v>
      </c>
      <c r="B62" s="13"/>
      <c r="C62" s="13">
        <v>20</v>
      </c>
      <c r="D62" s="40">
        <v>10</v>
      </c>
      <c r="E62" s="47">
        <v>20</v>
      </c>
    </row>
    <row r="63" spans="1:5" s="1" customFormat="1" ht="31.5">
      <c r="A63" s="4" t="s">
        <v>149</v>
      </c>
      <c r="B63" s="13"/>
      <c r="C63" s="13">
        <v>15</v>
      </c>
      <c r="D63" s="40">
        <v>5</v>
      </c>
      <c r="E63" s="47">
        <v>15</v>
      </c>
    </row>
    <row r="64" spans="1:5" s="16" customFormat="1" ht="15.75">
      <c r="A64" s="4" t="s">
        <v>47</v>
      </c>
      <c r="B64" s="13"/>
      <c r="C64" s="13">
        <v>20</v>
      </c>
      <c r="D64" s="40">
        <v>5</v>
      </c>
      <c r="E64" s="47">
        <v>20</v>
      </c>
    </row>
    <row r="65" spans="1:5" s="16" customFormat="1" ht="31.5">
      <c r="A65" s="4" t="s">
        <v>53</v>
      </c>
      <c r="B65" s="13"/>
      <c r="C65" s="13">
        <v>15</v>
      </c>
      <c r="D65" s="40">
        <v>5</v>
      </c>
      <c r="E65" s="47" t="s">
        <v>145</v>
      </c>
    </row>
    <row r="66" spans="1:5" s="1" customFormat="1" ht="15.75">
      <c r="A66" s="4" t="s">
        <v>48</v>
      </c>
      <c r="B66" s="13"/>
      <c r="C66" s="13">
        <v>20</v>
      </c>
      <c r="D66" s="40">
        <v>5</v>
      </c>
      <c r="E66" s="47">
        <v>15</v>
      </c>
    </row>
    <row r="67" spans="1:5" s="1" customFormat="1" ht="15.75">
      <c r="A67" s="4" t="s">
        <v>49</v>
      </c>
      <c r="B67" s="13"/>
      <c r="C67" s="13">
        <v>55</v>
      </c>
      <c r="D67" s="40">
        <v>10</v>
      </c>
      <c r="E67" s="47">
        <v>55</v>
      </c>
    </row>
    <row r="68" spans="1:5" s="1" customFormat="1" ht="15.75">
      <c r="A68" s="4" t="s">
        <v>50</v>
      </c>
      <c r="B68" s="13"/>
      <c r="C68" s="13">
        <v>15</v>
      </c>
      <c r="D68" s="40">
        <v>5</v>
      </c>
      <c r="E68" s="47">
        <v>15</v>
      </c>
    </row>
    <row r="69" spans="1:5" s="1" customFormat="1" ht="31.5">
      <c r="A69" s="4" t="s">
        <v>52</v>
      </c>
      <c r="B69" s="13"/>
      <c r="C69" s="13">
        <v>15</v>
      </c>
      <c r="D69" s="40">
        <v>5</v>
      </c>
      <c r="E69" s="47">
        <v>15</v>
      </c>
    </row>
    <row r="70" spans="1:5" s="1" customFormat="1" ht="31.5">
      <c r="A70" s="3" t="s">
        <v>54</v>
      </c>
      <c r="B70" s="15">
        <v>115</v>
      </c>
      <c r="C70" s="15">
        <f>SUM(C71:C75)</f>
        <v>115</v>
      </c>
      <c r="D70" s="44"/>
      <c r="E70" s="41"/>
    </row>
    <row r="71" spans="1:5" s="1" customFormat="1" ht="15.75">
      <c r="A71" s="4" t="s">
        <v>150</v>
      </c>
      <c r="B71" s="13"/>
      <c r="C71" s="13">
        <v>20</v>
      </c>
      <c r="D71" s="40">
        <v>5</v>
      </c>
      <c r="E71" s="47" t="s">
        <v>145</v>
      </c>
    </row>
    <row r="72" spans="1:5" s="1" customFormat="1" ht="30" customHeight="1">
      <c r="A72" s="4" t="s">
        <v>55</v>
      </c>
      <c r="B72" s="13"/>
      <c r="C72" s="13">
        <v>35</v>
      </c>
      <c r="D72" s="40">
        <v>5</v>
      </c>
      <c r="E72" s="47">
        <v>37</v>
      </c>
    </row>
    <row r="73" spans="1:5" s="1" customFormat="1" ht="15.75">
      <c r="A73" s="4" t="s">
        <v>56</v>
      </c>
      <c r="B73" s="13"/>
      <c r="C73" s="13">
        <v>25</v>
      </c>
      <c r="D73" s="40">
        <v>5</v>
      </c>
      <c r="E73" s="47">
        <v>25</v>
      </c>
    </row>
    <row r="74" spans="1:5" s="1" customFormat="1" ht="15.75" customHeight="1">
      <c r="A74" s="4" t="s">
        <v>57</v>
      </c>
      <c r="B74" s="13"/>
      <c r="C74" s="13">
        <v>20</v>
      </c>
      <c r="D74" s="40">
        <v>5</v>
      </c>
      <c r="E74" s="47">
        <v>15</v>
      </c>
    </row>
    <row r="75" spans="1:5" s="1" customFormat="1" ht="31.5">
      <c r="A75" s="4" t="s">
        <v>58</v>
      </c>
      <c r="B75" s="13"/>
      <c r="C75" s="13">
        <v>15</v>
      </c>
      <c r="D75" s="40">
        <v>5</v>
      </c>
      <c r="E75" s="47">
        <v>15</v>
      </c>
    </row>
    <row r="76" spans="1:5" s="1" customFormat="1" ht="31.5">
      <c r="A76" s="18" t="s">
        <v>59</v>
      </c>
      <c r="B76" s="15">
        <v>155</v>
      </c>
      <c r="C76" s="15">
        <f>SUM(C77:C82)</f>
        <v>155</v>
      </c>
      <c r="D76" s="44"/>
      <c r="E76" s="41"/>
    </row>
    <row r="77" spans="1:5" s="1" customFormat="1" ht="15.75">
      <c r="A77" s="17" t="s">
        <v>60</v>
      </c>
      <c r="B77" s="13"/>
      <c r="C77" s="13">
        <v>70</v>
      </c>
      <c r="D77" s="40">
        <v>10</v>
      </c>
      <c r="E77" s="47">
        <v>85</v>
      </c>
    </row>
    <row r="78" spans="1:5" s="1" customFormat="1" ht="15.75">
      <c r="A78" s="21" t="s">
        <v>166</v>
      </c>
      <c r="B78" s="13"/>
      <c r="C78" s="13">
        <v>15</v>
      </c>
      <c r="D78" s="40">
        <v>5</v>
      </c>
      <c r="E78" s="47" t="s">
        <v>145</v>
      </c>
    </row>
    <row r="79" spans="1:5" s="1" customFormat="1" ht="15" customHeight="1">
      <c r="A79" s="17" t="s">
        <v>61</v>
      </c>
      <c r="B79" s="13"/>
      <c r="C79" s="13">
        <v>15</v>
      </c>
      <c r="D79" s="40">
        <v>5</v>
      </c>
      <c r="E79" s="47" t="s">
        <v>145</v>
      </c>
    </row>
    <row r="80" spans="1:5" s="1" customFormat="1" ht="15.75">
      <c r="A80" s="21" t="s">
        <v>62</v>
      </c>
      <c r="B80" s="13"/>
      <c r="C80" s="13">
        <v>25</v>
      </c>
      <c r="D80" s="40">
        <v>5</v>
      </c>
      <c r="E80" s="47">
        <v>25</v>
      </c>
    </row>
    <row r="81" spans="1:5" s="1" customFormat="1" ht="15.75">
      <c r="A81" s="21" t="s">
        <v>63</v>
      </c>
      <c r="B81" s="13"/>
      <c r="C81" s="13">
        <v>15</v>
      </c>
      <c r="D81" s="40">
        <v>5</v>
      </c>
      <c r="E81" s="47">
        <v>15</v>
      </c>
    </row>
    <row r="82" spans="1:5" s="1" customFormat="1" ht="31.5">
      <c r="A82" s="17" t="s">
        <v>151</v>
      </c>
      <c r="B82" s="13"/>
      <c r="C82" s="13">
        <v>15</v>
      </c>
      <c r="D82" s="40">
        <v>5</v>
      </c>
      <c r="E82" s="47" t="s">
        <v>145</v>
      </c>
    </row>
    <row r="83" spans="1:5" s="16" customFormat="1" ht="19.5" customHeight="1">
      <c r="A83" s="19" t="s">
        <v>64</v>
      </c>
      <c r="B83" s="14">
        <v>190</v>
      </c>
      <c r="C83" s="14">
        <f>SUM(C84:C93)</f>
        <v>190</v>
      </c>
      <c r="D83" s="38"/>
      <c r="E83" s="39"/>
    </row>
    <row r="84" spans="1:5" s="26" customFormat="1" ht="15.75" customHeight="1">
      <c r="A84" s="4" t="s">
        <v>65</v>
      </c>
      <c r="B84" s="13"/>
      <c r="C84" s="13">
        <v>40</v>
      </c>
      <c r="D84" s="40">
        <v>10</v>
      </c>
      <c r="E84" s="47">
        <v>40</v>
      </c>
    </row>
    <row r="85" spans="1:5" s="26" customFormat="1" ht="16.5" customHeight="1">
      <c r="A85" s="4" t="s">
        <v>66</v>
      </c>
      <c r="B85" s="13"/>
      <c r="C85" s="13">
        <v>65</v>
      </c>
      <c r="D85" s="40">
        <v>10</v>
      </c>
      <c r="E85" s="47">
        <v>65</v>
      </c>
    </row>
    <row r="86" spans="1:5" s="26" customFormat="1" ht="15.75">
      <c r="A86" s="58" t="s">
        <v>67</v>
      </c>
      <c r="B86" s="13"/>
      <c r="C86" s="13"/>
      <c r="D86" s="40">
        <v>40</v>
      </c>
      <c r="E86" s="47"/>
    </row>
    <row r="87" spans="1:5" s="26" customFormat="1" ht="15.75">
      <c r="A87" s="58" t="s">
        <v>68</v>
      </c>
      <c r="B87" s="13"/>
      <c r="C87" s="13"/>
      <c r="D87" s="40">
        <v>25</v>
      </c>
      <c r="E87" s="47"/>
    </row>
    <row r="88" spans="1:5" s="26" customFormat="1" ht="15.75">
      <c r="A88" s="58" t="s">
        <v>69</v>
      </c>
      <c r="B88" s="13"/>
      <c r="C88" s="13"/>
      <c r="D88" s="40">
        <v>25</v>
      </c>
      <c r="E88" s="47"/>
    </row>
    <row r="89" spans="1:5" s="26" customFormat="1" ht="15.75">
      <c r="A89" s="58" t="s">
        <v>70</v>
      </c>
      <c r="B89" s="13"/>
      <c r="C89" s="13"/>
      <c r="D89" s="40">
        <v>25</v>
      </c>
      <c r="E89" s="47"/>
    </row>
    <row r="90" spans="1:5" s="26" customFormat="1" ht="15.75">
      <c r="A90" s="58" t="s">
        <v>71</v>
      </c>
      <c r="B90" s="13"/>
      <c r="C90" s="13"/>
      <c r="D90" s="40">
        <v>25</v>
      </c>
      <c r="E90" s="47"/>
    </row>
    <row r="91" spans="1:5" s="26" customFormat="1" ht="15.75">
      <c r="A91" s="4" t="s">
        <v>72</v>
      </c>
      <c r="B91" s="13"/>
      <c r="C91" s="13">
        <v>40</v>
      </c>
      <c r="D91" s="40">
        <v>10</v>
      </c>
      <c r="E91" s="47">
        <v>40</v>
      </c>
    </row>
    <row r="92" spans="1:5" s="26" customFormat="1" ht="15.75">
      <c r="A92" s="4" t="s">
        <v>73</v>
      </c>
      <c r="B92" s="13"/>
      <c r="C92" s="13">
        <v>20</v>
      </c>
      <c r="D92" s="40">
        <v>10</v>
      </c>
      <c r="E92" s="47">
        <v>20</v>
      </c>
    </row>
    <row r="93" spans="1:5" s="26" customFormat="1" ht="15.75">
      <c r="A93" s="4" t="s">
        <v>74</v>
      </c>
      <c r="B93" s="13"/>
      <c r="C93" s="13">
        <v>25</v>
      </c>
      <c r="D93" s="40">
        <v>10</v>
      </c>
      <c r="E93" s="47">
        <v>25</v>
      </c>
    </row>
    <row r="94" spans="1:5" s="28" customFormat="1" ht="18.75">
      <c r="A94" s="10" t="s">
        <v>80</v>
      </c>
      <c r="B94" s="10">
        <f>B95</f>
        <v>115</v>
      </c>
      <c r="C94" s="10">
        <f>C95</f>
        <v>115</v>
      </c>
      <c r="D94" s="36"/>
      <c r="E94" s="37"/>
    </row>
    <row r="95" spans="1:5" s="26" customFormat="1" ht="15.75">
      <c r="A95" s="23" t="s">
        <v>81</v>
      </c>
      <c r="B95" s="24">
        <v>115</v>
      </c>
      <c r="C95" s="24">
        <f>SUM(C96:C101)</f>
        <v>115</v>
      </c>
      <c r="D95" s="50"/>
      <c r="E95" s="46"/>
    </row>
    <row r="96" spans="1:5" s="16" customFormat="1" ht="15.75">
      <c r="A96" s="33" t="s">
        <v>76</v>
      </c>
      <c r="B96" s="32"/>
      <c r="C96" s="32">
        <v>15</v>
      </c>
      <c r="D96" s="45">
        <v>5</v>
      </c>
      <c r="E96" s="60">
        <v>15</v>
      </c>
    </row>
    <row r="97" spans="1:5" s="26" customFormat="1" ht="15.75">
      <c r="A97" s="33" t="s">
        <v>75</v>
      </c>
      <c r="B97" s="32"/>
      <c r="C97" s="32">
        <v>20</v>
      </c>
      <c r="D97" s="45">
        <v>5</v>
      </c>
      <c r="E97" s="60">
        <v>24</v>
      </c>
    </row>
    <row r="98" spans="1:5" s="26" customFormat="1" ht="31.5">
      <c r="A98" s="33" t="s">
        <v>77</v>
      </c>
      <c r="B98" s="32"/>
      <c r="C98" s="32">
        <v>25</v>
      </c>
      <c r="D98" s="45">
        <v>5</v>
      </c>
      <c r="E98" s="60">
        <v>28</v>
      </c>
    </row>
    <row r="99" spans="1:5" s="7" customFormat="1" ht="31.5">
      <c r="A99" s="33" t="s">
        <v>78</v>
      </c>
      <c r="B99" s="32"/>
      <c r="C99" s="32">
        <v>20</v>
      </c>
      <c r="D99" s="45">
        <v>5</v>
      </c>
      <c r="E99" s="60">
        <v>23</v>
      </c>
    </row>
    <row r="100" spans="1:5" s="25" customFormat="1" ht="31.5">
      <c r="A100" s="33" t="s">
        <v>156</v>
      </c>
      <c r="B100" s="32"/>
      <c r="C100" s="32">
        <v>10</v>
      </c>
      <c r="D100" s="45">
        <v>5</v>
      </c>
      <c r="E100" s="60" t="s">
        <v>145</v>
      </c>
    </row>
    <row r="101" spans="1:5" s="26" customFormat="1" ht="15.75">
      <c r="A101" s="33" t="s">
        <v>79</v>
      </c>
      <c r="B101" s="32"/>
      <c r="C101" s="32">
        <v>25</v>
      </c>
      <c r="D101" s="45">
        <v>5</v>
      </c>
      <c r="E101" s="60">
        <v>25</v>
      </c>
    </row>
    <row r="102" spans="1:5" s="30" customFormat="1" ht="19.5" customHeight="1">
      <c r="A102" s="29" t="s">
        <v>82</v>
      </c>
      <c r="B102" s="29">
        <f>B103</f>
        <v>200</v>
      </c>
      <c r="C102" s="29">
        <f>C103</f>
        <v>200</v>
      </c>
      <c r="D102" s="48"/>
      <c r="E102" s="49"/>
    </row>
    <row r="103" spans="1:5" s="26" customFormat="1" ht="18.75" customHeight="1">
      <c r="A103" s="3" t="s">
        <v>83</v>
      </c>
      <c r="B103" s="14">
        <v>200</v>
      </c>
      <c r="C103" s="14">
        <f>SUM(C104:C117)</f>
        <v>200</v>
      </c>
      <c r="D103" s="38"/>
      <c r="E103" s="39"/>
    </row>
    <row r="104" spans="1:5" s="26" customFormat="1" ht="15.75">
      <c r="A104" s="17" t="s">
        <v>84</v>
      </c>
      <c r="B104" s="13"/>
      <c r="C104" s="13">
        <v>15</v>
      </c>
      <c r="D104" s="40">
        <v>5</v>
      </c>
      <c r="E104" s="47">
        <v>15</v>
      </c>
    </row>
    <row r="105" spans="1:5" s="26" customFormat="1" ht="15.75">
      <c r="A105" s="17" t="s">
        <v>91</v>
      </c>
      <c r="B105" s="13"/>
      <c r="C105" s="13">
        <v>15</v>
      </c>
      <c r="D105" s="40">
        <v>5</v>
      </c>
      <c r="E105" s="47">
        <v>15</v>
      </c>
    </row>
    <row r="106" spans="1:5" s="26" customFormat="1" ht="17.25" customHeight="1">
      <c r="A106" s="21" t="s">
        <v>85</v>
      </c>
      <c r="B106" s="13"/>
      <c r="C106" s="13">
        <v>20</v>
      </c>
      <c r="D106" s="40">
        <v>10</v>
      </c>
      <c r="E106" s="47">
        <v>15</v>
      </c>
    </row>
    <row r="107" spans="1:5" s="26" customFormat="1" ht="17.25" customHeight="1">
      <c r="A107" s="21" t="s">
        <v>92</v>
      </c>
      <c r="B107" s="13"/>
      <c r="C107" s="13">
        <v>15</v>
      </c>
      <c r="D107" s="40">
        <v>5</v>
      </c>
      <c r="E107" s="47" t="s">
        <v>145</v>
      </c>
    </row>
    <row r="108" spans="1:5" s="26" customFormat="1" ht="15.75">
      <c r="A108" s="17" t="s">
        <v>86</v>
      </c>
      <c r="B108" s="13"/>
      <c r="C108" s="13">
        <v>15</v>
      </c>
      <c r="D108" s="40">
        <v>5</v>
      </c>
      <c r="E108" s="47">
        <v>15</v>
      </c>
    </row>
    <row r="109" spans="1:5" ht="15.75" customHeight="1">
      <c r="A109" s="4" t="s">
        <v>87</v>
      </c>
      <c r="B109" s="13"/>
      <c r="C109" s="13">
        <v>15</v>
      </c>
      <c r="D109" s="40">
        <v>5</v>
      </c>
      <c r="E109" s="47">
        <v>15</v>
      </c>
    </row>
    <row r="110" spans="1:5" s="11" customFormat="1" ht="15.75">
      <c r="A110" s="4" t="s">
        <v>88</v>
      </c>
      <c r="B110" s="13"/>
      <c r="C110" s="13">
        <v>20</v>
      </c>
      <c r="D110" s="40">
        <v>5</v>
      </c>
      <c r="E110" s="47">
        <v>14</v>
      </c>
    </row>
    <row r="111" spans="1:5" s="22" customFormat="1" ht="15.75">
      <c r="A111" s="4" t="s">
        <v>89</v>
      </c>
      <c r="B111" s="13"/>
      <c r="C111" s="13">
        <v>15</v>
      </c>
      <c r="D111" s="40">
        <v>5</v>
      </c>
      <c r="E111" s="47">
        <v>15</v>
      </c>
    </row>
    <row r="112" spans="1:5" s="8" customFormat="1" ht="31.5">
      <c r="A112" s="4" t="s">
        <v>90</v>
      </c>
      <c r="B112" s="13"/>
      <c r="C112" s="13">
        <v>20</v>
      </c>
      <c r="D112" s="40">
        <v>5</v>
      </c>
      <c r="E112" s="47">
        <v>15</v>
      </c>
    </row>
    <row r="113" spans="1:5" s="11" customFormat="1" ht="31.5">
      <c r="A113" s="58" t="s">
        <v>168</v>
      </c>
      <c r="B113" s="13"/>
      <c r="C113" s="13"/>
      <c r="D113" s="40">
        <v>20</v>
      </c>
      <c r="E113" s="47"/>
    </row>
    <row r="114" spans="1:5" ht="16.5" customHeight="1">
      <c r="A114" s="58" t="s">
        <v>93</v>
      </c>
      <c r="B114" s="13"/>
      <c r="C114" s="13"/>
      <c r="D114" s="40">
        <v>20</v>
      </c>
      <c r="E114" s="47"/>
    </row>
    <row r="115" spans="1:5" ht="31.5">
      <c r="A115" s="4" t="s">
        <v>94</v>
      </c>
      <c r="B115" s="13"/>
      <c r="C115" s="13">
        <v>20</v>
      </c>
      <c r="D115" s="40">
        <v>5</v>
      </c>
      <c r="E115" s="47">
        <v>21</v>
      </c>
    </row>
    <row r="116" spans="1:5" ht="31.5">
      <c r="A116" s="4" t="s">
        <v>95</v>
      </c>
      <c r="B116" s="13"/>
      <c r="C116" s="13">
        <v>15</v>
      </c>
      <c r="D116" s="40">
        <v>5</v>
      </c>
      <c r="E116" s="47" t="s">
        <v>145</v>
      </c>
    </row>
    <row r="117" spans="1:5" ht="15.75">
      <c r="A117" s="17" t="s">
        <v>96</v>
      </c>
      <c r="B117" s="13"/>
      <c r="C117" s="13">
        <v>15</v>
      </c>
      <c r="D117" s="40">
        <v>5</v>
      </c>
      <c r="E117" s="47">
        <v>10</v>
      </c>
    </row>
    <row r="118" spans="1:5" s="7" customFormat="1" ht="37.5">
      <c r="A118" s="29" t="s">
        <v>97</v>
      </c>
      <c r="B118" s="29">
        <f>B119+B121+B126</f>
        <v>120</v>
      </c>
      <c r="C118" s="29">
        <f>C119+C121+C126</f>
        <v>120</v>
      </c>
      <c r="D118" s="48"/>
      <c r="E118" s="49"/>
    </row>
    <row r="119" spans="1:5" ht="31.5">
      <c r="A119" s="19" t="s">
        <v>98</v>
      </c>
      <c r="B119" s="14">
        <v>15</v>
      </c>
      <c r="C119" s="14">
        <f>C120</f>
        <v>15</v>
      </c>
      <c r="D119" s="38"/>
      <c r="E119" s="39"/>
    </row>
    <row r="120" spans="1:5" s="11" customFormat="1" ht="48.75" customHeight="1">
      <c r="A120" s="17" t="s">
        <v>157</v>
      </c>
      <c r="B120" s="13"/>
      <c r="C120" s="13">
        <v>15</v>
      </c>
      <c r="D120" s="40">
        <v>5</v>
      </c>
      <c r="E120" s="47">
        <v>15</v>
      </c>
    </row>
    <row r="121" spans="1:5" ht="15.75">
      <c r="A121" s="3" t="s">
        <v>99</v>
      </c>
      <c r="B121" s="14">
        <v>80</v>
      </c>
      <c r="C121" s="14">
        <f>C122+C123+C124+C125</f>
        <v>80</v>
      </c>
      <c r="D121" s="38"/>
      <c r="E121" s="39"/>
    </row>
    <row r="122" spans="1:5" ht="31.5">
      <c r="A122" s="17" t="s">
        <v>162</v>
      </c>
      <c r="B122" s="12"/>
      <c r="C122" s="12">
        <v>25</v>
      </c>
      <c r="D122" s="42">
        <v>5</v>
      </c>
      <c r="E122" s="43">
        <v>25</v>
      </c>
    </row>
    <row r="123" spans="1:5" ht="15.75">
      <c r="A123" s="4" t="s">
        <v>100</v>
      </c>
      <c r="B123" s="13"/>
      <c r="C123" s="13">
        <v>20</v>
      </c>
      <c r="D123" s="40">
        <v>5</v>
      </c>
      <c r="E123" s="47">
        <v>27</v>
      </c>
    </row>
    <row r="124" spans="1:5" ht="15.75">
      <c r="A124" s="4" t="s">
        <v>101</v>
      </c>
      <c r="B124" s="13"/>
      <c r="C124" s="13">
        <v>15</v>
      </c>
      <c r="D124" s="40">
        <v>5</v>
      </c>
      <c r="E124" s="47" t="s">
        <v>145</v>
      </c>
    </row>
    <row r="125" spans="1:5" ht="15.75">
      <c r="A125" s="17" t="s">
        <v>102</v>
      </c>
      <c r="B125" s="13"/>
      <c r="C125" s="13">
        <v>20</v>
      </c>
      <c r="D125" s="40">
        <v>5</v>
      </c>
      <c r="E125" s="47">
        <v>20</v>
      </c>
    </row>
    <row r="126" spans="1:5" ht="31.5">
      <c r="A126" s="3" t="s">
        <v>103</v>
      </c>
      <c r="B126" s="15">
        <v>25</v>
      </c>
      <c r="C126" s="15">
        <f>SUM(C127:C128)</f>
        <v>25</v>
      </c>
      <c r="D126" s="44"/>
      <c r="E126" s="41"/>
    </row>
    <row r="127" spans="1:5" s="11" customFormat="1" ht="31.5">
      <c r="A127" s="59" t="s">
        <v>159</v>
      </c>
      <c r="B127" s="13"/>
      <c r="C127" s="13"/>
      <c r="D127" s="40">
        <v>25</v>
      </c>
      <c r="E127" s="47"/>
    </row>
    <row r="128" spans="1:5" s="11" customFormat="1" ht="31.5">
      <c r="A128" s="17" t="s">
        <v>104</v>
      </c>
      <c r="B128" s="13"/>
      <c r="C128" s="13">
        <v>25</v>
      </c>
      <c r="D128" s="40">
        <v>5</v>
      </c>
      <c r="E128" s="47">
        <v>25</v>
      </c>
    </row>
    <row r="129" spans="1:5" s="7" customFormat="1" ht="39" customHeight="1">
      <c r="A129" s="29" t="s">
        <v>105</v>
      </c>
      <c r="B129" s="29">
        <f>B130+B132</f>
        <v>90</v>
      </c>
      <c r="C129" s="29">
        <f>C130+C132</f>
        <v>90</v>
      </c>
      <c r="D129" s="48"/>
      <c r="E129" s="49"/>
    </row>
    <row r="130" spans="1:5" ht="31.5">
      <c r="A130" s="3" t="s">
        <v>106</v>
      </c>
      <c r="B130" s="15">
        <v>15</v>
      </c>
      <c r="C130" s="15">
        <f>C131</f>
        <v>15</v>
      </c>
      <c r="D130" s="44"/>
      <c r="E130" s="41"/>
    </row>
    <row r="131" spans="1:5" ht="15.75">
      <c r="A131" s="17" t="s">
        <v>108</v>
      </c>
      <c r="B131" s="13"/>
      <c r="C131" s="13">
        <v>15</v>
      </c>
      <c r="D131" s="40">
        <v>5</v>
      </c>
      <c r="E131" s="47">
        <v>15</v>
      </c>
    </row>
    <row r="132" spans="1:5" ht="15.75">
      <c r="A132" s="3" t="s">
        <v>107</v>
      </c>
      <c r="B132" s="15">
        <v>75</v>
      </c>
      <c r="C132" s="15">
        <f>C133+C134+C135</f>
        <v>75</v>
      </c>
      <c r="D132" s="44"/>
      <c r="E132" s="41"/>
    </row>
    <row r="133" spans="1:5" ht="15.75" customHeight="1">
      <c r="A133" s="17" t="s">
        <v>109</v>
      </c>
      <c r="B133" s="32"/>
      <c r="C133" s="32">
        <v>25</v>
      </c>
      <c r="D133" s="45">
        <v>5</v>
      </c>
      <c r="E133" s="60">
        <v>25</v>
      </c>
    </row>
    <row r="134" spans="1:5" ht="15.75">
      <c r="A134" s="21" t="s">
        <v>110</v>
      </c>
      <c r="B134" s="32"/>
      <c r="C134" s="32">
        <v>25</v>
      </c>
      <c r="D134" s="45">
        <v>5</v>
      </c>
      <c r="E134" s="60">
        <v>30</v>
      </c>
    </row>
    <row r="135" spans="1:5" ht="15.75">
      <c r="A135" s="21" t="s">
        <v>111</v>
      </c>
      <c r="B135" s="32"/>
      <c r="C135" s="32">
        <v>25</v>
      </c>
      <c r="D135" s="45">
        <v>5</v>
      </c>
      <c r="E135" s="60">
        <v>25</v>
      </c>
    </row>
    <row r="136" spans="1:5" s="7" customFormat="1" ht="21.75" customHeight="1">
      <c r="A136" s="29" t="s">
        <v>112</v>
      </c>
      <c r="B136" s="29">
        <f>B137+B139</f>
        <v>50</v>
      </c>
      <c r="C136" s="29">
        <f>C137+C139</f>
        <v>50</v>
      </c>
      <c r="D136" s="48"/>
      <c r="E136" s="49"/>
    </row>
    <row r="137" spans="1:5" ht="15.75">
      <c r="A137" s="3" t="s">
        <v>113</v>
      </c>
      <c r="B137" s="15">
        <v>15</v>
      </c>
      <c r="C137" s="15">
        <f>C138</f>
        <v>15</v>
      </c>
      <c r="D137" s="44"/>
      <c r="E137" s="41"/>
    </row>
    <row r="138" spans="1:5" ht="31.5">
      <c r="A138" s="17" t="s">
        <v>114</v>
      </c>
      <c r="B138" s="32"/>
      <c r="C138" s="32">
        <v>15</v>
      </c>
      <c r="D138" s="45">
        <v>5</v>
      </c>
      <c r="E138" s="60">
        <v>14</v>
      </c>
    </row>
    <row r="139" spans="1:5" ht="31.5">
      <c r="A139" s="3" t="s">
        <v>115</v>
      </c>
      <c r="B139" s="15">
        <v>35</v>
      </c>
      <c r="C139" s="15">
        <f>C140+C141</f>
        <v>35</v>
      </c>
      <c r="D139" s="44"/>
      <c r="E139" s="41"/>
    </row>
    <row r="140" spans="1:5" ht="15.75">
      <c r="A140" s="17" t="s">
        <v>116</v>
      </c>
      <c r="B140" s="32"/>
      <c r="C140" s="32">
        <v>20</v>
      </c>
      <c r="D140" s="45">
        <v>5</v>
      </c>
      <c r="E140" s="60">
        <v>15</v>
      </c>
    </row>
    <row r="141" spans="1:5" s="27" customFormat="1" ht="15.75">
      <c r="A141" s="21" t="s">
        <v>139</v>
      </c>
      <c r="B141" s="32"/>
      <c r="C141" s="32">
        <v>15</v>
      </c>
      <c r="D141" s="45">
        <v>5</v>
      </c>
      <c r="E141" s="60">
        <v>15</v>
      </c>
    </row>
    <row r="142" spans="1:5" s="7" customFormat="1" ht="18.75">
      <c r="A142" s="29" t="s">
        <v>117</v>
      </c>
      <c r="B142" s="29">
        <f>B143</f>
        <v>20</v>
      </c>
      <c r="C142" s="29">
        <f>C143</f>
        <v>20</v>
      </c>
      <c r="D142" s="48"/>
      <c r="E142" s="49"/>
    </row>
    <row r="143" spans="1:5" ht="15.75">
      <c r="A143" s="3" t="s">
        <v>118</v>
      </c>
      <c r="B143" s="14">
        <v>20</v>
      </c>
      <c r="C143" s="14">
        <f>SUM(C144:C145)</f>
        <v>20</v>
      </c>
      <c r="D143" s="38"/>
      <c r="E143" s="39"/>
    </row>
    <row r="144" spans="1:5" ht="15.75">
      <c r="A144" s="17" t="s">
        <v>119</v>
      </c>
      <c r="B144" s="13"/>
      <c r="C144" s="13">
        <v>20</v>
      </c>
      <c r="D144" s="40">
        <v>5</v>
      </c>
      <c r="E144" s="47">
        <v>20</v>
      </c>
    </row>
    <row r="145" spans="1:5" ht="31.5">
      <c r="A145" s="59" t="s">
        <v>146</v>
      </c>
      <c r="B145" s="13"/>
      <c r="C145" s="13"/>
      <c r="D145" s="40">
        <v>15</v>
      </c>
      <c r="E145" s="41"/>
    </row>
    <row r="146" spans="1:5" s="7" customFormat="1" ht="37.5">
      <c r="A146" s="29" t="s">
        <v>120</v>
      </c>
      <c r="B146" s="29">
        <f>B147</f>
        <v>20</v>
      </c>
      <c r="C146" s="29">
        <f>C147</f>
        <v>20</v>
      </c>
      <c r="D146" s="48"/>
      <c r="E146" s="49"/>
    </row>
    <row r="147" spans="1:5" ht="15.75">
      <c r="A147" s="3" t="s">
        <v>121</v>
      </c>
      <c r="B147" s="14">
        <v>20</v>
      </c>
      <c r="C147" s="14">
        <f>C148</f>
        <v>20</v>
      </c>
      <c r="D147" s="38"/>
      <c r="E147" s="39"/>
    </row>
    <row r="148" spans="1:5" ht="15.75">
      <c r="A148" s="17" t="s">
        <v>122</v>
      </c>
      <c r="B148" s="13"/>
      <c r="C148" s="13">
        <v>20</v>
      </c>
      <c r="D148" s="40">
        <v>5</v>
      </c>
      <c r="E148" s="47">
        <v>15</v>
      </c>
    </row>
    <row r="149" spans="1:5" s="8" customFormat="1" ht="37.5">
      <c r="A149" s="29" t="s">
        <v>123</v>
      </c>
      <c r="B149" s="29">
        <f>B150</f>
        <v>30</v>
      </c>
      <c r="C149" s="29">
        <f>C150</f>
        <v>30</v>
      </c>
      <c r="D149" s="48"/>
      <c r="E149" s="49"/>
    </row>
    <row r="150" spans="1:5" ht="15.75">
      <c r="A150" s="3" t="s">
        <v>124</v>
      </c>
      <c r="B150" s="14">
        <v>30</v>
      </c>
      <c r="C150" s="14">
        <f>SUM(C151:C152)</f>
        <v>30</v>
      </c>
      <c r="D150" s="38"/>
      <c r="E150" s="39"/>
    </row>
    <row r="151" spans="1:5" ht="15.75">
      <c r="A151" s="17" t="s">
        <v>125</v>
      </c>
      <c r="B151" s="13"/>
      <c r="C151" s="13">
        <v>15</v>
      </c>
      <c r="D151" s="40">
        <v>5</v>
      </c>
      <c r="E151" s="47">
        <v>15</v>
      </c>
    </row>
    <row r="152" spans="1:5" ht="18.75" customHeight="1">
      <c r="A152" s="17" t="s">
        <v>126</v>
      </c>
      <c r="B152" s="13"/>
      <c r="C152" s="13">
        <v>15</v>
      </c>
      <c r="D152" s="40">
        <v>5</v>
      </c>
      <c r="E152" s="47">
        <v>15</v>
      </c>
    </row>
    <row r="153" spans="1:5" s="8" customFormat="1" ht="36" customHeight="1">
      <c r="A153" s="10" t="s">
        <v>127</v>
      </c>
      <c r="B153" s="10">
        <f>B154</f>
        <v>0</v>
      </c>
      <c r="C153" s="10">
        <f>C154</f>
        <v>0</v>
      </c>
      <c r="D153" s="36"/>
      <c r="E153" s="37"/>
    </row>
    <row r="154" spans="1:5" s="11" customFormat="1" ht="15.75">
      <c r="A154" s="18" t="s">
        <v>128</v>
      </c>
      <c r="B154" s="15">
        <v>0</v>
      </c>
      <c r="C154" s="15">
        <f>C155</f>
        <v>0</v>
      </c>
      <c r="D154" s="44"/>
      <c r="E154" s="41"/>
    </row>
    <row r="155" spans="1:5" ht="15.75">
      <c r="A155" s="59" t="s">
        <v>129</v>
      </c>
      <c r="B155" s="32"/>
      <c r="C155" s="32"/>
      <c r="D155" s="45">
        <v>15</v>
      </c>
      <c r="E155" s="60">
        <v>25</v>
      </c>
    </row>
    <row r="156" spans="1:5" ht="11.25" customHeight="1">
      <c r="A156" s="67"/>
      <c r="B156" s="67"/>
      <c r="C156" s="67"/>
      <c r="D156" s="67"/>
      <c r="E156" s="67"/>
    </row>
    <row r="157" spans="1:5" s="9" customFormat="1" ht="21.75" customHeight="1">
      <c r="A157" s="34" t="s">
        <v>0</v>
      </c>
      <c r="B157" s="5">
        <f>B164+B172+B175+B178</f>
        <v>180</v>
      </c>
      <c r="C157" s="5">
        <f>C164+C172+C175+C178</f>
        <v>180</v>
      </c>
      <c r="D157" s="36"/>
      <c r="E157" s="37"/>
    </row>
    <row r="158" spans="1:5" s="8" customFormat="1" ht="17.25" customHeight="1">
      <c r="A158" s="10" t="s">
        <v>14</v>
      </c>
      <c r="B158" s="10"/>
      <c r="C158" s="10"/>
      <c r="D158" s="36"/>
      <c r="E158" s="37"/>
    </row>
    <row r="159" spans="1:5" ht="31.5">
      <c r="A159" s="23" t="s">
        <v>15</v>
      </c>
      <c r="B159" s="15"/>
      <c r="C159" s="15"/>
      <c r="D159" s="44"/>
      <c r="E159" s="41"/>
    </row>
    <row r="160" spans="1:5" ht="15.75">
      <c r="A160" s="55" t="s">
        <v>144</v>
      </c>
      <c r="B160" s="13"/>
      <c r="C160" s="13"/>
      <c r="D160" s="40">
        <v>15</v>
      </c>
      <c r="E160" s="41"/>
    </row>
    <row r="161" spans="1:5" s="8" customFormat="1" ht="17.25" customHeight="1">
      <c r="A161" s="10" t="s">
        <v>140</v>
      </c>
      <c r="B161" s="10"/>
      <c r="C161" s="10"/>
      <c r="D161" s="36"/>
      <c r="E161" s="37"/>
    </row>
    <row r="162" spans="1:5" ht="15.75">
      <c r="A162" s="3" t="s">
        <v>141</v>
      </c>
      <c r="B162" s="15"/>
      <c r="C162" s="15"/>
      <c r="D162" s="44"/>
      <c r="E162" s="41"/>
    </row>
    <row r="163" spans="1:5" ht="31.5">
      <c r="A163" s="58" t="s">
        <v>142</v>
      </c>
      <c r="B163" s="13"/>
      <c r="C163" s="13"/>
      <c r="D163" s="40">
        <v>15</v>
      </c>
      <c r="E163" s="41"/>
    </row>
    <row r="164" spans="1:5" s="8" customFormat="1" ht="17.25" customHeight="1">
      <c r="A164" s="10" t="s">
        <v>33</v>
      </c>
      <c r="B164" s="10">
        <f>B165+B169</f>
        <v>125</v>
      </c>
      <c r="C164" s="10">
        <f>C165+C169</f>
        <v>125</v>
      </c>
      <c r="D164" s="36"/>
      <c r="E164" s="37"/>
    </row>
    <row r="165" spans="1:5" ht="15.75">
      <c r="A165" s="3" t="s">
        <v>130</v>
      </c>
      <c r="B165" s="15">
        <v>60</v>
      </c>
      <c r="C165" s="15">
        <f>C166+C168</f>
        <v>60</v>
      </c>
      <c r="D165" s="44"/>
      <c r="E165" s="41"/>
    </row>
    <row r="166" spans="1:5" ht="15.75">
      <c r="A166" s="4" t="s">
        <v>131</v>
      </c>
      <c r="B166" s="13"/>
      <c r="C166" s="13">
        <v>40</v>
      </c>
      <c r="D166" s="40">
        <v>5</v>
      </c>
      <c r="E166" s="47">
        <v>30</v>
      </c>
    </row>
    <row r="167" spans="1:5" ht="32.25" customHeight="1">
      <c r="A167" s="58" t="s">
        <v>143</v>
      </c>
      <c r="B167" s="13"/>
      <c r="C167" s="13"/>
      <c r="D167" s="40">
        <v>20</v>
      </c>
      <c r="E167" s="47"/>
    </row>
    <row r="168" spans="1:5" s="11" customFormat="1" ht="16.5" customHeight="1">
      <c r="A168" s="4" t="s">
        <v>133</v>
      </c>
      <c r="B168" s="13"/>
      <c r="C168" s="13">
        <v>20</v>
      </c>
      <c r="D168" s="40">
        <v>5</v>
      </c>
      <c r="E168" s="47">
        <v>20</v>
      </c>
    </row>
    <row r="169" spans="1:5" s="11" customFormat="1" ht="31.5">
      <c r="A169" s="3" t="s">
        <v>54</v>
      </c>
      <c r="B169" s="15">
        <v>65</v>
      </c>
      <c r="C169" s="15">
        <f>C170+C171</f>
        <v>65</v>
      </c>
      <c r="D169" s="44"/>
      <c r="E169" s="41"/>
    </row>
    <row r="170" spans="1:5" ht="15.75">
      <c r="A170" s="4" t="s">
        <v>132</v>
      </c>
      <c r="B170" s="13"/>
      <c r="C170" s="13">
        <v>45</v>
      </c>
      <c r="D170" s="40">
        <v>5</v>
      </c>
      <c r="E170" s="47">
        <v>45</v>
      </c>
    </row>
    <row r="171" spans="1:5" s="11" customFormat="1" ht="15.75">
      <c r="A171" s="4" t="s">
        <v>134</v>
      </c>
      <c r="B171" s="13"/>
      <c r="C171" s="13">
        <v>20</v>
      </c>
      <c r="D171" s="40">
        <v>5</v>
      </c>
      <c r="E171" s="47">
        <v>20</v>
      </c>
    </row>
    <row r="172" spans="1:5" s="31" customFormat="1" ht="37.5">
      <c r="A172" s="29" t="s">
        <v>97</v>
      </c>
      <c r="B172" s="35">
        <f>B173</f>
        <v>25</v>
      </c>
      <c r="C172" s="35">
        <f>C173</f>
        <v>25</v>
      </c>
      <c r="D172" s="51"/>
      <c r="E172" s="52"/>
    </row>
    <row r="173" spans="1:5" s="6" customFormat="1" ht="15.75">
      <c r="A173" s="18" t="s">
        <v>99</v>
      </c>
      <c r="B173" s="15">
        <v>25</v>
      </c>
      <c r="C173" s="15">
        <f>C174</f>
        <v>25</v>
      </c>
      <c r="D173" s="44"/>
      <c r="E173" s="41"/>
    </row>
    <row r="174" spans="1:5" s="11" customFormat="1" ht="15.75">
      <c r="A174" s="4" t="s">
        <v>136</v>
      </c>
      <c r="B174" s="13"/>
      <c r="C174" s="13">
        <v>25</v>
      </c>
      <c r="D174" s="40">
        <v>5</v>
      </c>
      <c r="E174" s="41">
        <v>43</v>
      </c>
    </row>
    <row r="175" spans="1:5" s="8" customFormat="1" ht="21" customHeight="1">
      <c r="A175" s="29" t="s">
        <v>112</v>
      </c>
      <c r="B175" s="29">
        <f>B176</f>
        <v>15</v>
      </c>
      <c r="C175" s="29">
        <f>C176</f>
        <v>15</v>
      </c>
      <c r="D175" s="48"/>
      <c r="E175" s="49"/>
    </row>
    <row r="176" spans="1:5" s="11" customFormat="1" ht="15.75">
      <c r="A176" s="18" t="s">
        <v>113</v>
      </c>
      <c r="B176" s="15">
        <v>15</v>
      </c>
      <c r="C176" s="15">
        <f>C177</f>
        <v>15</v>
      </c>
      <c r="D176" s="44"/>
      <c r="E176" s="41"/>
    </row>
    <row r="177" spans="1:5" s="11" customFormat="1" ht="31.5">
      <c r="A177" s="4" t="s">
        <v>135</v>
      </c>
      <c r="B177" s="13"/>
      <c r="C177" s="13">
        <v>15</v>
      </c>
      <c r="D177" s="40">
        <v>5</v>
      </c>
      <c r="E177" s="47">
        <v>15</v>
      </c>
    </row>
    <row r="178" spans="1:5" s="31" customFormat="1" ht="18.75">
      <c r="A178" s="29" t="s">
        <v>117</v>
      </c>
      <c r="B178" s="29">
        <f>B179</f>
        <v>15</v>
      </c>
      <c r="C178" s="29">
        <f>C179</f>
        <v>15</v>
      </c>
      <c r="D178" s="48"/>
      <c r="E178" s="49"/>
    </row>
    <row r="179" spans="1:5" s="11" customFormat="1" ht="15.75">
      <c r="A179" s="3" t="s">
        <v>137</v>
      </c>
      <c r="B179" s="14">
        <v>15</v>
      </c>
      <c r="C179" s="14">
        <f>C180</f>
        <v>15</v>
      </c>
      <c r="D179" s="38"/>
      <c r="E179" s="39"/>
    </row>
    <row r="180" spans="1:5" s="11" customFormat="1" ht="31.5">
      <c r="A180" s="4" t="s">
        <v>138</v>
      </c>
      <c r="B180" s="13"/>
      <c r="C180" s="13">
        <v>15</v>
      </c>
      <c r="D180" s="40">
        <v>5</v>
      </c>
      <c r="E180" s="47">
        <v>15</v>
      </c>
    </row>
  </sheetData>
  <sheetProtection/>
  <autoFilter ref="A7:E155"/>
  <mergeCells count="13">
    <mergeCell ref="A156:E156"/>
    <mergeCell ref="E6:E7"/>
    <mergeCell ref="A6:A7"/>
    <mergeCell ref="C6:C7"/>
    <mergeCell ref="E14:E15"/>
    <mergeCell ref="B1:E1"/>
    <mergeCell ref="B2:E2"/>
    <mergeCell ref="B3:E3"/>
    <mergeCell ref="B4:E4"/>
    <mergeCell ref="E46:E47"/>
    <mergeCell ref="D6:D7"/>
    <mergeCell ref="B6:B7"/>
    <mergeCell ref="A5:E5"/>
  </mergeCells>
  <printOptions horizontalCentered="1"/>
  <pageMargins left="0.1968503937007874" right="0.15748031496062992" top="0.2755905511811024" bottom="0.15748031496062992" header="0.2362204724409449" footer="0.15748031496062992"/>
  <pageSetup fitToHeight="0" fitToWidth="1" horizontalDpi="600" verticalDpi="600" orientation="portrait" paperSize="9" r:id="rId1"/>
  <rowBreaks count="5" manualBreakCount="5">
    <brk id="29" max="255" man="1"/>
    <brk id="61" max="255" man="1"/>
    <brk id="93" max="255" man="1"/>
    <brk id="120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npopova</dc:creator>
  <cp:keywords/>
  <dc:description/>
  <cp:lastModifiedBy>mprokopova</cp:lastModifiedBy>
  <cp:lastPrinted>2014-02-06T08:34:17Z</cp:lastPrinted>
  <dcterms:created xsi:type="dcterms:W3CDTF">2010-03-11T12:45:09Z</dcterms:created>
  <dcterms:modified xsi:type="dcterms:W3CDTF">2014-02-06T13:28:12Z</dcterms:modified>
  <cp:category/>
  <cp:version/>
  <cp:contentType/>
  <cp:contentStatus/>
</cp:coreProperties>
</file>