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lanaevstigneeva/Downloads/"/>
    </mc:Choice>
  </mc:AlternateContent>
  <xr:revisionPtr revIDLastSave="0" documentId="13_ncr:1_{8B59165F-3220-0740-B903-D44A9EA957D6}" xr6:coauthVersionLast="45" xr6:coauthVersionMax="45" xr10:uidLastSave="{00000000-0000-0000-0000-000000000000}"/>
  <bookViews>
    <workbookView xWindow="480" yWindow="460" windowWidth="18200" windowHeight="10920" activeTab="1" xr2:uid="{00000000-000D-0000-FFFF-FFFF00000000}"/>
  </bookViews>
  <sheets>
    <sheet name="1 тур" sheetId="1" r:id="rId1"/>
    <sheet name="итог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1" l="1"/>
  <c r="I59" i="1" s="1"/>
  <c r="H60" i="1"/>
  <c r="I60" i="1" s="1"/>
  <c r="H55" i="1"/>
  <c r="I55" i="1" s="1"/>
  <c r="C12" i="5" s="1"/>
  <c r="H56" i="1"/>
  <c r="I56" i="1" s="1"/>
  <c r="H57" i="1"/>
  <c r="I57" i="1" s="1"/>
  <c r="H58" i="1"/>
  <c r="I58" i="1" s="1"/>
  <c r="H49" i="1"/>
  <c r="I49" i="1" s="1"/>
  <c r="H50" i="1"/>
  <c r="I50" i="1" s="1"/>
  <c r="H51" i="1"/>
  <c r="I51" i="1" s="1"/>
  <c r="H52" i="1"/>
  <c r="I52" i="1" s="1"/>
  <c r="H53" i="1"/>
  <c r="I53" i="1" s="1"/>
  <c r="H48" i="1"/>
  <c r="I48" i="1" s="1"/>
  <c r="C7" i="5" s="1"/>
  <c r="H45" i="1"/>
  <c r="I45" i="1" s="1"/>
  <c r="H46" i="1"/>
  <c r="I46" i="1" s="1"/>
  <c r="H41" i="1"/>
  <c r="I41" i="1" s="1"/>
  <c r="C6" i="5" s="1"/>
  <c r="H42" i="1"/>
  <c r="I42" i="1" s="1"/>
  <c r="H43" i="1"/>
  <c r="I43" i="1" s="1"/>
  <c r="H44" i="1"/>
  <c r="I44" i="1" s="1"/>
  <c r="H35" i="1"/>
  <c r="I35" i="1" s="1"/>
  <c r="H36" i="1"/>
  <c r="I36" i="1" s="1"/>
  <c r="H37" i="1"/>
  <c r="I37" i="1" s="1"/>
  <c r="H38" i="1"/>
  <c r="I38" i="1" s="1"/>
  <c r="H39" i="1"/>
  <c r="I39" i="1" s="1"/>
  <c r="H34" i="1"/>
  <c r="I34" i="1" s="1"/>
  <c r="C11" i="5" s="1"/>
  <c r="H31" i="1"/>
  <c r="I31" i="1" s="1"/>
  <c r="H32" i="1"/>
  <c r="I32" i="1" s="1"/>
  <c r="H27" i="1"/>
  <c r="I27" i="1" s="1"/>
  <c r="C5" i="5" s="1"/>
  <c r="H28" i="1"/>
  <c r="I28" i="1" s="1"/>
  <c r="H29" i="1"/>
  <c r="I29" i="1" s="1"/>
  <c r="H30" i="1"/>
  <c r="I30" i="1" s="1"/>
  <c r="H21" i="1"/>
  <c r="I21" i="1" s="1"/>
  <c r="H22" i="1"/>
  <c r="I22" i="1" s="1"/>
  <c r="H23" i="1"/>
  <c r="I23" i="1" s="1"/>
  <c r="H24" i="1"/>
  <c r="I24" i="1" s="1"/>
  <c r="H25" i="1"/>
  <c r="I25" i="1" s="1"/>
  <c r="H20" i="1"/>
  <c r="I20" i="1" s="1"/>
  <c r="C10" i="5" s="1"/>
  <c r="H14" i="1"/>
  <c r="I14" i="1" s="1"/>
  <c r="H15" i="1"/>
  <c r="I15" i="1" s="1"/>
  <c r="H16" i="1"/>
  <c r="I16" i="1" s="1"/>
  <c r="H17" i="1"/>
  <c r="I17" i="1" s="1"/>
  <c r="H18" i="1"/>
  <c r="I18" i="1" s="1"/>
  <c r="H13" i="1"/>
  <c r="I13" i="1" s="1"/>
  <c r="C9" i="5" s="1"/>
  <c r="H7" i="1"/>
  <c r="I7" i="1" s="1"/>
  <c r="H8" i="1"/>
  <c r="I8" i="1" s="1"/>
  <c r="H9" i="1"/>
  <c r="I9" i="1" s="1"/>
  <c r="H10" i="1"/>
  <c r="I10" i="1" s="1"/>
  <c r="H11" i="1"/>
  <c r="I11" i="1" s="1"/>
  <c r="H6" i="1"/>
  <c r="I6" i="1" s="1"/>
  <c r="C8" i="5" s="1"/>
  <c r="B8" i="5" l="1"/>
  <c r="F8" i="5" s="1"/>
  <c r="B11" i="5"/>
  <c r="F11" i="5" s="1"/>
  <c r="B9" i="5"/>
  <c r="F9" i="5" s="1"/>
  <c r="B6" i="5"/>
  <c r="F6" i="5" s="1"/>
  <c r="B10" i="5"/>
  <c r="F10" i="5" s="1"/>
  <c r="B7" i="5"/>
  <c r="F7" i="5" s="1"/>
  <c r="B5" i="5"/>
  <c r="F5" i="5" s="1"/>
  <c r="B12" i="5"/>
  <c r="F12" i="5" s="1"/>
</calcChain>
</file>

<file path=xl/sharedStrings.xml><?xml version="1.0" encoding="utf-8"?>
<sst xmlns="http://schemas.openxmlformats.org/spreadsheetml/2006/main" count="131" uniqueCount="123">
  <si>
    <t>МБОУ «Лицей № 87 имени Л.И. Новиковой»</t>
  </si>
  <si>
    <t xml:space="preserve">МБОУ «Школа № 119 с углубленным изучением отдельных предметов» </t>
  </si>
  <si>
    <t>1 тур</t>
  </si>
  <si>
    <t>шифр</t>
  </si>
  <si>
    <t>команды</t>
  </si>
  <si>
    <t>№ задачи</t>
  </si>
  <si>
    <t>сумма</t>
  </si>
  <si>
    <t>ср.балл</t>
  </si>
  <si>
    <t>ср. балл</t>
  </si>
  <si>
    <t>7 место</t>
  </si>
  <si>
    <t>8 место</t>
  </si>
  <si>
    <t>МАОУ «Лицей № 82»</t>
  </si>
  <si>
    <t>МАОУ «Лицей № 180»</t>
  </si>
  <si>
    <t>20-8-1</t>
  </si>
  <si>
    <t>17-7-7</t>
  </si>
  <si>
    <t>17-7-5</t>
  </si>
  <si>
    <t>17-7-4</t>
  </si>
  <si>
    <t>19-7-2</t>
  </si>
  <si>
    <t>17-7-12</t>
  </si>
  <si>
    <t>17-7-10</t>
  </si>
  <si>
    <t>17-7-8</t>
  </si>
  <si>
    <t>19-7-12</t>
  </si>
  <si>
    <t>19-7-11</t>
  </si>
  <si>
    <t>19-7-5</t>
  </si>
  <si>
    <t>19-7-1</t>
  </si>
  <si>
    <t>19-7-7</t>
  </si>
  <si>
    <t>19-7-6</t>
  </si>
  <si>
    <t>19-7-8</t>
  </si>
  <si>
    <t>17-7-9</t>
  </si>
  <si>
    <t>19-7-4</t>
  </si>
  <si>
    <t>19-7-10</t>
  </si>
  <si>
    <t>17-7-1</t>
  </si>
  <si>
    <t>17-7-2</t>
  </si>
  <si>
    <t>17-7-3</t>
  </si>
  <si>
    <t>17-7-11</t>
  </si>
  <si>
    <t>17-7-6</t>
  </si>
  <si>
    <t>19-7-9</t>
  </si>
  <si>
    <t>19-7-3</t>
  </si>
  <si>
    <t>20-8-12</t>
  </si>
  <si>
    <t>20-8-4</t>
  </si>
  <si>
    <t>20-8-9</t>
  </si>
  <si>
    <t>18-8-3</t>
  </si>
  <si>
    <t>18-8-12</t>
  </si>
  <si>
    <t>18-8-2</t>
  </si>
  <si>
    <t>20-8-10</t>
  </si>
  <si>
    <t>18-8-1</t>
  </si>
  <si>
    <t>18-8-7</t>
  </si>
  <si>
    <t>20-8-5</t>
  </si>
  <si>
    <t>20-8-2</t>
  </si>
  <si>
    <t>20-8-6</t>
  </si>
  <si>
    <t>20-8-3</t>
  </si>
  <si>
    <t>20-8-11</t>
  </si>
  <si>
    <t>20-8-7</t>
  </si>
  <si>
    <t>20-8-8</t>
  </si>
  <si>
    <t>18-8-10</t>
  </si>
  <si>
    <t>18-8-5</t>
  </si>
  <si>
    <t>18-8-8</t>
  </si>
  <si>
    <t>18-8-6</t>
  </si>
  <si>
    <t>18-8-11</t>
  </si>
  <si>
    <t>18-8-9</t>
  </si>
  <si>
    <t>18-8-4</t>
  </si>
  <si>
    <t>Команды</t>
  </si>
  <si>
    <t>I тур</t>
  </si>
  <si>
    <t>II тур</t>
  </si>
  <si>
    <t>III тур</t>
  </si>
  <si>
    <t>Итог</t>
  </si>
  <si>
    <t>Место</t>
  </si>
  <si>
    <t>итоговая</t>
  </si>
  <si>
    <t>МАОУ Лицей № 36</t>
  </si>
  <si>
    <t xml:space="preserve">МАОУ «Гимназия № 2» </t>
  </si>
  <si>
    <t>Зырянов Константин Дмитриевич</t>
  </si>
  <si>
    <t>Кузьминых Дарья-София Викторовна</t>
  </si>
  <si>
    <t>Курюкин Егор Сергеевич</t>
  </si>
  <si>
    <t>Чистов Федор Андреевич</t>
  </si>
  <si>
    <t>Росоха Матвей Сергеевич</t>
  </si>
  <si>
    <t>Суворов Александр Васильевич</t>
  </si>
  <si>
    <t>Сильвестров Артем Владимирович</t>
  </si>
  <si>
    <t>Горбачева Кристина Сергеевна</t>
  </si>
  <si>
    <t>Сильченко Никита Вадимович</t>
  </si>
  <si>
    <t>Христофорова Мария Алексеевна</t>
  </si>
  <si>
    <t>Заиченко Алексей Константинович</t>
  </si>
  <si>
    <t>Костерин Павел Андреевич</t>
  </si>
  <si>
    <t>Петров Михаил Александрович</t>
  </si>
  <si>
    <t>Рыбин Иван Петрович</t>
  </si>
  <si>
    <t>Волгин Дмитрий Александрович</t>
  </si>
  <si>
    <t>Исаев Иван Сергеевич</t>
  </si>
  <si>
    <t>Кочнев Максим Александрович</t>
  </si>
  <si>
    <t>Щепалов Николай Александрович</t>
  </si>
  <si>
    <t>Завьялов Алексей Алексеевич</t>
  </si>
  <si>
    <t>Поташкин Максим Ярославович</t>
  </si>
  <si>
    <t>МАОУ «Школа № 70»</t>
  </si>
  <si>
    <t>МБОУ «Школа № 121»</t>
  </si>
  <si>
    <t>Щербакова София Александровна</t>
  </si>
  <si>
    <t>Капустина Екатерина Николаевна</t>
  </si>
  <si>
    <t>Прохорова Алеся Витальевна</t>
  </si>
  <si>
    <t>Леонова Екатерина Михайловна</t>
  </si>
  <si>
    <t>Трошина Анастасия Сергеевна</t>
  </si>
  <si>
    <t>Хвалько Кирилл Максимович</t>
  </si>
  <si>
    <t>Груздев Никита Павлович</t>
  </si>
  <si>
    <t>Коротков Григорий Олегович</t>
  </si>
  <si>
    <t>Львов Максим Ильич</t>
  </si>
  <si>
    <t>Большаков Матвей Александрович</t>
  </si>
  <si>
    <t>Кедяркин Юрий Сергеевич</t>
  </si>
  <si>
    <t>Нагиев Рустам Магомедович</t>
  </si>
  <si>
    <t>Алексеев Максим Дмитриевич</t>
  </si>
  <si>
    <t>Беляков Михаил Дмитриевич</t>
  </si>
  <si>
    <t>Филькина Алёна Евгеньевна</t>
  </si>
  <si>
    <t>Мареев Денис Александрович</t>
  </si>
  <si>
    <t>Смольянинов Арсений Денисович</t>
  </si>
  <si>
    <t>Гиринович Никита Сергеевич</t>
  </si>
  <si>
    <t>Ракушин Владислав Александрович</t>
  </si>
  <si>
    <t>Седых Алина Андреевна</t>
  </si>
  <si>
    <t>Семин Артур Исрефилович</t>
  </si>
  <si>
    <t>Хитров Николай Владимирович</t>
  </si>
  <si>
    <t>Выставкин Константин Максимович</t>
  </si>
  <si>
    <t>Бузуев Артем Сергеевич</t>
  </si>
  <si>
    <t>Набиуллина Алина Рустамовна</t>
  </si>
  <si>
    <t>Лишманова Камилла Зауровна</t>
  </si>
  <si>
    <t>Казакова Полина Сергеевна</t>
  </si>
  <si>
    <t>Сподаренко Никита Андреевич</t>
  </si>
  <si>
    <t xml:space="preserve">МБОУ «Школа № 119» </t>
  </si>
  <si>
    <t>МБОУ «Лицей № 87»</t>
  </si>
  <si>
    <t>ОБиП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</si>
</sst>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Fill="1"/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6" xfId="0" applyFont="1" applyBorder="1"/>
    <xf numFmtId="0" fontId="2" fillId="0" borderId="0" xfId="0" applyFont="1" applyBorder="1" applyAlignment="1">
      <alignment vertical="center" wrapText="1"/>
    </xf>
    <xf numFmtId="0" fontId="4" fillId="0" borderId="7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3" fillId="0" borderId="0" xfId="0" applyFont="1"/>
    <xf numFmtId="0" fontId="4" fillId="4" borderId="7" xfId="0" applyFont="1" applyFill="1" applyBorder="1"/>
    <xf numFmtId="0" fontId="4" fillId="2" borderId="7" xfId="0" applyFont="1" applyFill="1" applyBorder="1"/>
    <xf numFmtId="0" fontId="4" fillId="6" borderId="1" xfId="0" applyFont="1" applyFill="1" applyBorder="1"/>
    <xf numFmtId="0" fontId="4" fillId="6" borderId="7" xfId="0" applyFont="1" applyFill="1" applyBorder="1"/>
    <xf numFmtId="0" fontId="4" fillId="5" borderId="1" xfId="0" applyFont="1" applyFill="1" applyBorder="1"/>
    <xf numFmtId="0" fontId="4" fillId="5" borderId="6" xfId="0" applyFont="1" applyFill="1" applyBorder="1"/>
    <xf numFmtId="49" fontId="4" fillId="0" borderId="0" xfId="0" applyNumberFormat="1" applyFont="1"/>
    <xf numFmtId="49" fontId="4" fillId="0" borderId="7" xfId="0" applyNumberFormat="1" applyFont="1" applyBorder="1"/>
    <xf numFmtId="49" fontId="4" fillId="0" borderId="1" xfId="0" applyNumberFormat="1" applyFont="1" applyBorder="1"/>
    <xf numFmtId="49" fontId="4" fillId="0" borderId="6" xfId="0" applyNumberFormat="1" applyFont="1" applyBorder="1"/>
    <xf numFmtId="0" fontId="6" fillId="0" borderId="0" xfId="0" applyFont="1"/>
    <xf numFmtId="0" fontId="6" fillId="0" borderId="0" xfId="0" applyFont="1" applyAlignment="1">
      <alignment vertical="top"/>
    </xf>
    <xf numFmtId="0" fontId="6" fillId="6" borderId="1" xfId="0" applyFont="1" applyFill="1" applyBorder="1"/>
    <xf numFmtId="0" fontId="4" fillId="0" borderId="9" xfId="0" applyFont="1" applyBorder="1"/>
    <xf numFmtId="0" fontId="4" fillId="0" borderId="8" xfId="0" applyFont="1" applyBorder="1"/>
    <xf numFmtId="0" fontId="3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opLeftCell="A2" zoomScale="85" zoomScaleNormal="85" workbookViewId="0">
      <selection activeCell="B2" sqref="B2"/>
    </sheetView>
  </sheetViews>
  <sheetFormatPr baseColWidth="10" defaultColWidth="9.1640625" defaultRowHeight="14" x14ac:dyDescent="0.15"/>
  <cols>
    <col min="1" max="1" width="10.1640625" style="19" bestFit="1" customWidth="1"/>
    <col min="2" max="2" width="35.6640625" style="1" customWidth="1"/>
    <col min="3" max="7" width="9.1640625" style="1"/>
    <col min="8" max="8" width="9.1640625" style="4"/>
    <col min="9" max="16384" width="9.1640625" style="1"/>
  </cols>
  <sheetData>
    <row r="1" spans="1:11" ht="20" x14ac:dyDescent="0.2">
      <c r="B1" s="2" t="s">
        <v>122</v>
      </c>
      <c r="C1" s="2" t="s">
        <v>2</v>
      </c>
    </row>
    <row r="2" spans="1:11" ht="15" customHeight="1" x14ac:dyDescent="0.15"/>
    <row r="3" spans="1:11" ht="15" customHeight="1" x14ac:dyDescent="0.15">
      <c r="A3" s="40" t="s">
        <v>3</v>
      </c>
      <c r="B3" s="41" t="s">
        <v>4</v>
      </c>
      <c r="C3" s="37" t="s">
        <v>5</v>
      </c>
      <c r="D3" s="38"/>
      <c r="E3" s="38"/>
      <c r="F3" s="38"/>
      <c r="G3" s="39"/>
      <c r="H3" s="42" t="s">
        <v>6</v>
      </c>
      <c r="I3" s="43" t="s">
        <v>8</v>
      </c>
      <c r="J3" s="33" t="s">
        <v>9</v>
      </c>
      <c r="K3" s="35" t="s">
        <v>10</v>
      </c>
    </row>
    <row r="4" spans="1:11" ht="15" customHeight="1" x14ac:dyDescent="0.2">
      <c r="A4" s="40"/>
      <c r="B4" s="41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42"/>
      <c r="I4" s="43"/>
      <c r="J4" s="34"/>
      <c r="K4" s="36"/>
    </row>
    <row r="5" spans="1:11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thickBot="1" x14ac:dyDescent="0.2">
      <c r="A6" s="20" t="s">
        <v>19</v>
      </c>
      <c r="B6" s="5" t="s">
        <v>80</v>
      </c>
      <c r="C6" s="9">
        <v>0</v>
      </c>
      <c r="D6" s="9">
        <v>1</v>
      </c>
      <c r="E6" s="9">
        <v>8</v>
      </c>
      <c r="F6" s="9">
        <v>10</v>
      </c>
      <c r="G6" s="9">
        <v>0</v>
      </c>
      <c r="H6" s="13">
        <f>SUM(C6:G6)</f>
        <v>19</v>
      </c>
      <c r="I6" s="14">
        <f>H6/5</f>
        <v>3.8</v>
      </c>
      <c r="J6" s="15"/>
      <c r="K6" s="3"/>
    </row>
    <row r="7" spans="1:11" ht="15" customHeight="1" thickBot="1" x14ac:dyDescent="0.2">
      <c r="A7" s="21" t="s">
        <v>16</v>
      </c>
      <c r="B7" s="5" t="s">
        <v>81</v>
      </c>
      <c r="C7" s="3">
        <v>0</v>
      </c>
      <c r="D7" s="3">
        <v>5</v>
      </c>
      <c r="E7" s="3">
        <v>7</v>
      </c>
      <c r="F7" s="3">
        <v>2</v>
      </c>
      <c r="G7" s="3">
        <v>0</v>
      </c>
      <c r="H7" s="13">
        <f t="shared" ref="H7:H11" si="0">SUM(C7:G7)</f>
        <v>14</v>
      </c>
      <c r="I7" s="14">
        <f t="shared" ref="I7:I11" si="1">H7/5</f>
        <v>2.8</v>
      </c>
      <c r="J7" s="15"/>
      <c r="K7" s="3"/>
    </row>
    <row r="8" spans="1:11" ht="15" customHeight="1" thickBot="1" x14ac:dyDescent="0.2">
      <c r="A8" s="21" t="s">
        <v>31</v>
      </c>
      <c r="B8" s="5" t="s">
        <v>82</v>
      </c>
      <c r="C8" s="3">
        <v>0</v>
      </c>
      <c r="D8" s="3">
        <v>1</v>
      </c>
      <c r="E8" s="3">
        <v>8</v>
      </c>
      <c r="F8" s="3">
        <v>1</v>
      </c>
      <c r="G8" s="3">
        <v>4</v>
      </c>
      <c r="H8" s="13">
        <f t="shared" si="0"/>
        <v>14</v>
      </c>
      <c r="I8" s="14">
        <f t="shared" si="1"/>
        <v>2.8</v>
      </c>
      <c r="J8" s="15"/>
      <c r="K8" s="3"/>
    </row>
    <row r="9" spans="1:11" ht="15" customHeight="1" thickBot="1" x14ac:dyDescent="0.2">
      <c r="A9" s="21" t="s">
        <v>54</v>
      </c>
      <c r="B9" s="5" t="s">
        <v>109</v>
      </c>
      <c r="C9" s="3">
        <v>1</v>
      </c>
      <c r="D9" s="3">
        <v>1</v>
      </c>
      <c r="E9" s="3">
        <v>8</v>
      </c>
      <c r="F9" s="3">
        <v>2</v>
      </c>
      <c r="G9" s="3">
        <v>4</v>
      </c>
      <c r="H9" s="13">
        <f t="shared" si="0"/>
        <v>16</v>
      </c>
      <c r="I9" s="14">
        <f t="shared" si="1"/>
        <v>3.2</v>
      </c>
      <c r="J9" s="3"/>
      <c r="K9" s="17"/>
    </row>
    <row r="10" spans="1:11" ht="15" customHeight="1" thickBot="1" x14ac:dyDescent="0.2">
      <c r="A10" s="21" t="s">
        <v>56</v>
      </c>
      <c r="B10" s="5" t="s">
        <v>83</v>
      </c>
      <c r="C10" s="3">
        <v>1</v>
      </c>
      <c r="D10" s="3">
        <v>1</v>
      </c>
      <c r="E10" s="3">
        <v>8</v>
      </c>
      <c r="F10" s="3">
        <v>10</v>
      </c>
      <c r="G10" s="3">
        <v>1</v>
      </c>
      <c r="H10" s="13">
        <f t="shared" si="0"/>
        <v>21</v>
      </c>
      <c r="I10" s="14">
        <f t="shared" si="1"/>
        <v>4.2</v>
      </c>
      <c r="J10" s="3"/>
      <c r="K10" s="17"/>
    </row>
    <row r="11" spans="1:11" ht="15" customHeight="1" x14ac:dyDescent="0.15">
      <c r="A11" s="22" t="s">
        <v>57</v>
      </c>
      <c r="B11" s="8" t="s">
        <v>108</v>
      </c>
      <c r="C11" s="7">
        <v>4</v>
      </c>
      <c r="D11" s="7">
        <v>1</v>
      </c>
      <c r="E11" s="7">
        <v>8</v>
      </c>
      <c r="F11" s="7">
        <v>2</v>
      </c>
      <c r="G11" s="7">
        <v>7</v>
      </c>
      <c r="H11" s="13">
        <f t="shared" si="0"/>
        <v>22</v>
      </c>
      <c r="I11" s="14">
        <f t="shared" si="1"/>
        <v>4.4000000000000004</v>
      </c>
      <c r="J11" s="3"/>
      <c r="K11" s="17"/>
    </row>
    <row r="12" spans="1:11" s="12" customFormat="1" ht="15" customHeight="1" x14ac:dyDescent="0.2">
      <c r="A12" s="32" t="s">
        <v>69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8" thickBot="1" x14ac:dyDescent="0.2">
      <c r="A13" s="20" t="s">
        <v>24</v>
      </c>
      <c r="B13" s="5" t="s">
        <v>110</v>
      </c>
      <c r="C13" s="9">
        <v>0</v>
      </c>
      <c r="D13" s="9">
        <v>6</v>
      </c>
      <c r="E13" s="9">
        <v>0</v>
      </c>
      <c r="F13" s="9">
        <v>12</v>
      </c>
      <c r="G13" s="9">
        <v>0</v>
      </c>
      <c r="H13" s="13">
        <f>SUM(C13:G13)</f>
        <v>18</v>
      </c>
      <c r="I13" s="14">
        <f>H13/5</f>
        <v>3.6</v>
      </c>
      <c r="J13" s="16"/>
      <c r="K13" s="9"/>
    </row>
    <row r="14" spans="1:11" ht="15" customHeight="1" thickBot="1" x14ac:dyDescent="0.2">
      <c r="A14" s="21" t="s">
        <v>26</v>
      </c>
      <c r="B14" s="5" t="s">
        <v>111</v>
      </c>
      <c r="C14" s="3">
        <v>4</v>
      </c>
      <c r="D14" s="3">
        <v>0</v>
      </c>
      <c r="E14" s="3">
        <v>0</v>
      </c>
      <c r="F14" s="3">
        <v>0</v>
      </c>
      <c r="G14" s="3">
        <v>0</v>
      </c>
      <c r="H14" s="13">
        <f t="shared" ref="H14:H18" si="2">SUM(C14:G14)</f>
        <v>4</v>
      </c>
      <c r="I14" s="14">
        <f t="shared" ref="I14:I18" si="3">H14/5</f>
        <v>0.8</v>
      </c>
      <c r="J14" s="15"/>
      <c r="K14" s="3"/>
    </row>
    <row r="15" spans="1:11" ht="15" customHeight="1" thickBot="1" x14ac:dyDescent="0.2">
      <c r="A15" s="21" t="s">
        <v>22</v>
      </c>
      <c r="B15" s="5" t="s">
        <v>113</v>
      </c>
      <c r="C15" s="3">
        <v>1</v>
      </c>
      <c r="D15" s="3">
        <v>6</v>
      </c>
      <c r="E15" s="3">
        <v>0</v>
      </c>
      <c r="F15" s="3">
        <v>0</v>
      </c>
      <c r="G15" s="3">
        <v>2</v>
      </c>
      <c r="H15" s="13">
        <f t="shared" si="2"/>
        <v>9</v>
      </c>
      <c r="I15" s="14">
        <f t="shared" si="3"/>
        <v>1.8</v>
      </c>
      <c r="J15" s="15"/>
      <c r="K15" s="3"/>
    </row>
    <row r="16" spans="1:11" ht="19" thickBot="1" x14ac:dyDescent="0.2">
      <c r="A16" s="21" t="s">
        <v>38</v>
      </c>
      <c r="B16" s="6" t="s">
        <v>101</v>
      </c>
      <c r="C16" s="3">
        <v>1</v>
      </c>
      <c r="D16" s="3">
        <v>6</v>
      </c>
      <c r="E16" s="3">
        <v>3</v>
      </c>
      <c r="F16" s="3">
        <v>11</v>
      </c>
      <c r="G16" s="3">
        <v>7</v>
      </c>
      <c r="H16" s="13">
        <f t="shared" si="2"/>
        <v>28</v>
      </c>
      <c r="I16" s="14">
        <f t="shared" si="3"/>
        <v>5.6</v>
      </c>
      <c r="J16" s="3"/>
      <c r="K16" s="17"/>
    </row>
    <row r="17" spans="1:11" ht="15" customHeight="1" thickBot="1" x14ac:dyDescent="0.2">
      <c r="A17" s="21" t="s">
        <v>52</v>
      </c>
      <c r="B17" s="6" t="s">
        <v>118</v>
      </c>
      <c r="C17" s="3">
        <v>0</v>
      </c>
      <c r="D17" s="3">
        <v>6</v>
      </c>
      <c r="E17" s="3">
        <v>0</v>
      </c>
      <c r="F17" s="3">
        <v>1</v>
      </c>
      <c r="G17" s="3">
        <v>1</v>
      </c>
      <c r="H17" s="13">
        <f t="shared" si="2"/>
        <v>8</v>
      </c>
      <c r="I17" s="14">
        <f t="shared" si="3"/>
        <v>1.6</v>
      </c>
      <c r="J17" s="3"/>
      <c r="K17" s="17"/>
    </row>
    <row r="18" spans="1:11" ht="15" customHeight="1" x14ac:dyDescent="0.15">
      <c r="A18" s="22" t="s">
        <v>53</v>
      </c>
      <c r="B18" s="11" t="s">
        <v>119</v>
      </c>
      <c r="C18" s="7">
        <v>1</v>
      </c>
      <c r="D18" s="7">
        <v>1</v>
      </c>
      <c r="E18" s="7">
        <v>8</v>
      </c>
      <c r="F18" s="7">
        <v>2</v>
      </c>
      <c r="G18" s="7">
        <v>6</v>
      </c>
      <c r="H18" s="13">
        <f t="shared" si="2"/>
        <v>18</v>
      </c>
      <c r="I18" s="14">
        <f t="shared" si="3"/>
        <v>3.6</v>
      </c>
      <c r="J18" s="7"/>
      <c r="K18" s="18"/>
    </row>
    <row r="19" spans="1:11" s="12" customFormat="1" ht="15" customHeight="1" x14ac:dyDescent="0.2">
      <c r="A19" s="32" t="s">
        <v>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15" customHeight="1" thickBot="1" x14ac:dyDescent="0.2">
      <c r="A20" s="20" t="s">
        <v>27</v>
      </c>
      <c r="B20" s="5" t="s">
        <v>112</v>
      </c>
      <c r="C20" s="9">
        <v>0</v>
      </c>
      <c r="D20" s="9">
        <v>1</v>
      </c>
      <c r="E20" s="9">
        <v>0</v>
      </c>
      <c r="F20" s="9">
        <v>1</v>
      </c>
      <c r="G20" s="9">
        <v>0</v>
      </c>
      <c r="H20" s="13">
        <f>SUM(C20:G20)</f>
        <v>2</v>
      </c>
      <c r="I20" s="14">
        <f>H20/5</f>
        <v>0.4</v>
      </c>
      <c r="J20" s="16"/>
      <c r="K20" s="9"/>
    </row>
    <row r="21" spans="1:11" ht="15" customHeight="1" thickBot="1" x14ac:dyDescent="0.2">
      <c r="A21" s="21" t="s">
        <v>37</v>
      </c>
      <c r="B21" s="5" t="s">
        <v>75</v>
      </c>
      <c r="C21" s="3">
        <v>1</v>
      </c>
      <c r="D21" s="3">
        <v>6</v>
      </c>
      <c r="E21" s="3">
        <v>8</v>
      </c>
      <c r="F21" s="3">
        <v>3</v>
      </c>
      <c r="G21" s="3">
        <v>0</v>
      </c>
      <c r="H21" s="13">
        <f t="shared" ref="H21:H25" si="4">SUM(C21:G21)</f>
        <v>18</v>
      </c>
      <c r="I21" s="14">
        <f t="shared" ref="I21:I25" si="5">H21/5</f>
        <v>3.6</v>
      </c>
      <c r="J21" s="15"/>
      <c r="K21" s="3"/>
    </row>
    <row r="22" spans="1:11" ht="15" customHeight="1" thickBot="1" x14ac:dyDescent="0.2">
      <c r="A22" s="21" t="s">
        <v>23</v>
      </c>
      <c r="B22" s="5" t="s">
        <v>76</v>
      </c>
      <c r="C22" s="3">
        <v>1</v>
      </c>
      <c r="D22" s="3">
        <v>1</v>
      </c>
      <c r="E22" s="3">
        <v>8</v>
      </c>
      <c r="F22" s="3">
        <v>10</v>
      </c>
      <c r="G22" s="3">
        <v>7</v>
      </c>
      <c r="H22" s="13">
        <f t="shared" si="4"/>
        <v>27</v>
      </c>
      <c r="I22" s="14">
        <f t="shared" si="5"/>
        <v>5.4</v>
      </c>
      <c r="J22" s="15"/>
      <c r="K22" s="3"/>
    </row>
    <row r="23" spans="1:11" ht="15" customHeight="1" thickBot="1" x14ac:dyDescent="0.2">
      <c r="A23" s="21" t="s">
        <v>49</v>
      </c>
      <c r="B23" s="5" t="s">
        <v>77</v>
      </c>
      <c r="C23" s="3">
        <v>1</v>
      </c>
      <c r="D23" s="3">
        <v>4</v>
      </c>
      <c r="E23" s="3">
        <v>8</v>
      </c>
      <c r="F23" s="3">
        <v>2</v>
      </c>
      <c r="G23" s="3">
        <v>1</v>
      </c>
      <c r="H23" s="13">
        <f t="shared" si="4"/>
        <v>16</v>
      </c>
      <c r="I23" s="14">
        <f t="shared" si="5"/>
        <v>3.2</v>
      </c>
      <c r="J23" s="3"/>
      <c r="K23" s="17"/>
    </row>
    <row r="24" spans="1:11" ht="15" customHeight="1" thickBot="1" x14ac:dyDescent="0.2">
      <c r="A24" s="21" t="s">
        <v>50</v>
      </c>
      <c r="B24" s="5" t="s">
        <v>78</v>
      </c>
      <c r="C24" s="3">
        <v>1</v>
      </c>
      <c r="D24" s="3">
        <v>1</v>
      </c>
      <c r="E24" s="3">
        <v>0</v>
      </c>
      <c r="F24" s="3">
        <v>1</v>
      </c>
      <c r="G24" s="3">
        <v>0</v>
      </c>
      <c r="H24" s="13">
        <f t="shared" si="4"/>
        <v>3</v>
      </c>
      <c r="I24" s="14">
        <f t="shared" si="5"/>
        <v>0.6</v>
      </c>
      <c r="J24" s="3"/>
      <c r="K24" s="17"/>
    </row>
    <row r="25" spans="1:11" ht="15" customHeight="1" x14ac:dyDescent="0.15">
      <c r="A25" s="22" t="s">
        <v>47</v>
      </c>
      <c r="B25" s="8" t="s">
        <v>79</v>
      </c>
      <c r="C25" s="7">
        <v>0</v>
      </c>
      <c r="D25" s="7">
        <v>1</v>
      </c>
      <c r="E25" s="7">
        <v>0</v>
      </c>
      <c r="F25" s="7">
        <v>1</v>
      </c>
      <c r="G25" s="7">
        <v>2</v>
      </c>
      <c r="H25" s="13">
        <f t="shared" si="4"/>
        <v>4</v>
      </c>
      <c r="I25" s="14">
        <f t="shared" si="5"/>
        <v>0.8</v>
      </c>
      <c r="J25" s="7"/>
      <c r="K25" s="18"/>
    </row>
    <row r="26" spans="1:11" s="12" customFormat="1" ht="15" customHeight="1" x14ac:dyDescent="0.2">
      <c r="A26" s="32" t="s">
        <v>68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5" customHeight="1" thickBot="1" x14ac:dyDescent="0.2">
      <c r="A27" s="21" t="s">
        <v>33</v>
      </c>
      <c r="B27" s="5" t="s">
        <v>72</v>
      </c>
      <c r="C27" s="3">
        <v>4</v>
      </c>
      <c r="D27" s="3">
        <v>6</v>
      </c>
      <c r="E27" s="3">
        <v>0</v>
      </c>
      <c r="F27" s="3">
        <v>10</v>
      </c>
      <c r="G27" s="3">
        <v>7</v>
      </c>
      <c r="H27" s="13">
        <f t="shared" ref="H27:H32" si="6">SUM(C27:G27)</f>
        <v>27</v>
      </c>
      <c r="I27" s="14">
        <f t="shared" ref="I27:I32" si="7">H27/5</f>
        <v>5.4</v>
      </c>
      <c r="J27" s="16"/>
      <c r="K27" s="9"/>
    </row>
    <row r="28" spans="1:11" ht="18" thickBot="1" x14ac:dyDescent="0.2">
      <c r="A28" s="21" t="s">
        <v>28</v>
      </c>
      <c r="B28" s="5" t="s">
        <v>73</v>
      </c>
      <c r="C28" s="3">
        <v>4</v>
      </c>
      <c r="D28" s="3">
        <v>6</v>
      </c>
      <c r="E28" s="3">
        <v>1</v>
      </c>
      <c r="F28" s="3">
        <v>9</v>
      </c>
      <c r="G28" s="3">
        <v>3</v>
      </c>
      <c r="H28" s="13">
        <f t="shared" si="6"/>
        <v>23</v>
      </c>
      <c r="I28" s="14">
        <f t="shared" si="7"/>
        <v>4.5999999999999996</v>
      </c>
      <c r="J28" s="15"/>
      <c r="K28" s="3"/>
    </row>
    <row r="29" spans="1:11" ht="18" thickBot="1" x14ac:dyDescent="0.2">
      <c r="A29" s="22" t="s">
        <v>15</v>
      </c>
      <c r="B29" s="5" t="s">
        <v>74</v>
      </c>
      <c r="C29" s="7">
        <v>1</v>
      </c>
      <c r="D29" s="7">
        <v>6</v>
      </c>
      <c r="E29" s="7">
        <v>0</v>
      </c>
      <c r="F29" s="7">
        <v>12</v>
      </c>
      <c r="G29" s="7">
        <v>6</v>
      </c>
      <c r="H29" s="13">
        <f t="shared" si="6"/>
        <v>25</v>
      </c>
      <c r="I29" s="14">
        <f t="shared" si="7"/>
        <v>5</v>
      </c>
      <c r="J29" s="15"/>
      <c r="K29" s="3"/>
    </row>
    <row r="30" spans="1:11" ht="18" thickBot="1" x14ac:dyDescent="0.2">
      <c r="A30" s="20" t="s">
        <v>60</v>
      </c>
      <c r="B30" s="5" t="s">
        <v>70</v>
      </c>
      <c r="C30" s="9">
        <v>1</v>
      </c>
      <c r="D30" s="9">
        <v>6</v>
      </c>
      <c r="E30" s="9">
        <v>8</v>
      </c>
      <c r="F30" s="9">
        <v>12</v>
      </c>
      <c r="G30" s="9">
        <v>0</v>
      </c>
      <c r="H30" s="13">
        <f t="shared" si="6"/>
        <v>27</v>
      </c>
      <c r="I30" s="14">
        <f t="shared" si="7"/>
        <v>5.4</v>
      </c>
      <c r="J30" s="3"/>
      <c r="K30" s="17"/>
    </row>
    <row r="31" spans="1:11" ht="18" thickBot="1" x14ac:dyDescent="0.2">
      <c r="A31" s="21" t="s">
        <v>58</v>
      </c>
      <c r="B31" s="5" t="s">
        <v>114</v>
      </c>
      <c r="C31" s="3">
        <v>4</v>
      </c>
      <c r="D31" s="3">
        <v>6</v>
      </c>
      <c r="E31" s="3">
        <v>8</v>
      </c>
      <c r="F31" s="3">
        <v>10</v>
      </c>
      <c r="G31" s="3">
        <v>7</v>
      </c>
      <c r="H31" s="13">
        <f t="shared" si="6"/>
        <v>35</v>
      </c>
      <c r="I31" s="14">
        <f t="shared" si="7"/>
        <v>7</v>
      </c>
      <c r="J31" s="3"/>
      <c r="K31" s="17"/>
    </row>
    <row r="32" spans="1:11" ht="18" thickBot="1" x14ac:dyDescent="0.2">
      <c r="A32" s="21" t="s">
        <v>42</v>
      </c>
      <c r="B32" s="5" t="s">
        <v>71</v>
      </c>
      <c r="C32" s="3">
        <v>0</v>
      </c>
      <c r="D32" s="3">
        <v>6</v>
      </c>
      <c r="E32" s="3">
        <v>8</v>
      </c>
      <c r="F32" s="3">
        <v>10</v>
      </c>
      <c r="G32" s="3">
        <v>1</v>
      </c>
      <c r="H32" s="13">
        <f t="shared" si="6"/>
        <v>25</v>
      </c>
      <c r="I32" s="14">
        <f t="shared" si="7"/>
        <v>5</v>
      </c>
      <c r="J32" s="7"/>
      <c r="K32" s="18"/>
    </row>
    <row r="33" spans="1:11" s="12" customFormat="1" ht="15" customHeight="1" x14ac:dyDescent="0.2">
      <c r="A33" s="32" t="s">
        <v>91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5" customHeight="1" thickBot="1" x14ac:dyDescent="0.2">
      <c r="A34" s="20" t="s">
        <v>35</v>
      </c>
      <c r="B34" s="5" t="s">
        <v>92</v>
      </c>
      <c r="C34" s="9">
        <v>1</v>
      </c>
      <c r="D34" s="9">
        <v>3</v>
      </c>
      <c r="E34" s="9">
        <v>0</v>
      </c>
      <c r="F34" s="9">
        <v>2</v>
      </c>
      <c r="G34" s="9">
        <v>0</v>
      </c>
      <c r="H34" s="13">
        <f>SUM(C34:G34)</f>
        <v>6</v>
      </c>
      <c r="I34" s="14">
        <f>H34/5</f>
        <v>1.2</v>
      </c>
      <c r="J34" s="16"/>
      <c r="K34" s="9"/>
    </row>
    <row r="35" spans="1:11" ht="15" customHeight="1" thickBot="1" x14ac:dyDescent="0.2">
      <c r="A35" s="21" t="s">
        <v>20</v>
      </c>
      <c r="B35" s="5" t="s">
        <v>93</v>
      </c>
      <c r="C35" s="3">
        <v>0</v>
      </c>
      <c r="D35" s="3">
        <v>6</v>
      </c>
      <c r="E35" s="3">
        <v>0</v>
      </c>
      <c r="F35" s="3">
        <v>8</v>
      </c>
      <c r="G35" s="3">
        <v>0</v>
      </c>
      <c r="H35" s="13">
        <f t="shared" ref="H35:H39" si="8">SUM(C35:G35)</f>
        <v>14</v>
      </c>
      <c r="I35" s="14">
        <f t="shared" ref="I35:I39" si="9">H35/5</f>
        <v>2.8</v>
      </c>
      <c r="J35" s="15"/>
      <c r="K35" s="3"/>
    </row>
    <row r="36" spans="1:11" ht="15" customHeight="1" thickBot="1" x14ac:dyDescent="0.2">
      <c r="A36" s="21" t="s">
        <v>14</v>
      </c>
      <c r="B36" s="5" t="s">
        <v>94</v>
      </c>
      <c r="C36" s="3">
        <v>1</v>
      </c>
      <c r="D36" s="3">
        <v>6</v>
      </c>
      <c r="E36" s="3">
        <v>0</v>
      </c>
      <c r="F36" s="3">
        <v>0</v>
      </c>
      <c r="G36" s="3">
        <v>0</v>
      </c>
      <c r="H36" s="13">
        <f t="shared" si="8"/>
        <v>7</v>
      </c>
      <c r="I36" s="14">
        <f t="shared" si="9"/>
        <v>1.4</v>
      </c>
      <c r="J36" s="15"/>
      <c r="K36" s="3"/>
    </row>
    <row r="37" spans="1:11" ht="15" customHeight="1" thickBot="1" x14ac:dyDescent="0.2">
      <c r="A37" s="21" t="s">
        <v>55</v>
      </c>
      <c r="B37" s="5" t="s">
        <v>95</v>
      </c>
      <c r="C37" s="3">
        <v>1</v>
      </c>
      <c r="D37" s="3">
        <v>1</v>
      </c>
      <c r="E37" s="3">
        <v>8</v>
      </c>
      <c r="F37" s="3">
        <v>0</v>
      </c>
      <c r="G37" s="3">
        <v>0</v>
      </c>
      <c r="H37" s="13">
        <f t="shared" si="8"/>
        <v>10</v>
      </c>
      <c r="I37" s="14">
        <f t="shared" si="9"/>
        <v>2</v>
      </c>
      <c r="J37" s="3"/>
      <c r="K37" s="17"/>
    </row>
    <row r="38" spans="1:11" ht="15" customHeight="1" thickBot="1" x14ac:dyDescent="0.2">
      <c r="A38" s="21" t="s">
        <v>59</v>
      </c>
      <c r="B38" s="5" t="s">
        <v>96</v>
      </c>
      <c r="C38" s="3">
        <v>0</v>
      </c>
      <c r="D38" s="3">
        <v>1</v>
      </c>
      <c r="E38" s="3">
        <v>0</v>
      </c>
      <c r="F38" s="3">
        <v>7.5</v>
      </c>
      <c r="G38" s="3">
        <v>0</v>
      </c>
      <c r="H38" s="13">
        <f t="shared" si="8"/>
        <v>8.5</v>
      </c>
      <c r="I38" s="14">
        <f t="shared" si="9"/>
        <v>1.7</v>
      </c>
      <c r="J38" s="3"/>
      <c r="K38" s="17"/>
    </row>
    <row r="39" spans="1:11" ht="15" customHeight="1" x14ac:dyDescent="0.15">
      <c r="A39" s="22" t="s">
        <v>46</v>
      </c>
      <c r="B39" s="8" t="s">
        <v>97</v>
      </c>
      <c r="C39" s="7">
        <v>4</v>
      </c>
      <c r="D39" s="7">
        <v>6</v>
      </c>
      <c r="E39" s="7">
        <v>3</v>
      </c>
      <c r="F39" s="7">
        <v>4.5</v>
      </c>
      <c r="G39" s="7">
        <v>0</v>
      </c>
      <c r="H39" s="13">
        <f t="shared" si="8"/>
        <v>17.5</v>
      </c>
      <c r="I39" s="14">
        <f t="shared" si="9"/>
        <v>3.5</v>
      </c>
      <c r="J39" s="7"/>
      <c r="K39" s="18"/>
    </row>
    <row r="40" spans="1:11" s="12" customFormat="1" ht="15" customHeight="1" x14ac:dyDescent="0.2">
      <c r="A40" s="32" t="s">
        <v>11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5" thickBot="1" x14ac:dyDescent="0.2">
      <c r="A41" s="21" t="s">
        <v>18</v>
      </c>
      <c r="B41" s="26" t="s">
        <v>105</v>
      </c>
      <c r="C41" s="3">
        <v>4</v>
      </c>
      <c r="D41" s="3">
        <v>1</v>
      </c>
      <c r="E41" s="3">
        <v>0</v>
      </c>
      <c r="F41" s="3">
        <v>1</v>
      </c>
      <c r="G41" s="3">
        <v>4</v>
      </c>
      <c r="H41" s="13">
        <f t="shared" ref="H41:H46" si="10">SUM(C41:G41)</f>
        <v>10</v>
      </c>
      <c r="I41" s="14">
        <f t="shared" ref="I41:I46" si="11">H41/5</f>
        <v>2</v>
      </c>
      <c r="J41" s="16"/>
      <c r="K41" s="9"/>
    </row>
    <row r="42" spans="1:11" ht="15" thickBot="1" x14ac:dyDescent="0.2">
      <c r="A42" s="21" t="s">
        <v>34</v>
      </c>
      <c r="B42" s="27" t="s">
        <v>106</v>
      </c>
      <c r="C42" s="3">
        <v>1</v>
      </c>
      <c r="D42" s="3">
        <v>1</v>
      </c>
      <c r="E42" s="3">
        <v>1</v>
      </c>
      <c r="F42" s="3">
        <v>10</v>
      </c>
      <c r="G42" s="3">
        <v>7</v>
      </c>
      <c r="H42" s="13">
        <f t="shared" si="10"/>
        <v>20</v>
      </c>
      <c r="I42" s="14">
        <f t="shared" si="11"/>
        <v>4</v>
      </c>
      <c r="J42" s="15"/>
      <c r="K42" s="3"/>
    </row>
    <row r="43" spans="1:11" ht="15" thickBot="1" x14ac:dyDescent="0.2">
      <c r="A43" s="21" t="s">
        <v>32</v>
      </c>
      <c r="B43" s="26" t="s">
        <v>107</v>
      </c>
      <c r="C43" s="3">
        <v>0</v>
      </c>
      <c r="D43" s="3">
        <v>6</v>
      </c>
      <c r="E43" s="3">
        <v>1</v>
      </c>
      <c r="F43" s="3">
        <v>10</v>
      </c>
      <c r="G43" s="3">
        <v>8</v>
      </c>
      <c r="H43" s="13">
        <f t="shared" si="10"/>
        <v>25</v>
      </c>
      <c r="I43" s="14">
        <f t="shared" si="11"/>
        <v>5</v>
      </c>
      <c r="J43" s="15"/>
      <c r="K43" s="3"/>
    </row>
    <row r="44" spans="1:11" ht="15" thickBot="1" x14ac:dyDescent="0.2">
      <c r="A44" s="20" t="s">
        <v>45</v>
      </c>
      <c r="B44" s="27" t="s">
        <v>98</v>
      </c>
      <c r="C44" s="9">
        <v>4</v>
      </c>
      <c r="D44" s="9">
        <v>6</v>
      </c>
      <c r="E44" s="9">
        <v>8</v>
      </c>
      <c r="F44" s="9">
        <v>11</v>
      </c>
      <c r="G44" s="9">
        <v>4</v>
      </c>
      <c r="H44" s="13">
        <f t="shared" si="10"/>
        <v>33</v>
      </c>
      <c r="I44" s="14">
        <f t="shared" si="11"/>
        <v>6.6</v>
      </c>
      <c r="J44" s="3"/>
      <c r="K44" s="17"/>
    </row>
    <row r="45" spans="1:11" ht="16.5" customHeight="1" thickBot="1" x14ac:dyDescent="0.2">
      <c r="A45" s="21" t="s">
        <v>43</v>
      </c>
      <c r="B45" s="26" t="s">
        <v>99</v>
      </c>
      <c r="C45" s="3">
        <v>0</v>
      </c>
      <c r="D45" s="3">
        <v>1</v>
      </c>
      <c r="E45" s="3">
        <v>0</v>
      </c>
      <c r="F45" s="3">
        <v>11</v>
      </c>
      <c r="G45" s="3">
        <v>7</v>
      </c>
      <c r="H45" s="13">
        <f t="shared" si="10"/>
        <v>19</v>
      </c>
      <c r="I45" s="14">
        <f t="shared" si="11"/>
        <v>3.8</v>
      </c>
      <c r="J45" s="3"/>
      <c r="K45" s="17"/>
    </row>
    <row r="46" spans="1:11" ht="15" thickBot="1" x14ac:dyDescent="0.2">
      <c r="A46" s="21" t="s">
        <v>41</v>
      </c>
      <c r="B46" s="27" t="s">
        <v>100</v>
      </c>
      <c r="C46" s="3">
        <v>0</v>
      </c>
      <c r="D46" s="3">
        <v>1</v>
      </c>
      <c r="E46" s="3">
        <v>8</v>
      </c>
      <c r="F46" s="3">
        <v>11</v>
      </c>
      <c r="G46" s="3">
        <v>3</v>
      </c>
      <c r="H46" s="13">
        <f t="shared" si="10"/>
        <v>23</v>
      </c>
      <c r="I46" s="14">
        <f t="shared" si="11"/>
        <v>4.5999999999999996</v>
      </c>
      <c r="J46" s="3"/>
      <c r="K46" s="17"/>
    </row>
    <row r="47" spans="1:11" s="12" customFormat="1" ht="15" customHeight="1" x14ac:dyDescent="0.2">
      <c r="A47" s="32" t="s">
        <v>12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8" thickBot="1" x14ac:dyDescent="0.2">
      <c r="A48" s="20" t="s">
        <v>29</v>
      </c>
      <c r="B48" s="5" t="s">
        <v>84</v>
      </c>
      <c r="C48" s="9">
        <v>4</v>
      </c>
      <c r="D48" s="9">
        <v>1</v>
      </c>
      <c r="E48" s="9">
        <v>0</v>
      </c>
      <c r="F48" s="9">
        <v>1</v>
      </c>
      <c r="G48" s="9">
        <v>4</v>
      </c>
      <c r="H48" s="13">
        <f>SUM(C48:G48)</f>
        <v>10</v>
      </c>
      <c r="I48" s="14">
        <f>H48/5</f>
        <v>2</v>
      </c>
      <c r="J48" s="16"/>
      <c r="K48" s="9"/>
    </row>
    <row r="49" spans="1:11" ht="18" thickBot="1" x14ac:dyDescent="0.2">
      <c r="A49" s="21" t="s">
        <v>36</v>
      </c>
      <c r="B49" s="5" t="s">
        <v>85</v>
      </c>
      <c r="C49" s="3">
        <v>1</v>
      </c>
      <c r="D49" s="3">
        <v>6</v>
      </c>
      <c r="E49" s="3">
        <v>8</v>
      </c>
      <c r="F49" s="3">
        <v>3</v>
      </c>
      <c r="G49" s="3">
        <v>7</v>
      </c>
      <c r="H49" s="13">
        <f t="shared" ref="H49:H53" si="12">SUM(C49:G49)</f>
        <v>25</v>
      </c>
      <c r="I49" s="14">
        <f t="shared" ref="I49:I53" si="13">H49/5</f>
        <v>5</v>
      </c>
      <c r="J49" s="15"/>
      <c r="K49" s="3"/>
    </row>
    <row r="50" spans="1:11" ht="18" thickBot="1" x14ac:dyDescent="0.2">
      <c r="A50" s="21" t="s">
        <v>25</v>
      </c>
      <c r="B50" s="5" t="s">
        <v>86</v>
      </c>
      <c r="C50" s="3">
        <v>1</v>
      </c>
      <c r="D50" s="3">
        <v>2</v>
      </c>
      <c r="E50" s="3">
        <v>1</v>
      </c>
      <c r="F50" s="3">
        <v>1</v>
      </c>
      <c r="G50" s="3">
        <v>0</v>
      </c>
      <c r="H50" s="13">
        <f t="shared" si="12"/>
        <v>5</v>
      </c>
      <c r="I50" s="14">
        <f t="shared" si="13"/>
        <v>1</v>
      </c>
      <c r="J50" s="15"/>
      <c r="K50" s="3"/>
    </row>
    <row r="51" spans="1:11" ht="18" thickBot="1" x14ac:dyDescent="0.2">
      <c r="A51" s="21" t="s">
        <v>48</v>
      </c>
      <c r="B51" s="5" t="s">
        <v>87</v>
      </c>
      <c r="C51" s="3">
        <v>4</v>
      </c>
      <c r="D51" s="3">
        <v>6</v>
      </c>
      <c r="E51" s="3">
        <v>8</v>
      </c>
      <c r="F51" s="3">
        <v>10</v>
      </c>
      <c r="G51" s="3">
        <v>7</v>
      </c>
      <c r="H51" s="13">
        <f t="shared" si="12"/>
        <v>35</v>
      </c>
      <c r="I51" s="14">
        <f t="shared" si="13"/>
        <v>7</v>
      </c>
      <c r="J51" s="3"/>
      <c r="K51" s="17"/>
    </row>
    <row r="52" spans="1:11" ht="18" thickBot="1" x14ac:dyDescent="0.2">
      <c r="A52" s="21" t="s">
        <v>13</v>
      </c>
      <c r="B52" s="5" t="s">
        <v>88</v>
      </c>
      <c r="C52" s="3">
        <v>0</v>
      </c>
      <c r="D52" s="3">
        <v>6</v>
      </c>
      <c r="E52" s="3">
        <v>8</v>
      </c>
      <c r="F52" s="3">
        <v>2</v>
      </c>
      <c r="G52" s="3">
        <v>0</v>
      </c>
      <c r="H52" s="13">
        <f t="shared" si="12"/>
        <v>16</v>
      </c>
      <c r="I52" s="14">
        <f t="shared" si="13"/>
        <v>3.2</v>
      </c>
      <c r="J52" s="3"/>
      <c r="K52" s="17"/>
    </row>
    <row r="53" spans="1:11" ht="18" thickBot="1" x14ac:dyDescent="0.2">
      <c r="A53" s="21" t="s">
        <v>51</v>
      </c>
      <c r="B53" s="5" t="s">
        <v>89</v>
      </c>
      <c r="C53" s="3">
        <v>4</v>
      </c>
      <c r="D53" s="3">
        <v>6</v>
      </c>
      <c r="E53" s="3">
        <v>8</v>
      </c>
      <c r="F53" s="3">
        <v>0</v>
      </c>
      <c r="G53" s="3">
        <v>0</v>
      </c>
      <c r="H53" s="13">
        <f t="shared" si="12"/>
        <v>18</v>
      </c>
      <c r="I53" s="14">
        <f t="shared" si="13"/>
        <v>3.6</v>
      </c>
      <c r="J53" s="3"/>
      <c r="K53" s="17"/>
    </row>
    <row r="54" spans="1:11" ht="21" customHeight="1" x14ac:dyDescent="0.15">
      <c r="A54" s="32" t="s">
        <v>90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8" thickBot="1" x14ac:dyDescent="0.2">
      <c r="A55" s="21" t="s">
        <v>30</v>
      </c>
      <c r="B55" s="5" t="s">
        <v>115</v>
      </c>
      <c r="C55" s="3">
        <v>4</v>
      </c>
      <c r="D55" s="3">
        <v>1</v>
      </c>
      <c r="E55" s="3">
        <v>0</v>
      </c>
      <c r="F55" s="3">
        <v>0</v>
      </c>
      <c r="G55" s="3">
        <v>0</v>
      </c>
      <c r="H55" s="13">
        <f t="shared" ref="H55:H60" si="14">SUM(C55:G55)</f>
        <v>5</v>
      </c>
      <c r="I55" s="14">
        <f t="shared" ref="I55:I60" si="15">H55/5</f>
        <v>1</v>
      </c>
      <c r="J55" s="16"/>
      <c r="K55" s="9"/>
    </row>
    <row r="56" spans="1:11" ht="18" thickBot="1" x14ac:dyDescent="0.2">
      <c r="A56" s="21" t="s">
        <v>17</v>
      </c>
      <c r="B56" s="5" t="s">
        <v>116</v>
      </c>
      <c r="C56" s="3">
        <v>0</v>
      </c>
      <c r="D56" s="3">
        <v>6</v>
      </c>
      <c r="E56" s="3">
        <v>0</v>
      </c>
      <c r="F56" s="3">
        <v>1</v>
      </c>
      <c r="G56" s="3">
        <v>0</v>
      </c>
      <c r="H56" s="13">
        <f t="shared" si="14"/>
        <v>7</v>
      </c>
      <c r="I56" s="14">
        <f t="shared" si="15"/>
        <v>1.4</v>
      </c>
      <c r="J56" s="15"/>
      <c r="K56" s="3"/>
    </row>
    <row r="57" spans="1:11" ht="18" thickBot="1" x14ac:dyDescent="0.2">
      <c r="A57" s="21" t="s">
        <v>21</v>
      </c>
      <c r="B57" s="5" t="s">
        <v>117</v>
      </c>
      <c r="C57" s="3">
        <v>0</v>
      </c>
      <c r="D57" s="3">
        <v>1</v>
      </c>
      <c r="E57" s="3">
        <v>0</v>
      </c>
      <c r="F57" s="3">
        <v>1</v>
      </c>
      <c r="G57" s="3">
        <v>0</v>
      </c>
      <c r="H57" s="13">
        <f t="shared" si="14"/>
        <v>2</v>
      </c>
      <c r="I57" s="14">
        <f t="shared" si="15"/>
        <v>0.4</v>
      </c>
      <c r="J57" s="15"/>
      <c r="K57" s="3"/>
    </row>
    <row r="58" spans="1:11" ht="18" thickBot="1" x14ac:dyDescent="0.2">
      <c r="A58" s="20" t="s">
        <v>44</v>
      </c>
      <c r="B58" s="5" t="s">
        <v>102</v>
      </c>
      <c r="C58" s="9">
        <v>0</v>
      </c>
      <c r="D58" s="9">
        <v>2</v>
      </c>
      <c r="E58" s="9">
        <v>8</v>
      </c>
      <c r="F58" s="9">
        <v>1</v>
      </c>
      <c r="G58" s="9">
        <v>1</v>
      </c>
      <c r="H58" s="13">
        <f t="shared" si="14"/>
        <v>12</v>
      </c>
      <c r="I58" s="14">
        <f t="shared" si="15"/>
        <v>2.4</v>
      </c>
      <c r="J58" s="3"/>
      <c r="K58" s="17"/>
    </row>
    <row r="59" spans="1:11" ht="18" thickBot="1" x14ac:dyDescent="0.2">
      <c r="A59" s="21" t="s">
        <v>40</v>
      </c>
      <c r="B59" s="5" t="s">
        <v>103</v>
      </c>
      <c r="C59" s="3">
        <v>0</v>
      </c>
      <c r="D59" s="3">
        <v>1</v>
      </c>
      <c r="E59" s="3">
        <v>0</v>
      </c>
      <c r="F59" s="3">
        <v>1</v>
      </c>
      <c r="G59" s="3">
        <v>0</v>
      </c>
      <c r="H59" s="13">
        <f t="shared" si="14"/>
        <v>2</v>
      </c>
      <c r="I59" s="14">
        <f t="shared" si="15"/>
        <v>0.4</v>
      </c>
      <c r="J59" s="3"/>
      <c r="K59" s="17"/>
    </row>
    <row r="60" spans="1:11" ht="18" thickBot="1" x14ac:dyDescent="0.2">
      <c r="A60" s="21" t="s">
        <v>39</v>
      </c>
      <c r="B60" s="5" t="s">
        <v>104</v>
      </c>
      <c r="C60" s="3">
        <v>0</v>
      </c>
      <c r="D60" s="3">
        <v>1</v>
      </c>
      <c r="E60" s="3">
        <v>1</v>
      </c>
      <c r="F60" s="3">
        <v>1</v>
      </c>
      <c r="G60" s="3">
        <v>0</v>
      </c>
      <c r="H60" s="13">
        <f t="shared" si="14"/>
        <v>3</v>
      </c>
      <c r="I60" s="14">
        <f t="shared" si="15"/>
        <v>0.6</v>
      </c>
      <c r="J60" s="3"/>
      <c r="K60" s="17"/>
    </row>
  </sheetData>
  <mergeCells count="15">
    <mergeCell ref="J3:J4"/>
    <mergeCell ref="K3:K4"/>
    <mergeCell ref="A5:K5"/>
    <mergeCell ref="A12:K12"/>
    <mergeCell ref="C3:G3"/>
    <mergeCell ref="A3:A4"/>
    <mergeCell ref="B3:B4"/>
    <mergeCell ref="H3:H4"/>
    <mergeCell ref="I3:I4"/>
    <mergeCell ref="A54:K54"/>
    <mergeCell ref="A40:K40"/>
    <mergeCell ref="A47:K47"/>
    <mergeCell ref="A19:K19"/>
    <mergeCell ref="A26:K26"/>
    <mergeCell ref="A33:K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abSelected="1" workbookViewId="0">
      <selection activeCell="A11" sqref="A11"/>
    </sheetView>
  </sheetViews>
  <sheetFormatPr baseColWidth="10" defaultColWidth="9.1640625" defaultRowHeight="18" x14ac:dyDescent="0.2"/>
  <cols>
    <col min="1" max="1" width="45.83203125" style="23" bestFit="1" customWidth="1"/>
    <col min="2" max="2" width="9.6640625" style="23" customWidth="1"/>
    <col min="3" max="3" width="9.83203125" style="23" bestFit="1" customWidth="1"/>
    <col min="4" max="4" width="7.5" style="23" bestFit="1" customWidth="1"/>
    <col min="5" max="5" width="8.5" style="23" bestFit="1" customWidth="1"/>
    <col min="6" max="6" width="6.83203125" style="23" bestFit="1" customWidth="1"/>
    <col min="7" max="7" width="8.5" style="23" bestFit="1" customWidth="1"/>
    <col min="8" max="16384" width="9.1640625" style="23"/>
  </cols>
  <sheetData>
    <row r="1" spans="1:11" ht="20" x14ac:dyDescent="0.2">
      <c r="A1" s="2" t="s">
        <v>122</v>
      </c>
      <c r="B1" s="2" t="s">
        <v>67</v>
      </c>
    </row>
    <row r="3" spans="1:11" x14ac:dyDescent="0.2">
      <c r="A3" s="41" t="s">
        <v>61</v>
      </c>
      <c r="B3" s="47" t="s">
        <v>63</v>
      </c>
      <c r="C3" s="47"/>
      <c r="D3" s="44" t="s">
        <v>62</v>
      </c>
      <c r="E3" s="45" t="s">
        <v>64</v>
      </c>
      <c r="F3" s="46" t="s">
        <v>65</v>
      </c>
      <c r="G3" s="41" t="s">
        <v>66</v>
      </c>
    </row>
    <row r="4" spans="1:11" x14ac:dyDescent="0.2">
      <c r="A4" s="41"/>
      <c r="B4" s="25" t="s">
        <v>6</v>
      </c>
      <c r="C4" s="25" t="s">
        <v>7</v>
      </c>
      <c r="D4" s="44"/>
      <c r="E4" s="45"/>
      <c r="F4" s="46"/>
      <c r="G4" s="41"/>
      <c r="H4" s="29"/>
    </row>
    <row r="5" spans="1:11" s="24" customFormat="1" ht="17.25" customHeight="1" x14ac:dyDescent="0.2">
      <c r="A5" s="30" t="s">
        <v>68</v>
      </c>
      <c r="B5" s="30">
        <f>SUM('1 тур'!H27:H32)</f>
        <v>162</v>
      </c>
      <c r="C5" s="31">
        <f>SUM('1 тур'!I27:I32)/6</f>
        <v>5.3999999999999995</v>
      </c>
      <c r="D5" s="30">
        <v>33</v>
      </c>
      <c r="E5" s="30">
        <v>20</v>
      </c>
      <c r="F5" s="30">
        <f t="shared" ref="F5:F12" si="0">SUM(B5,D5,E5)</f>
        <v>215</v>
      </c>
      <c r="G5" s="30">
        <v>1</v>
      </c>
      <c r="H5" s="28"/>
      <c r="I5" s="28"/>
      <c r="J5" s="28"/>
      <c r="K5" s="28"/>
    </row>
    <row r="6" spans="1:11" s="24" customFormat="1" ht="17.25" customHeight="1" x14ac:dyDescent="0.2">
      <c r="A6" s="30" t="s">
        <v>11</v>
      </c>
      <c r="B6" s="30">
        <f>SUM('1 тур'!H41:H46)</f>
        <v>130</v>
      </c>
      <c r="C6" s="31">
        <f>SUM('1 тур'!I41:I46)/6</f>
        <v>4.333333333333333</v>
      </c>
      <c r="D6" s="30">
        <v>23</v>
      </c>
      <c r="E6" s="30">
        <v>15</v>
      </c>
      <c r="F6" s="30">
        <f t="shared" si="0"/>
        <v>168</v>
      </c>
      <c r="G6" s="30">
        <v>2</v>
      </c>
      <c r="H6" s="28"/>
      <c r="I6" s="28"/>
      <c r="J6" s="28"/>
      <c r="K6" s="28"/>
    </row>
    <row r="7" spans="1:11" s="24" customFormat="1" ht="17.25" customHeight="1" x14ac:dyDescent="0.2">
      <c r="A7" s="30" t="s">
        <v>12</v>
      </c>
      <c r="B7" s="30">
        <f>SUM('1 тур'!H48:H53)</f>
        <v>109</v>
      </c>
      <c r="C7" s="31">
        <f>SUM('1 тур'!I48:I53)/6</f>
        <v>3.6333333333333333</v>
      </c>
      <c r="D7" s="30">
        <v>33</v>
      </c>
      <c r="E7" s="30">
        <v>25</v>
      </c>
      <c r="F7" s="30">
        <f t="shared" si="0"/>
        <v>167</v>
      </c>
      <c r="G7" s="30">
        <v>2</v>
      </c>
      <c r="H7" s="28"/>
      <c r="I7" s="28"/>
      <c r="J7" s="28"/>
      <c r="K7" s="28"/>
    </row>
    <row r="8" spans="1:11" s="24" customFormat="1" ht="17.25" customHeight="1" x14ac:dyDescent="0.2">
      <c r="A8" s="30" t="s">
        <v>121</v>
      </c>
      <c r="B8" s="30">
        <f>SUM('1 тур'!H6:H11)</f>
        <v>106</v>
      </c>
      <c r="C8" s="31">
        <f>SUM('1 тур'!I6:I11)/6</f>
        <v>3.5333333333333328</v>
      </c>
      <c r="D8" s="30">
        <v>13</v>
      </c>
      <c r="E8" s="30">
        <v>20</v>
      </c>
      <c r="F8" s="30">
        <f t="shared" si="0"/>
        <v>139</v>
      </c>
      <c r="G8" s="30">
        <v>3</v>
      </c>
      <c r="H8" s="28"/>
      <c r="I8" s="28"/>
      <c r="J8" s="28"/>
      <c r="K8" s="28"/>
    </row>
    <row r="9" spans="1:11" s="24" customFormat="1" ht="17.25" customHeight="1" x14ac:dyDescent="0.2">
      <c r="A9" s="30" t="s">
        <v>69</v>
      </c>
      <c r="B9" s="30">
        <f>SUM('1 тур'!H13:H18)</f>
        <v>85</v>
      </c>
      <c r="C9" s="31">
        <f>SUM('1 тур'!I13:I18)/6</f>
        <v>2.8333333333333335</v>
      </c>
      <c r="D9" s="30">
        <v>20</v>
      </c>
      <c r="E9" s="30">
        <v>20</v>
      </c>
      <c r="F9" s="30">
        <f t="shared" si="0"/>
        <v>125</v>
      </c>
      <c r="G9" s="30">
        <v>3</v>
      </c>
      <c r="H9" s="28"/>
      <c r="I9" s="28"/>
      <c r="J9" s="28"/>
      <c r="K9" s="28"/>
    </row>
    <row r="10" spans="1:11" s="24" customFormat="1" ht="17.25" customHeight="1" x14ac:dyDescent="0.2">
      <c r="A10" s="30" t="s">
        <v>120</v>
      </c>
      <c r="B10" s="30">
        <f>SUM('1 тур'!H20:H25)</f>
        <v>70</v>
      </c>
      <c r="C10" s="31">
        <f>SUM('1 тур'!I20:I25)/6</f>
        <v>2.3333333333333335</v>
      </c>
      <c r="D10" s="30">
        <v>10</v>
      </c>
      <c r="E10" s="30">
        <v>28</v>
      </c>
      <c r="F10" s="30">
        <f t="shared" si="0"/>
        <v>108</v>
      </c>
      <c r="G10" s="30"/>
      <c r="H10" s="28"/>
      <c r="I10" s="28"/>
      <c r="J10" s="28"/>
      <c r="K10" s="28"/>
    </row>
    <row r="11" spans="1:11" ht="17.25" customHeight="1" x14ac:dyDescent="0.2">
      <c r="A11" s="30" t="s">
        <v>91</v>
      </c>
      <c r="B11" s="30">
        <f>SUM('1 тур'!H34:H39)</f>
        <v>63</v>
      </c>
      <c r="C11" s="31">
        <f>SUM('1 тур'!I34:I39)/6</f>
        <v>2.1</v>
      </c>
      <c r="D11" s="30">
        <v>18</v>
      </c>
      <c r="E11" s="30">
        <v>5</v>
      </c>
      <c r="F11" s="30">
        <f t="shared" si="0"/>
        <v>86</v>
      </c>
      <c r="G11" s="30"/>
      <c r="H11" s="28"/>
      <c r="I11" s="28"/>
      <c r="J11" s="28"/>
      <c r="K11" s="28"/>
    </row>
    <row r="12" spans="1:11" ht="17.25" customHeight="1" x14ac:dyDescent="0.2">
      <c r="A12" s="30" t="s">
        <v>90</v>
      </c>
      <c r="B12" s="30">
        <f>SUM('1 тур'!H55:H60)</f>
        <v>31</v>
      </c>
      <c r="C12" s="31">
        <f>SUM('1 тур'!I55:I60)/6</f>
        <v>1.0333333333333332</v>
      </c>
      <c r="D12" s="30">
        <v>33</v>
      </c>
      <c r="E12" s="30">
        <v>10</v>
      </c>
      <c r="F12" s="30">
        <f t="shared" si="0"/>
        <v>74</v>
      </c>
      <c r="G12" s="30"/>
      <c r="H12" s="28"/>
      <c r="I12" s="28"/>
      <c r="J12" s="28"/>
      <c r="K12" s="28"/>
    </row>
  </sheetData>
  <sortState ref="A5:F12">
    <sortCondition descending="1" ref="F5:F12"/>
  </sortState>
  <mergeCells count="6">
    <mergeCell ref="A3:A4"/>
    <mergeCell ref="D3:D4"/>
    <mergeCell ref="E3:E4"/>
    <mergeCell ref="F3:F4"/>
    <mergeCell ref="G3:G4"/>
    <mergeCell ref="B3:C3"/>
  </mergeCell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тур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mila-lana5@mail.ru</cp:lastModifiedBy>
  <cp:lastPrinted>2018-12-26T07:59:05Z</cp:lastPrinted>
  <dcterms:created xsi:type="dcterms:W3CDTF">2018-12-25T13:39:57Z</dcterms:created>
  <dcterms:modified xsi:type="dcterms:W3CDTF">2019-12-29T17:25:55Z</dcterms:modified>
</cp:coreProperties>
</file>