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/>
  <bookViews>
    <workbookView xWindow="480" yWindow="30" windowWidth="11340" windowHeight="8580"/>
  </bookViews>
  <sheets>
    <sheet name="Отчет" sheetId="1" r:id="rId1"/>
    <sheet name="Данные" sheetId="2" state="hidden" r:id="rId2"/>
  </sheets>
  <calcPr calcId="145621" refMode="R1C1"/>
</workbook>
</file>

<file path=xl/calcChain.xml><?xml version="1.0" encoding="utf-8"?>
<calcChain xmlns="http://schemas.openxmlformats.org/spreadsheetml/2006/main">
  <c r="G13" i="1" l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12" i="1"/>
  <c r="AP33" i="1"/>
  <c r="AP18" i="1"/>
  <c r="AP17" i="1"/>
  <c r="AP35" i="1"/>
  <c r="AP30" i="1"/>
  <c r="AP23" i="1"/>
  <c r="AP37" i="1"/>
  <c r="AP34" i="1"/>
  <c r="AP14" i="1"/>
  <c r="AP22" i="1"/>
  <c r="AP29" i="1"/>
  <c r="AP27" i="1"/>
  <c r="AP20" i="1"/>
  <c r="AP15" i="1"/>
  <c r="AP25" i="1"/>
  <c r="AP36" i="1"/>
  <c r="AP31" i="1"/>
  <c r="AP21" i="1"/>
  <c r="AP32" i="1"/>
  <c r="AP16" i="1"/>
  <c r="AP19" i="1"/>
  <c r="AP28" i="1"/>
  <c r="AP13" i="1"/>
  <c r="AP24" i="1"/>
  <c r="AP12" i="1"/>
  <c r="AO33" i="1"/>
  <c r="AO18" i="1"/>
  <c r="AO17" i="1"/>
  <c r="AO35" i="1"/>
  <c r="AO30" i="1"/>
  <c r="AO23" i="1"/>
  <c r="AO37" i="1"/>
  <c r="AO34" i="1"/>
  <c r="AO14" i="1"/>
  <c r="AO22" i="1"/>
  <c r="AO29" i="1"/>
  <c r="AO27" i="1"/>
  <c r="AO20" i="1"/>
  <c r="AO15" i="1"/>
  <c r="AO25" i="1"/>
  <c r="AO36" i="1"/>
  <c r="AO31" i="1"/>
  <c r="AO21" i="1"/>
  <c r="AO32" i="1"/>
  <c r="AO16" i="1"/>
  <c r="AO19" i="1"/>
  <c r="AO28" i="1"/>
  <c r="AO13" i="1"/>
  <c r="AO24" i="1"/>
  <c r="AO12" i="1"/>
  <c r="AP26" i="1"/>
  <c r="AO26" i="1"/>
  <c r="AL18" i="1"/>
  <c r="AL35" i="1"/>
  <c r="AL23" i="1"/>
  <c r="AL34" i="1"/>
  <c r="AL22" i="1"/>
  <c r="AL27" i="1"/>
  <c r="AL15" i="1"/>
  <c r="AL36" i="1"/>
  <c r="AL21" i="1"/>
  <c r="AL16" i="1"/>
  <c r="AL28" i="1"/>
  <c r="AL24" i="1"/>
  <c r="AJ33" i="1"/>
  <c r="AL33" i="1" s="1"/>
  <c r="AJ18" i="1"/>
  <c r="AJ17" i="1"/>
  <c r="AL17" i="1" s="1"/>
  <c r="AJ35" i="1"/>
  <c r="AJ30" i="1"/>
  <c r="AL30" i="1" s="1"/>
  <c r="AJ23" i="1"/>
  <c r="AJ37" i="1"/>
  <c r="AL37" i="1" s="1"/>
  <c r="AJ34" i="1"/>
  <c r="AJ14" i="1"/>
  <c r="AL14" i="1" s="1"/>
  <c r="AJ22" i="1"/>
  <c r="AJ29" i="1"/>
  <c r="AL29" i="1" s="1"/>
  <c r="AJ27" i="1"/>
  <c r="AJ20" i="1"/>
  <c r="AL20" i="1" s="1"/>
  <c r="AJ15" i="1"/>
  <c r="AJ25" i="1"/>
  <c r="AL25" i="1" s="1"/>
  <c r="AJ36" i="1"/>
  <c r="AJ31" i="1"/>
  <c r="AL31" i="1" s="1"/>
  <c r="AJ21" i="1"/>
  <c r="AJ32" i="1"/>
  <c r="AL32" i="1" s="1"/>
  <c r="AJ16" i="1"/>
  <c r="AJ19" i="1"/>
  <c r="AL19" i="1" s="1"/>
  <c r="AJ28" i="1"/>
  <c r="AJ13" i="1"/>
  <c r="AL13" i="1" s="1"/>
  <c r="AJ24" i="1"/>
  <c r="AJ12" i="1"/>
  <c r="AL12" i="1" s="1"/>
  <c r="AJ26" i="1"/>
  <c r="AL26" i="1" s="1"/>
  <c r="V4" i="2"/>
  <c r="V5" i="2"/>
  <c r="V6" i="2"/>
  <c r="V7" i="2"/>
  <c r="V8" i="2"/>
  <c r="V9" i="2"/>
  <c r="V10" i="2"/>
  <c r="V11" i="2"/>
  <c r="V12" i="2"/>
  <c r="V13" i="2"/>
  <c r="V14" i="2"/>
  <c r="V15" i="2"/>
  <c r="V16" i="2"/>
  <c r="V17" i="2"/>
  <c r="V18" i="2"/>
  <c r="V19" i="2"/>
  <c r="V20" i="2"/>
  <c r="V21" i="2"/>
  <c r="V22" i="2"/>
  <c r="V23" i="2"/>
  <c r="V24" i="2"/>
  <c r="V25" i="2"/>
  <c r="V26" i="2"/>
  <c r="V27" i="2"/>
  <c r="V28" i="2"/>
  <c r="V29" i="2"/>
  <c r="V30" i="2"/>
  <c r="V31" i="2"/>
  <c r="V32" i="2"/>
  <c r="V33" i="2"/>
  <c r="V34" i="2"/>
  <c r="V35" i="2"/>
  <c r="V36" i="2"/>
  <c r="V37" i="2"/>
  <c r="V38" i="2"/>
  <c r="V39" i="2"/>
  <c r="V40" i="2"/>
  <c r="V41" i="2"/>
  <c r="V42" i="2"/>
  <c r="V43" i="2"/>
  <c r="V44" i="2"/>
  <c r="V45" i="2"/>
  <c r="V46" i="2"/>
  <c r="V47" i="2"/>
  <c r="V48" i="2"/>
  <c r="V49" i="2"/>
  <c r="V50" i="2"/>
  <c r="V51" i="2"/>
  <c r="V52" i="2"/>
  <c r="V53" i="2"/>
  <c r="V54" i="2"/>
  <c r="V55" i="2"/>
  <c r="V56" i="2"/>
  <c r="V57" i="2"/>
  <c r="V58" i="2"/>
  <c r="V59" i="2"/>
  <c r="V60" i="2"/>
  <c r="V61" i="2"/>
  <c r="V62" i="2"/>
  <c r="V63" i="2"/>
  <c r="V64" i="2"/>
  <c r="V65" i="2"/>
  <c r="V66" i="2"/>
  <c r="V67" i="2"/>
  <c r="V68" i="2"/>
  <c r="V69" i="2"/>
  <c r="V70" i="2"/>
  <c r="V71" i="2"/>
  <c r="V72" i="2"/>
  <c r="V73" i="2"/>
  <c r="V74" i="2"/>
  <c r="V75" i="2"/>
  <c r="V76" i="2"/>
  <c r="V77" i="2"/>
  <c r="V78" i="2"/>
  <c r="V79" i="2"/>
  <c r="V80" i="2"/>
  <c r="V81" i="2"/>
  <c r="V82" i="2"/>
  <c r="V83" i="2"/>
  <c r="V84" i="2"/>
  <c r="V85" i="2"/>
  <c r="V86" i="2"/>
  <c r="V87" i="2"/>
  <c r="V88" i="2"/>
  <c r="V89" i="2"/>
  <c r="V90" i="2"/>
  <c r="V91" i="2"/>
  <c r="V92" i="2"/>
  <c r="V93" i="2"/>
  <c r="V94" i="2"/>
  <c r="V95" i="2"/>
  <c r="V96" i="2"/>
  <c r="V97" i="2"/>
  <c r="V98" i="2"/>
  <c r="V99" i="2"/>
  <c r="V100" i="2"/>
  <c r="V101" i="2"/>
  <c r="V102" i="2"/>
  <c r="V103" i="2"/>
  <c r="V104" i="2"/>
  <c r="V105" i="2"/>
  <c r="V106" i="2"/>
  <c r="V107" i="2"/>
  <c r="V108" i="2"/>
  <c r="V109" i="2"/>
  <c r="V110" i="2"/>
  <c r="V111" i="2"/>
  <c r="V112" i="2"/>
  <c r="V113" i="2"/>
  <c r="V114" i="2"/>
  <c r="V115" i="2"/>
  <c r="V116" i="2"/>
  <c r="V117" i="2"/>
  <c r="V118" i="2"/>
  <c r="V119" i="2"/>
  <c r="V120" i="2"/>
  <c r="V121" i="2"/>
  <c r="V122" i="2"/>
  <c r="V123" i="2"/>
  <c r="V124" i="2"/>
  <c r="V125" i="2"/>
  <c r="V126" i="2"/>
  <c r="V127" i="2"/>
  <c r="V128" i="2"/>
  <c r="V129" i="2"/>
  <c r="V130" i="2"/>
  <c r="V131" i="2"/>
  <c r="V132" i="2"/>
  <c r="V133" i="2"/>
  <c r="V134" i="2"/>
  <c r="V135" i="2"/>
  <c r="V136" i="2"/>
  <c r="V137" i="2"/>
  <c r="V138" i="2"/>
  <c r="V139" i="2"/>
  <c r="V140" i="2"/>
  <c r="V141" i="2"/>
  <c r="V142" i="2"/>
  <c r="V143" i="2"/>
  <c r="V144" i="2"/>
  <c r="V145" i="2"/>
  <c r="V146" i="2"/>
  <c r="V147" i="2"/>
  <c r="V148" i="2"/>
  <c r="V149" i="2"/>
  <c r="V150" i="2"/>
  <c r="V151" i="2"/>
  <c r="V152" i="2"/>
  <c r="V153" i="2"/>
  <c r="V154" i="2"/>
  <c r="V155" i="2"/>
  <c r="V156" i="2"/>
  <c r="V157" i="2"/>
  <c r="V158" i="2"/>
  <c r="V159" i="2"/>
  <c r="V160" i="2"/>
  <c r="V161" i="2"/>
  <c r="V162" i="2"/>
  <c r="V163" i="2"/>
  <c r="V164" i="2"/>
  <c r="V165" i="2"/>
  <c r="V166" i="2"/>
  <c r="V167" i="2"/>
  <c r="V168" i="2"/>
  <c r="V169" i="2"/>
  <c r="V170" i="2"/>
  <c r="V171" i="2"/>
  <c r="V172" i="2"/>
  <c r="V173" i="2"/>
  <c r="V174" i="2"/>
  <c r="V3" i="2"/>
</calcChain>
</file>

<file path=xl/sharedStrings.xml><?xml version="1.0" encoding="utf-8"?>
<sst xmlns="http://schemas.openxmlformats.org/spreadsheetml/2006/main" count="1522" uniqueCount="168">
  <si>
    <t>Студент</t>
  </si>
  <si>
    <t>Группа</t>
  </si>
  <si>
    <t>Место</t>
  </si>
  <si>
    <t>Номер зачетной книжки</t>
  </si>
  <si>
    <t>Число текущих кредитов:</t>
  </si>
  <si>
    <t>Минимальный балл</t>
  </si>
  <si>
    <t>Вид места</t>
  </si>
  <si>
    <t>ID</t>
  </si>
  <si>
    <t>Оценка из 10 баллов до пересдач</t>
  </si>
  <si>
    <t>Фамилия</t>
  </si>
  <si>
    <t>Имя</t>
  </si>
  <si>
    <t>Отчество</t>
  </si>
  <si>
    <t>Номер студенческого билета</t>
  </si>
  <si>
    <t>Строка учебного плана</t>
  </si>
  <si>
    <t>Текущих кредитов за испытание</t>
  </si>
  <si>
    <t>Вид испытания</t>
  </si>
  <si>
    <t>Календарный период по плану</t>
  </si>
  <si>
    <t>Неявка до пересдач</t>
  </si>
  <si>
    <t>В текущий рейтинг</t>
  </si>
  <si>
    <t>Текущих кредитов для студента</t>
  </si>
  <si>
    <t>Оценка зачет/незачет до пересдач</t>
  </si>
  <si>
    <t>Является бюджетным</t>
  </si>
  <si>
    <t>Кредитно-рейтинговая оценка</t>
  </si>
  <si>
    <t>Нормировочный коэффициент</t>
  </si>
  <si>
    <t>Нормированная кредитно-рейтинговая оценка</t>
  </si>
  <si>
    <t>Наличие неудовлетворительных оценок и неявок</t>
  </si>
  <si>
    <t>Количество удовлетворительных оценок</t>
  </si>
  <si>
    <t xml:space="preserve">к Положению о рейтинговой системе комплексной оценки знаний студентов </t>
  </si>
  <si>
    <t>Приложение 3</t>
  </si>
  <si>
    <t>Сумма всех оценок</t>
  </si>
  <si>
    <t>Количество всех оценок</t>
  </si>
  <si>
    <t>Средний балл</t>
  </si>
  <si>
    <t>Номер Row</t>
  </si>
  <si>
    <t xml:space="preserve">Сумма всех кредитов </t>
  </si>
  <si>
    <t>Номер места</t>
  </si>
  <si>
    <t>Текущий рейтинг студентов (до пересдач)</t>
  </si>
  <si>
    <t>Вид записи ИУП</t>
  </si>
  <si>
    <t>Вид записи РУП</t>
  </si>
  <si>
    <t>Учебный план</t>
  </si>
  <si>
    <t>Агеева Анастасия Николаевна</t>
  </si>
  <si>
    <t>Бажанов Константин Николаевич</t>
  </si>
  <si>
    <t>Бодров Андрей Геннадьевич</t>
  </si>
  <si>
    <t>Болкунов Дмитрий Сергеевич</t>
  </si>
  <si>
    <t>Бочаров Артем Андреевич</t>
  </si>
  <si>
    <t>Гусамутдинова Нурия Равилевна</t>
  </si>
  <si>
    <t>Егурнов Александр Алексеевич</t>
  </si>
  <si>
    <t>Загайная Екатерина Михайловна</t>
  </si>
  <si>
    <t>Зрянина Мария Сергеевна</t>
  </si>
  <si>
    <t>Ингачева Анастасия Сергеевна</t>
  </si>
  <si>
    <t>Касторнов Антон Юрьевич</t>
  </si>
  <si>
    <t>Коваленко Борис Борисович</t>
  </si>
  <si>
    <t>Липачева Александра Евгеньевна</t>
  </si>
  <si>
    <t>Логинова Ксения Дмитриевна</t>
  </si>
  <si>
    <t>Лоптев Александр Викторович</t>
  </si>
  <si>
    <t>Михайлова Мария Владимировна</t>
  </si>
  <si>
    <t>Пономарев Андрей Анатольевич</t>
  </si>
  <si>
    <t>Рождественский Василий Сергеевич</t>
  </si>
  <si>
    <t>Сараев Алексей Сергеевич</t>
  </si>
  <si>
    <t>Семенов Станислав Георгиевич</t>
  </si>
  <si>
    <t>Симагин Денис Андреевич</t>
  </si>
  <si>
    <t>Федин Геннадий Геннадьевич</t>
  </si>
  <si>
    <t>Федоров Максим Александрович</t>
  </si>
  <si>
    <t>Фенстер Александра Михайловна</t>
  </si>
  <si>
    <t>Халкечев Роман Владимирович</t>
  </si>
  <si>
    <t>Челноков Арсений Андреевич</t>
  </si>
  <si>
    <t>201мММ(АИД)</t>
  </si>
  <si>
    <t>Челноков</t>
  </si>
  <si>
    <t>Арсений</t>
  </si>
  <si>
    <t>Андреевич</t>
  </si>
  <si>
    <t>Web-графы и поиск</t>
  </si>
  <si>
    <t>Экзамен</t>
  </si>
  <si>
    <t>2014/2015 учебный год 1 модуль</t>
  </si>
  <si>
    <t>stCommon</t>
  </si>
  <si>
    <t>Халкечев</t>
  </si>
  <si>
    <t>Роман</t>
  </si>
  <si>
    <t>Владимирович</t>
  </si>
  <si>
    <t>Фенстер</t>
  </si>
  <si>
    <t>Александра</t>
  </si>
  <si>
    <t>Михайловна</t>
  </si>
  <si>
    <t>Симагин</t>
  </si>
  <si>
    <t>Денис</t>
  </si>
  <si>
    <t>Бодров</t>
  </si>
  <si>
    <t>Андрей</t>
  </si>
  <si>
    <t>Геннадьевич</t>
  </si>
  <si>
    <t>Рождественский</t>
  </si>
  <si>
    <t>Василий</t>
  </si>
  <si>
    <t>Сергеевич</t>
  </si>
  <si>
    <t>Касторнов</t>
  </si>
  <si>
    <t>Антон</t>
  </si>
  <si>
    <t>Юрьевич</t>
  </si>
  <si>
    <t>Сараев</t>
  </si>
  <si>
    <t>Алексей</t>
  </si>
  <si>
    <t>Бажанов</t>
  </si>
  <si>
    <t>Константин</t>
  </si>
  <si>
    <t>Николаевич</t>
  </si>
  <si>
    <t>Семенов</t>
  </si>
  <si>
    <t>Станислав</t>
  </si>
  <si>
    <t>Георгиевич</t>
  </si>
  <si>
    <t>Анализ символьных последовательностей</t>
  </si>
  <si>
    <t>stChoosen</t>
  </si>
  <si>
    <t>201мММ(АПР)</t>
  </si>
  <si>
    <t>Коваленко</t>
  </si>
  <si>
    <t>Борис</t>
  </si>
  <si>
    <t>Борисович</t>
  </si>
  <si>
    <t>Введение в теорию стохастических моделей риска</t>
  </si>
  <si>
    <t>201мММ(ИС)</t>
  </si>
  <si>
    <t>Федоров</t>
  </si>
  <si>
    <t>Максим</t>
  </si>
  <si>
    <t>Александрович</t>
  </si>
  <si>
    <t>Пономарев</t>
  </si>
  <si>
    <t>Анатольевич</t>
  </si>
  <si>
    <t>Михайлова</t>
  </si>
  <si>
    <t>Мария</t>
  </si>
  <si>
    <t>Владимировна</t>
  </si>
  <si>
    <t>Бочаров</t>
  </si>
  <si>
    <t>Артем</t>
  </si>
  <si>
    <t>201мММ(ТМСС)</t>
  </si>
  <si>
    <t>Егурнов</t>
  </si>
  <si>
    <t>Александр</t>
  </si>
  <si>
    <t>Алексеевич</t>
  </si>
  <si>
    <t>Игры и предсказания с приложениями к финансовой математике</t>
  </si>
  <si>
    <t>Зрянина</t>
  </si>
  <si>
    <t>Сергеевна</t>
  </si>
  <si>
    <t>Ингачева</t>
  </si>
  <si>
    <t>Анастасия</t>
  </si>
  <si>
    <t>Гусамутдинова</t>
  </si>
  <si>
    <t>Нурия</t>
  </si>
  <si>
    <t>Равилевна</t>
  </si>
  <si>
    <t>Федин</t>
  </si>
  <si>
    <t>Геннадий</t>
  </si>
  <si>
    <t>Конструирование экономических механизмов</t>
  </si>
  <si>
    <t>Болкунов</t>
  </si>
  <si>
    <t>Дмитрий</t>
  </si>
  <si>
    <t>23057016</t>
  </si>
  <si>
    <t>Математические методы анализа систем удаленного обслуживания клиентов</t>
  </si>
  <si>
    <t>Лоптев</t>
  </si>
  <si>
    <t>Викторович</t>
  </si>
  <si>
    <t>Методы машинного обучения и разработки данных</t>
  </si>
  <si>
    <t>Логинова</t>
  </si>
  <si>
    <t>Ксения</t>
  </si>
  <si>
    <t>Дмитриевна</t>
  </si>
  <si>
    <t>Агеева</t>
  </si>
  <si>
    <t>Николаевна</t>
  </si>
  <si>
    <t>Загайная</t>
  </si>
  <si>
    <t>Екатерина</t>
  </si>
  <si>
    <t>Научно-исследовательская практика</t>
  </si>
  <si>
    <t>Липачева</t>
  </si>
  <si>
    <t>Евгеньевна</t>
  </si>
  <si>
    <t>Неопределённость и нечёткость в принятии решений</t>
  </si>
  <si>
    <t>Новая политическая экономия</t>
  </si>
  <si>
    <t>Предсказательное моделирование</t>
  </si>
  <si>
    <t>Распределенные системы</t>
  </si>
  <si>
    <t>Стохастические динамики сложных многокомпонентных систем</t>
  </si>
  <si>
    <t>Стохастическое моделирование</t>
  </si>
  <si>
    <t>2014/2015 учебный год 2 модуль</t>
  </si>
  <si>
    <t>Бюдж</t>
  </si>
  <si>
    <t>Комм</t>
  </si>
  <si>
    <t>Да</t>
  </si>
  <si>
    <t>н/я</t>
  </si>
  <si>
    <t>3 - 4</t>
  </si>
  <si>
    <t>7 - 8</t>
  </si>
  <si>
    <t>20 - 21</t>
  </si>
  <si>
    <t>Дата выгрузки: 06.02.2015</t>
  </si>
  <si>
    <t>Период: c 2014/2015 учебный год I семестр по 2014/2015 учебный год I семестр</t>
  </si>
  <si>
    <t>Факультет/отделение: Факультет компьютерных наук</t>
  </si>
  <si>
    <t>Направление  подготовки: Направление "Прикладная математика и информатика"</t>
  </si>
  <si>
    <t>Уровень образования, номер курса: Магистратура 2 курс</t>
  </si>
  <si>
    <t xml:space="preserve"> - студенты имеющие задолженности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</si>
</sst>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b/>
      <sz val="14"/>
      <name val="Arial Cyr"/>
      <charset val="204"/>
    </font>
    <font>
      <sz val="10"/>
      <name val="Arial Cyr"/>
      <charset val="204"/>
    </font>
    <font>
      <sz val="9"/>
      <name val="Arial Cyr"/>
      <charset val="204"/>
    </font>
    <font>
      <b/>
      <sz val="14"/>
      <color indexed="10"/>
      <name val="Arial Cyr"/>
      <charset val="204"/>
    </font>
    <font>
      <b/>
      <sz val="11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textRotation="90" wrapText="1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49" fontId="1" fillId="0" borderId="0" xfId="0" applyNumberFormat="1" applyFont="1" applyAlignment="1">
      <alignment horizontal="left" vertical="center"/>
    </xf>
    <xf numFmtId="49" fontId="1" fillId="0" borderId="0" xfId="0" applyNumberFormat="1" applyFont="1" applyAlignment="1">
      <alignment horizontal="left"/>
    </xf>
    <xf numFmtId="2" fontId="2" fillId="0" borderId="0" xfId="0" applyNumberFormat="1" applyFont="1" applyAlignment="1">
      <alignment horizontal="center" vertical="center" wrapText="1"/>
    </xf>
    <xf numFmtId="2" fontId="0" fillId="0" borderId="0" xfId="0" applyNumberFormat="1" applyAlignment="1">
      <alignment horizontal="left" vertical="center"/>
    </xf>
    <xf numFmtId="2" fontId="4" fillId="0" borderId="0" xfId="0" applyNumberFormat="1" applyFont="1" applyAlignment="1">
      <alignment horizontal="left" vertical="center"/>
    </xf>
    <xf numFmtId="2" fontId="0" fillId="0" borderId="0" xfId="0" applyNumberForma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textRotation="90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NumberFormat="1" applyFont="1" applyAlignment="1">
      <alignment horizontal="center" vertical="center" textRotation="90" wrapText="1"/>
    </xf>
    <xf numFmtId="2" fontId="0" fillId="0" borderId="0" xfId="0" applyNumberFormat="1" applyFill="1" applyAlignment="1">
      <alignment horizontal="left" vertical="center"/>
    </xf>
    <xf numFmtId="0" fontId="0" fillId="0" borderId="0" xfId="0" applyFill="1" applyAlignment="1">
      <alignment horizontal="left" vertical="center"/>
    </xf>
    <xf numFmtId="2" fontId="4" fillId="0" borderId="0" xfId="0" applyNumberFormat="1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2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Fill="1" applyAlignment="1">
      <alignment horizontal="left" vertical="top" wrapText="1"/>
    </xf>
    <xf numFmtId="0" fontId="0" fillId="0" borderId="0" xfId="0" applyFill="1" applyAlignment="1">
      <alignment horizontal="left"/>
    </xf>
    <xf numFmtId="0" fontId="2" fillId="0" borderId="0" xfId="0" applyFont="1" applyFill="1" applyAlignment="1">
      <alignment horizontal="center" vertical="center" textRotation="90" wrapText="1"/>
    </xf>
    <xf numFmtId="0" fontId="2" fillId="0" borderId="0" xfId="0" applyFont="1" applyAlignment="1">
      <alignment horizontal="right" vertical="center" wrapText="1"/>
    </xf>
    <xf numFmtId="0" fontId="0" fillId="0" borderId="0" xfId="0" quotePrefix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textRotation="90" wrapText="1"/>
    </xf>
    <xf numFmtId="2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2" fillId="0" borderId="1" xfId="0" quotePrefix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4" borderId="1" xfId="0" applyFill="1" applyBorder="1" applyAlignment="1">
      <alignment horizontal="left"/>
    </xf>
    <xf numFmtId="0" fontId="0" fillId="0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 textRotation="90" wrapText="1"/>
    </xf>
    <xf numFmtId="0" fontId="2" fillId="0" borderId="1" xfId="0" applyNumberFormat="1" applyFont="1" applyBorder="1" applyAlignment="1">
      <alignment horizontal="center" vertical="center" textRotation="90" wrapText="1"/>
    </xf>
    <xf numFmtId="0" fontId="2" fillId="0" borderId="1" xfId="0" applyFont="1" applyFill="1" applyBorder="1" applyAlignment="1">
      <alignment horizontal="center" vertical="center" textRotation="90" wrapText="1"/>
    </xf>
    <xf numFmtId="2" fontId="2" fillId="0" borderId="1" xfId="0" applyNumberFormat="1" applyFont="1" applyFill="1" applyBorder="1" applyAlignment="1">
      <alignment horizontal="center" vertical="center" textRotation="90" wrapText="1"/>
    </xf>
    <xf numFmtId="2" fontId="0" fillId="0" borderId="1" xfId="0" applyNumberFormat="1" applyBorder="1" applyAlignment="1">
      <alignment horizontal="center"/>
    </xf>
    <xf numFmtId="2" fontId="0" fillId="0" borderId="1" xfId="0" applyNumberFormat="1" applyFill="1" applyBorder="1" applyAlignment="1">
      <alignment horizontal="center"/>
    </xf>
    <xf numFmtId="0" fontId="4" fillId="4" borderId="0" xfId="0" applyFont="1" applyFill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85725</xdr:colOff>
          <xdr:row>0</xdr:row>
          <xdr:rowOff>190500</xdr:rowOff>
        </xdr:from>
        <xdr:to>
          <xdr:col>9</xdr:col>
          <xdr:colOff>66675</xdr:colOff>
          <xdr:row>1</xdr:row>
          <xdr:rowOff>38100</xdr:rowOff>
        </xdr:to>
        <xdr:sp macro="" textlink="">
          <xdr:nvSpPr>
            <xdr:cNvPr id="1026" name="ConfirmRating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Отчет"/>
  <dimension ref="A1:AS37"/>
  <sheetViews>
    <sheetView tabSelected="1" topLeftCell="A10" workbookViewId="0"/>
  </sheetViews>
  <sheetFormatPr defaultRowHeight="12.75" x14ac:dyDescent="0.2"/>
  <cols>
    <col min="1" max="1" width="9.140625" style="18"/>
    <col min="2" max="2" width="15.5703125" style="9" customWidth="1"/>
    <col min="3" max="3" width="34.7109375" style="7" customWidth="1"/>
    <col min="4" max="4" width="13.85546875" style="7" hidden="1" customWidth="1"/>
    <col min="5" max="5" width="10.28515625" style="1" customWidth="1"/>
    <col min="6" max="6" width="6.42578125" style="1" customWidth="1"/>
    <col min="7" max="7" width="10.7109375" style="1" hidden="1" customWidth="1"/>
    <col min="8" max="34" width="10.7109375" style="28" customWidth="1"/>
    <col min="35" max="38" width="10.7109375" style="13" customWidth="1"/>
    <col min="39" max="40" width="10.7109375" style="27" hidden="1" customWidth="1"/>
    <col min="41" max="41" width="10.7109375" style="27" customWidth="1"/>
    <col min="42" max="42" width="10.7109375" style="28" customWidth="1"/>
    <col min="43" max="43" width="10.7109375" style="27" customWidth="1"/>
    <col min="44" max="44" width="10.7109375" style="28" customWidth="1"/>
    <col min="45" max="45" width="10.7109375" style="28" hidden="1" customWidth="1"/>
    <col min="46" max="88" width="10.7109375" style="1" customWidth="1"/>
    <col min="89" max="16384" width="9.140625" style="1"/>
  </cols>
  <sheetData>
    <row r="1" spans="1:45" s="6" customFormat="1" ht="32.25" customHeight="1" x14ac:dyDescent="0.2">
      <c r="A1" s="29" t="s">
        <v>35</v>
      </c>
      <c r="B1" s="20"/>
      <c r="C1" s="20"/>
      <c r="D1" s="20"/>
      <c r="E1" s="20"/>
      <c r="F1" s="19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11"/>
      <c r="AJ1" s="11"/>
      <c r="AK1" s="11"/>
      <c r="AL1" s="11"/>
      <c r="AM1" s="23"/>
      <c r="AN1" s="23"/>
      <c r="AO1" s="33" t="s">
        <v>28</v>
      </c>
      <c r="AP1" s="33"/>
      <c r="AQ1" s="33"/>
      <c r="AR1" s="33"/>
      <c r="AS1" s="24"/>
    </row>
    <row r="2" spans="1:45" s="5" customFormat="1" ht="15.75" customHeight="1" x14ac:dyDescent="0.2">
      <c r="A2" s="30" t="s">
        <v>162</v>
      </c>
      <c r="B2" s="6"/>
      <c r="C2" s="6"/>
      <c r="D2" s="6"/>
      <c r="E2" s="6"/>
      <c r="F2" s="17"/>
      <c r="G2" s="6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6"/>
      <c r="AJ2" s="6"/>
      <c r="AK2" s="6"/>
      <c r="AL2" s="12"/>
      <c r="AM2" s="25"/>
      <c r="AN2" s="25"/>
      <c r="AO2" s="32" t="s">
        <v>27</v>
      </c>
      <c r="AP2" s="32"/>
      <c r="AQ2" s="32"/>
      <c r="AR2" s="32"/>
      <c r="AS2" s="26"/>
    </row>
    <row r="3" spans="1:45" s="5" customFormat="1" ht="15.75" customHeight="1" x14ac:dyDescent="0.2">
      <c r="A3" s="30" t="s">
        <v>163</v>
      </c>
      <c r="B3" s="6"/>
      <c r="C3" s="6"/>
      <c r="D3" s="6"/>
      <c r="E3" s="6"/>
      <c r="F3" s="17"/>
      <c r="G3" s="6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6"/>
      <c r="AJ3" s="6"/>
      <c r="AK3" s="6"/>
      <c r="AL3" s="12"/>
      <c r="AM3" s="25"/>
      <c r="AN3" s="25"/>
      <c r="AO3" s="32"/>
      <c r="AP3" s="32"/>
      <c r="AQ3" s="32"/>
      <c r="AR3" s="32"/>
      <c r="AS3" s="26"/>
    </row>
    <row r="4" spans="1:45" s="5" customFormat="1" ht="15.75" customHeight="1" x14ac:dyDescent="0.2">
      <c r="A4" s="30" t="s">
        <v>164</v>
      </c>
      <c r="B4" s="6"/>
      <c r="C4" s="6"/>
      <c r="D4" s="6"/>
      <c r="E4" s="6"/>
      <c r="F4" s="17"/>
      <c r="G4" s="6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6"/>
      <c r="AJ4" s="6"/>
      <c r="AK4" s="6"/>
      <c r="AL4" s="12"/>
      <c r="AM4" s="25"/>
      <c r="AN4" s="25"/>
      <c r="AO4" s="25"/>
      <c r="AP4" s="26"/>
      <c r="AQ4" s="25"/>
      <c r="AR4" s="26"/>
      <c r="AS4" s="26"/>
    </row>
    <row r="5" spans="1:45" s="5" customFormat="1" ht="15.75" customHeight="1" x14ac:dyDescent="0.2">
      <c r="A5" s="30" t="s">
        <v>165</v>
      </c>
      <c r="B5" s="6"/>
      <c r="C5" s="6"/>
      <c r="D5" s="6"/>
      <c r="E5" s="6"/>
      <c r="F5" s="6"/>
      <c r="G5" s="6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6"/>
      <c r="AJ5" s="6"/>
      <c r="AK5" s="6"/>
      <c r="AL5" s="12"/>
      <c r="AM5" s="25"/>
      <c r="AN5" s="25"/>
      <c r="AO5" s="25"/>
      <c r="AP5" s="26"/>
      <c r="AQ5" s="25"/>
      <c r="AR5" s="26"/>
      <c r="AS5" s="26"/>
    </row>
    <row r="6" spans="1:45" s="5" customFormat="1" ht="15.75" customHeight="1" x14ac:dyDescent="0.2">
      <c r="A6" s="31" t="s">
        <v>166</v>
      </c>
      <c r="B6" s="8"/>
      <c r="C6" s="4"/>
      <c r="D6" s="4"/>
      <c r="E6" s="4"/>
      <c r="F6" s="18"/>
      <c r="H6" s="26"/>
      <c r="I6" s="58"/>
      <c r="J6" s="26" t="s">
        <v>167</v>
      </c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12"/>
      <c r="AJ6" s="12"/>
      <c r="AK6" s="12"/>
      <c r="AL6" s="12"/>
      <c r="AM6" s="25"/>
      <c r="AN6" s="25"/>
      <c r="AO6" s="25"/>
      <c r="AP6" s="26"/>
      <c r="AQ6" s="25"/>
      <c r="AR6" s="26"/>
      <c r="AS6" s="26"/>
    </row>
    <row r="7" spans="1:45" s="5" customFormat="1" ht="15.75" customHeight="1" x14ac:dyDescent="0.2">
      <c r="A7" s="18"/>
      <c r="B7" s="8"/>
      <c r="F7" s="21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12"/>
      <c r="AJ7" s="12"/>
      <c r="AK7" s="12"/>
      <c r="AL7" s="12"/>
      <c r="AM7" s="25"/>
      <c r="AN7" s="25"/>
      <c r="AO7" s="25"/>
      <c r="AP7" s="26"/>
      <c r="AQ7" s="25"/>
      <c r="AR7" s="26"/>
      <c r="AS7" s="26"/>
    </row>
    <row r="8" spans="1:45" s="2" customFormat="1" ht="20.25" customHeight="1" x14ac:dyDescent="0.2">
      <c r="A8" s="37" t="s">
        <v>2</v>
      </c>
      <c r="B8" s="38" t="s">
        <v>3</v>
      </c>
      <c r="C8" s="37" t="s">
        <v>0</v>
      </c>
      <c r="D8" s="37" t="s">
        <v>7</v>
      </c>
      <c r="E8" s="37" t="s">
        <v>1</v>
      </c>
      <c r="F8" s="37" t="s">
        <v>6</v>
      </c>
      <c r="H8" s="39" t="s">
        <v>71</v>
      </c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9" t="s">
        <v>154</v>
      </c>
      <c r="W8" s="37"/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52" t="s">
        <v>22</v>
      </c>
      <c r="AJ8" s="52" t="s">
        <v>23</v>
      </c>
      <c r="AK8" s="53" t="s">
        <v>33</v>
      </c>
      <c r="AL8" s="52" t="s">
        <v>24</v>
      </c>
      <c r="AM8" s="54" t="s">
        <v>29</v>
      </c>
      <c r="AN8" s="54" t="s">
        <v>30</v>
      </c>
      <c r="AO8" s="55" t="s">
        <v>31</v>
      </c>
      <c r="AP8" s="54" t="s">
        <v>5</v>
      </c>
      <c r="AQ8" s="54" t="s">
        <v>25</v>
      </c>
      <c r="AR8" s="54" t="s">
        <v>26</v>
      </c>
      <c r="AS8" s="34" t="s">
        <v>34</v>
      </c>
    </row>
    <row r="9" spans="1:45" s="2" customFormat="1" ht="20.25" customHeight="1" x14ac:dyDescent="0.2">
      <c r="A9" s="37"/>
      <c r="B9" s="38"/>
      <c r="C9" s="37"/>
      <c r="D9" s="37"/>
      <c r="E9" s="37"/>
      <c r="F9" s="37"/>
      <c r="H9" s="39" t="s">
        <v>70</v>
      </c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9" t="s">
        <v>70</v>
      </c>
      <c r="W9" s="37"/>
      <c r="X9" s="37"/>
      <c r="Y9" s="37"/>
      <c r="Z9" s="37"/>
      <c r="AA9" s="37"/>
      <c r="AB9" s="37"/>
      <c r="AC9" s="37"/>
      <c r="AD9" s="37"/>
      <c r="AE9" s="37"/>
      <c r="AF9" s="37"/>
      <c r="AG9" s="37"/>
      <c r="AH9" s="37"/>
      <c r="AI9" s="52"/>
      <c r="AJ9" s="52"/>
      <c r="AK9" s="53"/>
      <c r="AL9" s="52"/>
      <c r="AM9" s="54"/>
      <c r="AN9" s="54"/>
      <c r="AO9" s="55"/>
      <c r="AP9" s="54"/>
      <c r="AQ9" s="54"/>
      <c r="AR9" s="54"/>
      <c r="AS9" s="34"/>
    </row>
    <row r="10" spans="1:45" s="3" customFormat="1" ht="200.1" customHeight="1" x14ac:dyDescent="0.2">
      <c r="A10" s="37"/>
      <c r="B10" s="38"/>
      <c r="C10" s="37"/>
      <c r="D10" s="37"/>
      <c r="E10" s="37"/>
      <c r="F10" s="37"/>
      <c r="G10" s="22" t="s">
        <v>32</v>
      </c>
      <c r="H10" s="40" t="s">
        <v>69</v>
      </c>
      <c r="I10" s="40" t="s">
        <v>98</v>
      </c>
      <c r="J10" s="40" t="s">
        <v>104</v>
      </c>
      <c r="K10" s="40" t="s">
        <v>120</v>
      </c>
      <c r="L10" s="40" t="s">
        <v>130</v>
      </c>
      <c r="M10" s="40" t="s">
        <v>134</v>
      </c>
      <c r="N10" s="40" t="s">
        <v>137</v>
      </c>
      <c r="O10" s="40" t="s">
        <v>145</v>
      </c>
      <c r="P10" s="40" t="s">
        <v>148</v>
      </c>
      <c r="Q10" s="40" t="s">
        <v>149</v>
      </c>
      <c r="R10" s="40" t="s">
        <v>150</v>
      </c>
      <c r="S10" s="40" t="s">
        <v>151</v>
      </c>
      <c r="T10" s="40" t="s">
        <v>152</v>
      </c>
      <c r="U10" s="40" t="s">
        <v>153</v>
      </c>
      <c r="V10" s="40" t="s">
        <v>69</v>
      </c>
      <c r="W10" s="40" t="s">
        <v>98</v>
      </c>
      <c r="X10" s="40" t="s">
        <v>104</v>
      </c>
      <c r="Y10" s="40" t="s">
        <v>120</v>
      </c>
      <c r="Z10" s="40" t="s">
        <v>130</v>
      </c>
      <c r="AA10" s="40" t="s">
        <v>134</v>
      </c>
      <c r="AB10" s="40" t="s">
        <v>137</v>
      </c>
      <c r="AC10" s="40" t="s">
        <v>148</v>
      </c>
      <c r="AD10" s="40" t="s">
        <v>149</v>
      </c>
      <c r="AE10" s="40" t="s">
        <v>150</v>
      </c>
      <c r="AF10" s="40" t="s">
        <v>151</v>
      </c>
      <c r="AG10" s="40" t="s">
        <v>152</v>
      </c>
      <c r="AH10" s="40" t="s">
        <v>153</v>
      </c>
      <c r="AI10" s="52"/>
      <c r="AJ10" s="52"/>
      <c r="AK10" s="53"/>
      <c r="AL10" s="52"/>
      <c r="AM10" s="54"/>
      <c r="AN10" s="54"/>
      <c r="AO10" s="55"/>
      <c r="AP10" s="54"/>
      <c r="AQ10" s="54"/>
      <c r="AR10" s="54"/>
      <c r="AS10" s="34"/>
    </row>
    <row r="11" spans="1:45" s="10" customFormat="1" ht="18.75" customHeight="1" x14ac:dyDescent="0.2">
      <c r="A11" s="35" t="s">
        <v>4</v>
      </c>
      <c r="B11" s="35"/>
      <c r="C11" s="35"/>
      <c r="D11" s="35"/>
      <c r="E11" s="35"/>
      <c r="F11" s="35"/>
      <c r="H11" s="41">
        <v>3</v>
      </c>
      <c r="I11" s="41">
        <v>2.25</v>
      </c>
      <c r="J11" s="41">
        <v>2.25</v>
      </c>
      <c r="K11" s="41">
        <v>2.25</v>
      </c>
      <c r="L11" s="41">
        <v>2.25</v>
      </c>
      <c r="M11" s="41">
        <v>2.25</v>
      </c>
      <c r="N11" s="41">
        <v>3</v>
      </c>
      <c r="O11" s="41">
        <v>3</v>
      </c>
      <c r="P11" s="41">
        <v>3</v>
      </c>
      <c r="Q11" s="41">
        <v>2.25</v>
      </c>
      <c r="R11" s="41">
        <v>3</v>
      </c>
      <c r="S11" s="41">
        <v>2.25</v>
      </c>
      <c r="T11" s="41">
        <v>2.25</v>
      </c>
      <c r="U11" s="41">
        <v>2.25</v>
      </c>
      <c r="V11" s="41">
        <v>3</v>
      </c>
      <c r="W11" s="41">
        <v>2.25</v>
      </c>
      <c r="X11" s="41">
        <v>2.25</v>
      </c>
      <c r="Y11" s="41">
        <v>2.25</v>
      </c>
      <c r="Z11" s="41">
        <v>2.25</v>
      </c>
      <c r="AA11" s="41">
        <v>2.25</v>
      </c>
      <c r="AB11" s="41">
        <v>3</v>
      </c>
      <c r="AC11" s="41">
        <v>3</v>
      </c>
      <c r="AD11" s="41">
        <v>2.25</v>
      </c>
      <c r="AE11" s="41">
        <v>3</v>
      </c>
      <c r="AF11" s="41">
        <v>2.25</v>
      </c>
      <c r="AG11" s="41">
        <v>2.25</v>
      </c>
      <c r="AH11" s="41">
        <v>2.25</v>
      </c>
      <c r="AI11" s="52"/>
      <c r="AJ11" s="52"/>
      <c r="AK11" s="53"/>
      <c r="AL11" s="52"/>
      <c r="AM11" s="54"/>
      <c r="AN11" s="54"/>
      <c r="AO11" s="55"/>
      <c r="AP11" s="54"/>
      <c r="AQ11" s="54"/>
      <c r="AR11" s="54"/>
      <c r="AS11" s="34"/>
    </row>
    <row r="12" spans="1:45" x14ac:dyDescent="0.2">
      <c r="A12" s="42">
        <v>1</v>
      </c>
      <c r="B12" s="43">
        <v>2302221836</v>
      </c>
      <c r="C12" s="44" t="s">
        <v>64</v>
      </c>
      <c r="D12" s="44">
        <v>488729790</v>
      </c>
      <c r="E12" s="45" t="s">
        <v>65</v>
      </c>
      <c r="F12" s="45" t="s">
        <v>155</v>
      </c>
      <c r="G12" s="1">
        <f>MATCH(D12,Данные!$D:$D,0)</f>
        <v>3</v>
      </c>
      <c r="H12" s="49">
        <v>10</v>
      </c>
      <c r="I12" s="49">
        <v>10</v>
      </c>
      <c r="J12" s="49"/>
      <c r="K12" s="49"/>
      <c r="L12" s="49"/>
      <c r="M12" s="49"/>
      <c r="N12" s="49"/>
      <c r="O12" s="49">
        <v>10</v>
      </c>
      <c r="P12" s="49"/>
      <c r="Q12" s="49"/>
      <c r="R12" s="49"/>
      <c r="S12" s="49">
        <v>10</v>
      </c>
      <c r="T12" s="49"/>
      <c r="U12" s="49"/>
      <c r="V12" s="49">
        <v>10</v>
      </c>
      <c r="W12" s="49">
        <v>9</v>
      </c>
      <c r="X12" s="49"/>
      <c r="Y12" s="49"/>
      <c r="Z12" s="49"/>
      <c r="AA12" s="49"/>
      <c r="AB12" s="49"/>
      <c r="AC12" s="49"/>
      <c r="AD12" s="49"/>
      <c r="AE12" s="49"/>
      <c r="AF12" s="49">
        <v>10</v>
      </c>
      <c r="AG12" s="49"/>
      <c r="AH12" s="49"/>
      <c r="AI12" s="56">
        <v>177.75</v>
      </c>
      <c r="AJ12" s="56">
        <f>IF(AK12 &gt; 0, MAX(AK$12:AK$37) / AK12, 0)</f>
        <v>1</v>
      </c>
      <c r="AK12" s="56">
        <v>18</v>
      </c>
      <c r="AL12" s="56">
        <f>AI12*AJ12</f>
        <v>177.75</v>
      </c>
      <c r="AM12" s="57">
        <v>69</v>
      </c>
      <c r="AN12" s="57">
        <v>7</v>
      </c>
      <c r="AO12" s="57">
        <f>IF(AN12 &gt; 0,AM12/AN12,0)</f>
        <v>9.8571428571428577</v>
      </c>
      <c r="AP12" s="49">
        <f>MIN($H12:AH12)</f>
        <v>9</v>
      </c>
      <c r="AQ12" s="57"/>
      <c r="AR12" s="49">
        <v>7</v>
      </c>
      <c r="AS12" s="28">
        <v>1</v>
      </c>
    </row>
    <row r="13" spans="1:45" x14ac:dyDescent="0.2">
      <c r="A13" s="42">
        <v>2</v>
      </c>
      <c r="B13" s="43">
        <v>2302221834</v>
      </c>
      <c r="C13" s="44" t="s">
        <v>62</v>
      </c>
      <c r="D13" s="44">
        <v>488729528</v>
      </c>
      <c r="E13" s="45" t="s">
        <v>65</v>
      </c>
      <c r="F13" s="45" t="s">
        <v>155</v>
      </c>
      <c r="G13" s="1">
        <f>MATCH(D13,Данные!$D:$D,0)</f>
        <v>5</v>
      </c>
      <c r="H13" s="49">
        <v>9</v>
      </c>
      <c r="I13" s="49">
        <v>10</v>
      </c>
      <c r="J13" s="49"/>
      <c r="K13" s="49"/>
      <c r="L13" s="49"/>
      <c r="M13" s="49"/>
      <c r="N13" s="49"/>
      <c r="O13" s="49">
        <v>10</v>
      </c>
      <c r="P13" s="49"/>
      <c r="Q13" s="49"/>
      <c r="R13" s="49"/>
      <c r="S13" s="49">
        <v>10</v>
      </c>
      <c r="T13" s="49"/>
      <c r="U13" s="49"/>
      <c r="V13" s="49">
        <v>10</v>
      </c>
      <c r="W13" s="49">
        <v>10</v>
      </c>
      <c r="X13" s="49"/>
      <c r="Y13" s="49"/>
      <c r="Z13" s="49"/>
      <c r="AA13" s="49"/>
      <c r="AB13" s="49"/>
      <c r="AC13" s="49"/>
      <c r="AD13" s="49"/>
      <c r="AE13" s="49"/>
      <c r="AF13" s="49">
        <v>10</v>
      </c>
      <c r="AG13" s="49"/>
      <c r="AH13" s="49"/>
      <c r="AI13" s="56">
        <v>177</v>
      </c>
      <c r="AJ13" s="56">
        <f>IF(AK13 &gt; 0, MAX(AK$12:AK$37) / AK13, 0)</f>
        <v>1</v>
      </c>
      <c r="AK13" s="56">
        <v>18</v>
      </c>
      <c r="AL13" s="56">
        <f>AI13*AJ13</f>
        <v>177</v>
      </c>
      <c r="AM13" s="57">
        <v>69</v>
      </c>
      <c r="AN13" s="57">
        <v>7</v>
      </c>
      <c r="AO13" s="57">
        <f>IF(AN13 &gt; 0,AM13/AN13,0)</f>
        <v>9.8571428571428577</v>
      </c>
      <c r="AP13" s="49">
        <f>MIN($H13:AH13)</f>
        <v>9</v>
      </c>
      <c r="AQ13" s="57"/>
      <c r="AR13" s="49">
        <v>7</v>
      </c>
      <c r="AS13" s="28">
        <v>2</v>
      </c>
    </row>
    <row r="14" spans="1:45" x14ac:dyDescent="0.2">
      <c r="A14" s="46" t="s">
        <v>159</v>
      </c>
      <c r="B14" s="43">
        <v>2302221817</v>
      </c>
      <c r="C14" s="44" t="s">
        <v>48</v>
      </c>
      <c r="D14" s="44">
        <v>488731413</v>
      </c>
      <c r="E14" s="45" t="s">
        <v>116</v>
      </c>
      <c r="F14" s="45" t="s">
        <v>155</v>
      </c>
      <c r="G14" s="1">
        <f>MATCH(D14,Данные!$D:$D,0)</f>
        <v>28</v>
      </c>
      <c r="H14" s="49"/>
      <c r="I14" s="49"/>
      <c r="J14" s="49"/>
      <c r="K14" s="49">
        <v>9</v>
      </c>
      <c r="L14" s="49"/>
      <c r="M14" s="49"/>
      <c r="N14" s="49"/>
      <c r="O14" s="49">
        <v>10</v>
      </c>
      <c r="P14" s="49"/>
      <c r="Q14" s="49"/>
      <c r="R14" s="49">
        <v>10</v>
      </c>
      <c r="S14" s="49"/>
      <c r="T14" s="49">
        <v>10</v>
      </c>
      <c r="U14" s="49"/>
      <c r="V14" s="49"/>
      <c r="W14" s="49"/>
      <c r="X14" s="49"/>
      <c r="Y14" s="49">
        <v>9</v>
      </c>
      <c r="Z14" s="49"/>
      <c r="AA14" s="49"/>
      <c r="AB14" s="49"/>
      <c r="AC14" s="49"/>
      <c r="AD14" s="49"/>
      <c r="AE14" s="49">
        <v>10</v>
      </c>
      <c r="AF14" s="49"/>
      <c r="AG14" s="49">
        <v>10</v>
      </c>
      <c r="AH14" s="49"/>
      <c r="AI14" s="56">
        <v>175.5</v>
      </c>
      <c r="AJ14" s="56">
        <f>IF(AK14 &gt; 0, MAX(AK$12:AK$37) / AK14, 0)</f>
        <v>1</v>
      </c>
      <c r="AK14" s="56">
        <v>18</v>
      </c>
      <c r="AL14" s="56">
        <f>AI14*AJ14</f>
        <v>175.5</v>
      </c>
      <c r="AM14" s="57">
        <v>68</v>
      </c>
      <c r="AN14" s="57">
        <v>7</v>
      </c>
      <c r="AO14" s="57">
        <f>IF(AN14 &gt; 0,AM14/AN14,0)</f>
        <v>9.7142857142857135</v>
      </c>
      <c r="AP14" s="49">
        <f>MIN($H14:AH14)</f>
        <v>9</v>
      </c>
      <c r="AQ14" s="57"/>
      <c r="AR14" s="49">
        <v>7</v>
      </c>
      <c r="AS14" s="28">
        <v>3</v>
      </c>
    </row>
    <row r="15" spans="1:45" x14ac:dyDescent="0.2">
      <c r="A15" s="47"/>
      <c r="B15" s="43">
        <v>2302221822</v>
      </c>
      <c r="C15" s="44" t="s">
        <v>53</v>
      </c>
      <c r="D15" s="44">
        <v>488730760</v>
      </c>
      <c r="E15" s="45" t="s">
        <v>105</v>
      </c>
      <c r="F15" s="45" t="s">
        <v>155</v>
      </c>
      <c r="G15" s="1">
        <f>MATCH(D15,Данные!$D:$D,0)</f>
        <v>34</v>
      </c>
      <c r="H15" s="49"/>
      <c r="I15" s="49"/>
      <c r="J15" s="49"/>
      <c r="K15" s="49"/>
      <c r="L15" s="49"/>
      <c r="M15" s="49"/>
      <c r="N15" s="49">
        <v>10</v>
      </c>
      <c r="O15" s="49">
        <v>10</v>
      </c>
      <c r="P15" s="49"/>
      <c r="Q15" s="49"/>
      <c r="R15" s="49"/>
      <c r="S15" s="49">
        <v>9</v>
      </c>
      <c r="T15" s="49"/>
      <c r="U15" s="49">
        <v>10</v>
      </c>
      <c r="V15" s="49"/>
      <c r="W15" s="49"/>
      <c r="X15" s="49"/>
      <c r="Y15" s="49"/>
      <c r="Z15" s="49"/>
      <c r="AA15" s="49"/>
      <c r="AB15" s="49">
        <v>10</v>
      </c>
      <c r="AC15" s="49"/>
      <c r="AD15" s="49"/>
      <c r="AE15" s="49"/>
      <c r="AF15" s="49">
        <v>9</v>
      </c>
      <c r="AG15" s="49"/>
      <c r="AH15" s="49">
        <v>10</v>
      </c>
      <c r="AI15" s="56">
        <v>175.5</v>
      </c>
      <c r="AJ15" s="56">
        <f>IF(AK15 &gt; 0, MAX(AK$12:AK$37) / AK15, 0)</f>
        <v>1</v>
      </c>
      <c r="AK15" s="56">
        <v>18</v>
      </c>
      <c r="AL15" s="56">
        <f>AI15*AJ15</f>
        <v>175.5</v>
      </c>
      <c r="AM15" s="57">
        <v>68</v>
      </c>
      <c r="AN15" s="57">
        <v>7</v>
      </c>
      <c r="AO15" s="57">
        <f>IF(AN15 &gt; 0,AM15/AN15,0)</f>
        <v>9.7142857142857135</v>
      </c>
      <c r="AP15" s="49">
        <f>MIN($H15:AH15)</f>
        <v>9</v>
      </c>
      <c r="AQ15" s="57"/>
      <c r="AR15" s="49">
        <v>7</v>
      </c>
      <c r="AS15" s="28">
        <v>4</v>
      </c>
    </row>
    <row r="16" spans="1:45" x14ac:dyDescent="0.2">
      <c r="A16" s="42">
        <v>5</v>
      </c>
      <c r="B16" s="43">
        <v>2302221829</v>
      </c>
      <c r="C16" s="44" t="s">
        <v>59</v>
      </c>
      <c r="D16" s="44">
        <v>488729389</v>
      </c>
      <c r="E16" s="45" t="s">
        <v>65</v>
      </c>
      <c r="F16" s="45" t="s">
        <v>155</v>
      </c>
      <c r="G16" s="1">
        <f>MATCH(D16,Данные!$D:$D,0)</f>
        <v>6</v>
      </c>
      <c r="H16" s="49">
        <v>10</v>
      </c>
      <c r="I16" s="49">
        <v>9</v>
      </c>
      <c r="J16" s="49"/>
      <c r="K16" s="49"/>
      <c r="L16" s="49"/>
      <c r="M16" s="49"/>
      <c r="N16" s="49"/>
      <c r="O16" s="49">
        <v>9</v>
      </c>
      <c r="P16" s="49"/>
      <c r="Q16" s="49"/>
      <c r="R16" s="49"/>
      <c r="S16" s="49">
        <v>10</v>
      </c>
      <c r="T16" s="49"/>
      <c r="U16" s="49"/>
      <c r="V16" s="49">
        <v>10</v>
      </c>
      <c r="W16" s="49">
        <v>10</v>
      </c>
      <c r="X16" s="49"/>
      <c r="Y16" s="49"/>
      <c r="Z16" s="49"/>
      <c r="AA16" s="49"/>
      <c r="AB16" s="49"/>
      <c r="AC16" s="49"/>
      <c r="AD16" s="49"/>
      <c r="AE16" s="49"/>
      <c r="AF16" s="49">
        <v>10</v>
      </c>
      <c r="AG16" s="49"/>
      <c r="AH16" s="49"/>
      <c r="AI16" s="56">
        <v>174.75</v>
      </c>
      <c r="AJ16" s="56">
        <f>IF(AK16 &gt; 0, MAX(AK$12:AK$37) / AK16, 0)</f>
        <v>1</v>
      </c>
      <c r="AK16" s="56">
        <v>18</v>
      </c>
      <c r="AL16" s="56">
        <f>AI16*AJ16</f>
        <v>174.75</v>
      </c>
      <c r="AM16" s="57">
        <v>68</v>
      </c>
      <c r="AN16" s="57">
        <v>7</v>
      </c>
      <c r="AO16" s="57">
        <f>IF(AN16 &gt; 0,AM16/AN16,0)</f>
        <v>9.7142857142857135</v>
      </c>
      <c r="AP16" s="49">
        <f>MIN($H16:AH16)</f>
        <v>9</v>
      </c>
      <c r="AQ16" s="57"/>
      <c r="AR16" s="49">
        <v>7</v>
      </c>
      <c r="AS16" s="28">
        <v>5</v>
      </c>
    </row>
    <row r="17" spans="1:45" x14ac:dyDescent="0.2">
      <c r="A17" s="42">
        <v>6</v>
      </c>
      <c r="B17" s="43" t="s">
        <v>133</v>
      </c>
      <c r="C17" s="44" t="s">
        <v>42</v>
      </c>
      <c r="D17" s="44">
        <v>488730018</v>
      </c>
      <c r="E17" s="45" t="s">
        <v>100</v>
      </c>
      <c r="F17" s="45" t="s">
        <v>155</v>
      </c>
      <c r="G17" s="1">
        <f>MATCH(D17,Данные!$D:$D,0)</f>
        <v>31</v>
      </c>
      <c r="H17" s="49"/>
      <c r="I17" s="49"/>
      <c r="J17" s="49"/>
      <c r="K17" s="49"/>
      <c r="L17" s="49">
        <v>10</v>
      </c>
      <c r="M17" s="49"/>
      <c r="N17" s="49"/>
      <c r="O17" s="49">
        <v>10</v>
      </c>
      <c r="P17" s="49">
        <v>10</v>
      </c>
      <c r="Q17" s="49">
        <v>9</v>
      </c>
      <c r="R17" s="49"/>
      <c r="S17" s="49"/>
      <c r="T17" s="49"/>
      <c r="U17" s="49"/>
      <c r="V17" s="49"/>
      <c r="W17" s="49"/>
      <c r="X17" s="49"/>
      <c r="Y17" s="49"/>
      <c r="Z17" s="49">
        <v>10</v>
      </c>
      <c r="AA17" s="49"/>
      <c r="AB17" s="49"/>
      <c r="AC17" s="49">
        <v>9</v>
      </c>
      <c r="AD17" s="49">
        <v>9</v>
      </c>
      <c r="AE17" s="49"/>
      <c r="AF17" s="49"/>
      <c r="AG17" s="49"/>
      <c r="AH17" s="49"/>
      <c r="AI17" s="56">
        <v>172.5</v>
      </c>
      <c r="AJ17" s="56">
        <f>IF(AK17 &gt; 0, MAX(AK$12:AK$37) / AK17, 0)</f>
        <v>1</v>
      </c>
      <c r="AK17" s="56">
        <v>18</v>
      </c>
      <c r="AL17" s="56">
        <f>AI17*AJ17</f>
        <v>172.5</v>
      </c>
      <c r="AM17" s="57">
        <v>67</v>
      </c>
      <c r="AN17" s="57">
        <v>7</v>
      </c>
      <c r="AO17" s="57">
        <f>IF(AN17 &gt; 0,AM17/AN17,0)</f>
        <v>9.5714285714285712</v>
      </c>
      <c r="AP17" s="49">
        <f>MIN($H17:AH17)</f>
        <v>9</v>
      </c>
      <c r="AQ17" s="57"/>
      <c r="AR17" s="49">
        <v>7</v>
      </c>
      <c r="AS17" s="28">
        <v>6</v>
      </c>
    </row>
    <row r="18" spans="1:45" x14ac:dyDescent="0.2">
      <c r="A18" s="46" t="s">
        <v>160</v>
      </c>
      <c r="B18" s="43">
        <v>2302221805</v>
      </c>
      <c r="C18" s="44" t="s">
        <v>41</v>
      </c>
      <c r="D18" s="44">
        <v>488722474</v>
      </c>
      <c r="E18" s="45" t="s">
        <v>65</v>
      </c>
      <c r="F18" s="45" t="s">
        <v>155</v>
      </c>
      <c r="G18" s="1">
        <f>MATCH(D18,Данные!$D:$D,0)</f>
        <v>7</v>
      </c>
      <c r="H18" s="49">
        <v>7</v>
      </c>
      <c r="I18" s="49"/>
      <c r="J18" s="49"/>
      <c r="K18" s="49"/>
      <c r="L18" s="49"/>
      <c r="M18" s="49"/>
      <c r="N18" s="49"/>
      <c r="O18" s="49">
        <v>10</v>
      </c>
      <c r="P18" s="49"/>
      <c r="Q18" s="49"/>
      <c r="R18" s="49"/>
      <c r="S18" s="49">
        <v>9</v>
      </c>
      <c r="T18" s="49"/>
      <c r="U18" s="49"/>
      <c r="V18" s="49">
        <v>10</v>
      </c>
      <c r="W18" s="49"/>
      <c r="X18" s="49"/>
      <c r="Y18" s="49"/>
      <c r="Z18" s="49"/>
      <c r="AA18" s="49"/>
      <c r="AB18" s="49"/>
      <c r="AC18" s="49"/>
      <c r="AD18" s="49"/>
      <c r="AE18" s="49"/>
      <c r="AF18" s="49">
        <v>10</v>
      </c>
      <c r="AG18" s="49"/>
      <c r="AH18" s="49"/>
      <c r="AI18" s="56">
        <v>123.75</v>
      </c>
      <c r="AJ18" s="56">
        <f>IF(AK18 &gt; 0, MAX(AK$12:AK$37) / AK18, 0)</f>
        <v>1.3333333333333333</v>
      </c>
      <c r="AK18" s="56">
        <v>13.5</v>
      </c>
      <c r="AL18" s="56">
        <f>AI18*AJ18</f>
        <v>165</v>
      </c>
      <c r="AM18" s="57">
        <v>46</v>
      </c>
      <c r="AN18" s="57">
        <v>5</v>
      </c>
      <c r="AO18" s="57">
        <f>IF(AN18 &gt; 0,AM18/AN18,0)</f>
        <v>9.1999999999999993</v>
      </c>
      <c r="AP18" s="49">
        <f>MIN($H18:AH18)</f>
        <v>7</v>
      </c>
      <c r="AQ18" s="57"/>
      <c r="AR18" s="49">
        <v>5</v>
      </c>
      <c r="AS18" s="28">
        <v>7</v>
      </c>
    </row>
    <row r="19" spans="1:45" x14ac:dyDescent="0.2">
      <c r="A19" s="47"/>
      <c r="B19" s="43">
        <v>2302221832</v>
      </c>
      <c r="C19" s="44" t="s">
        <v>60</v>
      </c>
      <c r="D19" s="44">
        <v>488730256</v>
      </c>
      <c r="E19" s="45" t="s">
        <v>100</v>
      </c>
      <c r="F19" s="45" t="s">
        <v>155</v>
      </c>
      <c r="G19" s="1">
        <f>MATCH(D19,Данные!$D:$D,0)</f>
        <v>30</v>
      </c>
      <c r="H19" s="49"/>
      <c r="I19" s="49"/>
      <c r="J19" s="49"/>
      <c r="K19" s="49"/>
      <c r="L19" s="49">
        <v>10</v>
      </c>
      <c r="M19" s="49"/>
      <c r="N19" s="49"/>
      <c r="O19" s="49">
        <v>10</v>
      </c>
      <c r="P19" s="49">
        <v>10</v>
      </c>
      <c r="Q19" s="49">
        <v>8</v>
      </c>
      <c r="R19" s="49"/>
      <c r="S19" s="49"/>
      <c r="T19" s="49"/>
      <c r="U19" s="49"/>
      <c r="V19" s="49"/>
      <c r="W19" s="49"/>
      <c r="X19" s="49"/>
      <c r="Y19" s="49"/>
      <c r="Z19" s="49">
        <v>10</v>
      </c>
      <c r="AA19" s="49"/>
      <c r="AB19" s="49"/>
      <c r="AC19" s="49">
        <v>8</v>
      </c>
      <c r="AD19" s="49">
        <v>8</v>
      </c>
      <c r="AE19" s="49"/>
      <c r="AF19" s="49"/>
      <c r="AG19" s="49"/>
      <c r="AH19" s="49"/>
      <c r="AI19" s="56">
        <v>165</v>
      </c>
      <c r="AJ19" s="56">
        <f>IF(AK19 &gt; 0, MAX(AK$12:AK$37) / AK19, 0)</f>
        <v>1</v>
      </c>
      <c r="AK19" s="56">
        <v>18</v>
      </c>
      <c r="AL19" s="56">
        <f>AI19*AJ19</f>
        <v>165</v>
      </c>
      <c r="AM19" s="57">
        <v>64</v>
      </c>
      <c r="AN19" s="57">
        <v>7</v>
      </c>
      <c r="AO19" s="57">
        <f>IF(AN19 &gt; 0,AM19/AN19,0)</f>
        <v>9.1428571428571423</v>
      </c>
      <c r="AP19" s="49">
        <f>MIN($H19:AH19)</f>
        <v>8</v>
      </c>
      <c r="AQ19" s="57"/>
      <c r="AR19" s="49">
        <v>7</v>
      </c>
      <c r="AS19" s="28">
        <v>8</v>
      </c>
    </row>
    <row r="20" spans="1:45" x14ac:dyDescent="0.2">
      <c r="A20" s="42">
        <v>9</v>
      </c>
      <c r="B20" s="43">
        <v>2302221821</v>
      </c>
      <c r="C20" s="44" t="s">
        <v>52</v>
      </c>
      <c r="D20" s="44">
        <v>488730633</v>
      </c>
      <c r="E20" s="45" t="s">
        <v>105</v>
      </c>
      <c r="F20" s="45" t="s">
        <v>155</v>
      </c>
      <c r="G20" s="1">
        <f>MATCH(D20,Данные!$D:$D,0)</f>
        <v>36</v>
      </c>
      <c r="H20" s="49"/>
      <c r="I20" s="49"/>
      <c r="J20" s="49"/>
      <c r="K20" s="49"/>
      <c r="L20" s="49"/>
      <c r="M20" s="49"/>
      <c r="N20" s="49">
        <v>8</v>
      </c>
      <c r="O20" s="49">
        <v>10</v>
      </c>
      <c r="P20" s="49"/>
      <c r="Q20" s="49"/>
      <c r="R20" s="49"/>
      <c r="S20" s="49">
        <v>10</v>
      </c>
      <c r="T20" s="49"/>
      <c r="U20" s="49">
        <v>10</v>
      </c>
      <c r="V20" s="49"/>
      <c r="W20" s="49"/>
      <c r="X20" s="49"/>
      <c r="Y20" s="49"/>
      <c r="Z20" s="49"/>
      <c r="AA20" s="49"/>
      <c r="AB20" s="49">
        <v>8</v>
      </c>
      <c r="AC20" s="49"/>
      <c r="AD20" s="49"/>
      <c r="AE20" s="49"/>
      <c r="AF20" s="49">
        <v>10</v>
      </c>
      <c r="AG20" s="49"/>
      <c r="AH20" s="49">
        <v>8</v>
      </c>
      <c r="AI20" s="56">
        <v>163.5</v>
      </c>
      <c r="AJ20" s="56">
        <f>IF(AK20 &gt; 0, MAX(AK$12:AK$37) / AK20, 0)</f>
        <v>1</v>
      </c>
      <c r="AK20" s="56">
        <v>18</v>
      </c>
      <c r="AL20" s="56">
        <f>AI20*AJ20</f>
        <v>163.5</v>
      </c>
      <c r="AM20" s="57">
        <v>64</v>
      </c>
      <c r="AN20" s="57">
        <v>7</v>
      </c>
      <c r="AO20" s="57">
        <f>IF(AN20 &gt; 0,AM20/AN20,0)</f>
        <v>9.1428571428571423</v>
      </c>
      <c r="AP20" s="49">
        <f>MIN($H20:AH20)</f>
        <v>8</v>
      </c>
      <c r="AQ20" s="57"/>
      <c r="AR20" s="49">
        <v>7</v>
      </c>
      <c r="AS20" s="28">
        <v>9</v>
      </c>
    </row>
    <row r="21" spans="1:45" x14ac:dyDescent="0.2">
      <c r="A21" s="42">
        <v>10</v>
      </c>
      <c r="B21" s="43">
        <v>2302221827</v>
      </c>
      <c r="C21" s="44" t="s">
        <v>57</v>
      </c>
      <c r="D21" s="44">
        <v>488723365</v>
      </c>
      <c r="E21" s="45" t="s">
        <v>65</v>
      </c>
      <c r="F21" s="45" t="s">
        <v>155</v>
      </c>
      <c r="G21" s="1">
        <f>MATCH(D21,Данные!$D:$D,0)</f>
        <v>10</v>
      </c>
      <c r="H21" s="49">
        <v>10</v>
      </c>
      <c r="I21" s="49">
        <v>7</v>
      </c>
      <c r="J21" s="49"/>
      <c r="K21" s="49"/>
      <c r="L21" s="49"/>
      <c r="M21" s="49"/>
      <c r="N21" s="49"/>
      <c r="O21" s="49">
        <v>9</v>
      </c>
      <c r="P21" s="49"/>
      <c r="Q21" s="49"/>
      <c r="R21" s="49"/>
      <c r="S21" s="49">
        <v>9</v>
      </c>
      <c r="T21" s="49"/>
      <c r="U21" s="49"/>
      <c r="V21" s="49">
        <v>8</v>
      </c>
      <c r="W21" s="49">
        <v>10</v>
      </c>
      <c r="X21" s="49"/>
      <c r="Y21" s="49"/>
      <c r="Z21" s="49"/>
      <c r="AA21" s="49"/>
      <c r="AB21" s="49"/>
      <c r="AC21" s="49"/>
      <c r="AD21" s="49"/>
      <c r="AE21" s="49"/>
      <c r="AF21" s="49">
        <v>9</v>
      </c>
      <c r="AG21" s="49"/>
      <c r="AH21" s="49"/>
      <c r="AI21" s="56">
        <v>159.75</v>
      </c>
      <c r="AJ21" s="56">
        <f>IF(AK21 &gt; 0, MAX(AK$12:AK$37) / AK21, 0)</f>
        <v>1</v>
      </c>
      <c r="AK21" s="56">
        <v>18</v>
      </c>
      <c r="AL21" s="56">
        <f>AI21*AJ21</f>
        <v>159.75</v>
      </c>
      <c r="AM21" s="57">
        <v>62</v>
      </c>
      <c r="AN21" s="57">
        <v>7</v>
      </c>
      <c r="AO21" s="57">
        <f>IF(AN21 &gt; 0,AM21/AN21,0)</f>
        <v>8.8571428571428577</v>
      </c>
      <c r="AP21" s="49">
        <f>MIN($H21:AH21)</f>
        <v>7</v>
      </c>
      <c r="AQ21" s="57"/>
      <c r="AR21" s="49">
        <v>7</v>
      </c>
      <c r="AS21" s="28">
        <v>10</v>
      </c>
    </row>
    <row r="22" spans="1:45" x14ac:dyDescent="0.2">
      <c r="A22" s="42">
        <v>11</v>
      </c>
      <c r="B22" s="43">
        <v>2302221818</v>
      </c>
      <c r="C22" s="44" t="s">
        <v>49</v>
      </c>
      <c r="D22" s="44">
        <v>488728955</v>
      </c>
      <c r="E22" s="45" t="s">
        <v>65</v>
      </c>
      <c r="F22" s="45" t="s">
        <v>155</v>
      </c>
      <c r="G22" s="1">
        <f>MATCH(D22,Данные!$D:$D,0)</f>
        <v>9</v>
      </c>
      <c r="H22" s="49">
        <v>7</v>
      </c>
      <c r="I22" s="49">
        <v>10</v>
      </c>
      <c r="J22" s="49"/>
      <c r="K22" s="49"/>
      <c r="L22" s="49"/>
      <c r="M22" s="49"/>
      <c r="N22" s="49"/>
      <c r="O22" s="49">
        <v>10</v>
      </c>
      <c r="P22" s="49"/>
      <c r="Q22" s="49"/>
      <c r="R22" s="49"/>
      <c r="S22" s="49">
        <v>10</v>
      </c>
      <c r="T22" s="49"/>
      <c r="U22" s="49"/>
      <c r="V22" s="49">
        <v>8</v>
      </c>
      <c r="W22" s="49">
        <v>9</v>
      </c>
      <c r="X22" s="49"/>
      <c r="Y22" s="49"/>
      <c r="Z22" s="49"/>
      <c r="AA22" s="49"/>
      <c r="AB22" s="49"/>
      <c r="AC22" s="49"/>
      <c r="AD22" s="49"/>
      <c r="AE22" s="49"/>
      <c r="AF22" s="49">
        <v>8</v>
      </c>
      <c r="AG22" s="49"/>
      <c r="AH22" s="49"/>
      <c r="AI22" s="56">
        <v>158.25</v>
      </c>
      <c r="AJ22" s="56">
        <f>IF(AK22 &gt; 0, MAX(AK$12:AK$37) / AK22, 0)</f>
        <v>1</v>
      </c>
      <c r="AK22" s="56">
        <v>18</v>
      </c>
      <c r="AL22" s="56">
        <f>AI22*AJ22</f>
        <v>158.25</v>
      </c>
      <c r="AM22" s="57">
        <v>62</v>
      </c>
      <c r="AN22" s="57">
        <v>7</v>
      </c>
      <c r="AO22" s="57">
        <f>IF(AN22 &gt; 0,AM22/AN22,0)</f>
        <v>8.8571428571428577</v>
      </c>
      <c r="AP22" s="49">
        <f>MIN($H22:AH22)</f>
        <v>7</v>
      </c>
      <c r="AQ22" s="57"/>
      <c r="AR22" s="49">
        <v>7</v>
      </c>
      <c r="AS22" s="28">
        <v>11</v>
      </c>
    </row>
    <row r="23" spans="1:45" x14ac:dyDescent="0.2">
      <c r="A23" s="42">
        <v>12</v>
      </c>
      <c r="B23" s="43">
        <v>2302221813</v>
      </c>
      <c r="C23" s="44" t="s">
        <v>45</v>
      </c>
      <c r="D23" s="44">
        <v>488731158</v>
      </c>
      <c r="E23" s="45" t="s">
        <v>116</v>
      </c>
      <c r="F23" s="45" t="s">
        <v>155</v>
      </c>
      <c r="G23" s="1">
        <f>MATCH(D23,Данные!$D:$D,0)</f>
        <v>26</v>
      </c>
      <c r="H23" s="49"/>
      <c r="I23" s="49"/>
      <c r="J23" s="49"/>
      <c r="K23" s="49">
        <v>9</v>
      </c>
      <c r="L23" s="49"/>
      <c r="M23" s="49">
        <v>10</v>
      </c>
      <c r="N23" s="49"/>
      <c r="O23" s="49">
        <v>8</v>
      </c>
      <c r="P23" s="49"/>
      <c r="Q23" s="49"/>
      <c r="R23" s="49">
        <v>8</v>
      </c>
      <c r="S23" s="49"/>
      <c r="T23" s="49"/>
      <c r="U23" s="49"/>
      <c r="V23" s="49"/>
      <c r="W23" s="49"/>
      <c r="X23" s="49"/>
      <c r="Y23" s="49">
        <v>9</v>
      </c>
      <c r="Z23" s="49"/>
      <c r="AA23" s="49">
        <v>10</v>
      </c>
      <c r="AB23" s="49"/>
      <c r="AC23" s="49"/>
      <c r="AD23" s="49"/>
      <c r="AE23" s="49">
        <v>8</v>
      </c>
      <c r="AF23" s="49"/>
      <c r="AG23" s="49"/>
      <c r="AH23" s="49"/>
      <c r="AI23" s="56">
        <v>157.5</v>
      </c>
      <c r="AJ23" s="56">
        <f>IF(AK23 &gt; 0, MAX(AK$12:AK$37) / AK23, 0)</f>
        <v>1</v>
      </c>
      <c r="AK23" s="56">
        <v>18</v>
      </c>
      <c r="AL23" s="56">
        <f>AI23*AJ23</f>
        <v>157.5</v>
      </c>
      <c r="AM23" s="57">
        <v>62</v>
      </c>
      <c r="AN23" s="57">
        <v>7</v>
      </c>
      <c r="AO23" s="57">
        <f>IF(AN23 &gt; 0,AM23/AN23,0)</f>
        <v>8.8571428571428577</v>
      </c>
      <c r="AP23" s="49">
        <f>MIN($H23:AH23)</f>
        <v>8</v>
      </c>
      <c r="AQ23" s="57"/>
      <c r="AR23" s="49">
        <v>7</v>
      </c>
      <c r="AS23" s="28">
        <v>12</v>
      </c>
    </row>
    <row r="24" spans="1:45" x14ac:dyDescent="0.2">
      <c r="A24" s="42">
        <v>13</v>
      </c>
      <c r="B24" s="43">
        <v>2302221835</v>
      </c>
      <c r="C24" s="44" t="s">
        <v>63</v>
      </c>
      <c r="D24" s="44">
        <v>488729651</v>
      </c>
      <c r="E24" s="45" t="s">
        <v>65</v>
      </c>
      <c r="F24" s="45" t="s">
        <v>155</v>
      </c>
      <c r="G24" s="1">
        <f>MATCH(D24,Данные!$D:$D,0)</f>
        <v>4</v>
      </c>
      <c r="H24" s="49">
        <v>7</v>
      </c>
      <c r="I24" s="49">
        <v>10</v>
      </c>
      <c r="J24" s="49"/>
      <c r="K24" s="49"/>
      <c r="L24" s="49"/>
      <c r="M24" s="49"/>
      <c r="N24" s="49"/>
      <c r="O24" s="49">
        <v>10</v>
      </c>
      <c r="P24" s="49"/>
      <c r="Q24" s="49"/>
      <c r="R24" s="49"/>
      <c r="S24" s="49">
        <v>7</v>
      </c>
      <c r="T24" s="49"/>
      <c r="U24" s="49"/>
      <c r="V24" s="49">
        <v>8</v>
      </c>
      <c r="W24" s="49">
        <v>10</v>
      </c>
      <c r="X24" s="49"/>
      <c r="Y24" s="49"/>
      <c r="Z24" s="49"/>
      <c r="AA24" s="49"/>
      <c r="AB24" s="49"/>
      <c r="AC24" s="49"/>
      <c r="AD24" s="49"/>
      <c r="AE24" s="49"/>
      <c r="AF24" s="49">
        <v>8</v>
      </c>
      <c r="AG24" s="49"/>
      <c r="AH24" s="49"/>
      <c r="AI24" s="56">
        <v>153.75</v>
      </c>
      <c r="AJ24" s="56">
        <f>IF(AK24 &gt; 0, MAX(AK$12:AK$37) / AK24, 0)</f>
        <v>1</v>
      </c>
      <c r="AK24" s="56">
        <v>18</v>
      </c>
      <c r="AL24" s="56">
        <f>AI24*AJ24</f>
        <v>153.75</v>
      </c>
      <c r="AM24" s="57">
        <v>60</v>
      </c>
      <c r="AN24" s="57">
        <v>7</v>
      </c>
      <c r="AO24" s="57">
        <f>IF(AN24 &gt; 0,AM24/AN24,0)</f>
        <v>8.5714285714285712</v>
      </c>
      <c r="AP24" s="49">
        <f>MIN($H24:AH24)</f>
        <v>7</v>
      </c>
      <c r="AQ24" s="57"/>
      <c r="AR24" s="49">
        <v>7</v>
      </c>
      <c r="AS24" s="28">
        <v>13</v>
      </c>
    </row>
    <row r="25" spans="1:45" x14ac:dyDescent="0.2">
      <c r="A25" s="42">
        <v>14</v>
      </c>
      <c r="B25" s="43">
        <v>2302221824</v>
      </c>
      <c r="C25" s="44" t="s">
        <v>54</v>
      </c>
      <c r="D25" s="44">
        <v>488730905</v>
      </c>
      <c r="E25" s="45" t="s">
        <v>105</v>
      </c>
      <c r="F25" s="45" t="s">
        <v>155</v>
      </c>
      <c r="G25" s="1">
        <f>MATCH(D25,Данные!$D:$D,0)</f>
        <v>24</v>
      </c>
      <c r="H25" s="49"/>
      <c r="I25" s="49"/>
      <c r="J25" s="49">
        <v>7</v>
      </c>
      <c r="K25" s="49"/>
      <c r="L25" s="49"/>
      <c r="M25" s="49"/>
      <c r="N25" s="49">
        <v>9</v>
      </c>
      <c r="O25" s="49">
        <v>10</v>
      </c>
      <c r="P25" s="49"/>
      <c r="Q25" s="49"/>
      <c r="R25" s="49"/>
      <c r="S25" s="49"/>
      <c r="T25" s="49"/>
      <c r="U25" s="49">
        <v>9</v>
      </c>
      <c r="V25" s="49"/>
      <c r="W25" s="49"/>
      <c r="X25" s="49">
        <v>7</v>
      </c>
      <c r="Y25" s="49"/>
      <c r="Z25" s="49"/>
      <c r="AA25" s="49"/>
      <c r="AB25" s="49">
        <v>9</v>
      </c>
      <c r="AC25" s="49"/>
      <c r="AD25" s="49"/>
      <c r="AE25" s="49"/>
      <c r="AF25" s="49"/>
      <c r="AG25" s="49"/>
      <c r="AH25" s="49">
        <v>7</v>
      </c>
      <c r="AI25" s="56">
        <v>151.5</v>
      </c>
      <c r="AJ25" s="56">
        <f>IF(AK25 &gt; 0, MAX(AK$12:AK$37) / AK25, 0)</f>
        <v>1</v>
      </c>
      <c r="AK25" s="56">
        <v>18</v>
      </c>
      <c r="AL25" s="56">
        <f>AI25*AJ25</f>
        <v>151.5</v>
      </c>
      <c r="AM25" s="57">
        <v>58</v>
      </c>
      <c r="AN25" s="57">
        <v>7</v>
      </c>
      <c r="AO25" s="57">
        <f>IF(AN25 &gt; 0,AM25/AN25,0)</f>
        <v>8.2857142857142865</v>
      </c>
      <c r="AP25" s="49">
        <f>MIN($H25:AH25)</f>
        <v>7</v>
      </c>
      <c r="AQ25" s="57"/>
      <c r="AR25" s="49">
        <v>7</v>
      </c>
      <c r="AS25" s="28">
        <v>14</v>
      </c>
    </row>
    <row r="26" spans="1:45" x14ac:dyDescent="0.2">
      <c r="A26" s="42">
        <v>15</v>
      </c>
      <c r="B26" s="43">
        <v>2302221801</v>
      </c>
      <c r="C26" s="44" t="s">
        <v>39</v>
      </c>
      <c r="D26" s="44">
        <v>488730365</v>
      </c>
      <c r="E26" s="45" t="s">
        <v>105</v>
      </c>
      <c r="F26" s="45" t="s">
        <v>155</v>
      </c>
      <c r="G26" s="1">
        <f>MATCH(D26,Данные!$D:$D,0)</f>
        <v>37</v>
      </c>
      <c r="H26" s="49"/>
      <c r="I26" s="49"/>
      <c r="J26" s="49"/>
      <c r="K26" s="49"/>
      <c r="L26" s="49"/>
      <c r="M26" s="49"/>
      <c r="N26" s="49">
        <v>7</v>
      </c>
      <c r="O26" s="49">
        <v>10</v>
      </c>
      <c r="P26" s="49"/>
      <c r="Q26" s="49"/>
      <c r="R26" s="49"/>
      <c r="S26" s="49"/>
      <c r="T26" s="49"/>
      <c r="U26" s="49">
        <v>9</v>
      </c>
      <c r="V26" s="49"/>
      <c r="W26" s="49"/>
      <c r="X26" s="49"/>
      <c r="Y26" s="49"/>
      <c r="Z26" s="49"/>
      <c r="AA26" s="49"/>
      <c r="AB26" s="49">
        <v>7</v>
      </c>
      <c r="AC26" s="49"/>
      <c r="AD26" s="49"/>
      <c r="AE26" s="49"/>
      <c r="AF26" s="49"/>
      <c r="AG26" s="49"/>
      <c r="AH26" s="49">
        <v>9</v>
      </c>
      <c r="AI26" s="56">
        <v>112.5</v>
      </c>
      <c r="AJ26" s="56">
        <f>IF(AK26 &gt; 0, MAX(AK$12:AK$37) / AK26, 0)</f>
        <v>1.3333333333333333</v>
      </c>
      <c r="AK26" s="56">
        <v>13.5</v>
      </c>
      <c r="AL26" s="56">
        <f>AI26*AJ26</f>
        <v>150</v>
      </c>
      <c r="AM26" s="57">
        <v>42</v>
      </c>
      <c r="AN26" s="57">
        <v>5</v>
      </c>
      <c r="AO26" s="57">
        <f>IF(AN26 &gt; 0,AM26/AN26,0)</f>
        <v>8.4</v>
      </c>
      <c r="AP26" s="49">
        <f>MIN($H26:AH26)</f>
        <v>7</v>
      </c>
      <c r="AQ26" s="57"/>
      <c r="AR26" s="49">
        <v>5</v>
      </c>
      <c r="AS26" s="28">
        <v>15</v>
      </c>
    </row>
    <row r="27" spans="1:45" x14ac:dyDescent="0.2">
      <c r="A27" s="42">
        <v>16</v>
      </c>
      <c r="B27" s="43">
        <v>2302221820</v>
      </c>
      <c r="C27" s="44" t="s">
        <v>51</v>
      </c>
      <c r="D27" s="44">
        <v>488722629</v>
      </c>
      <c r="E27" s="45" t="s">
        <v>100</v>
      </c>
      <c r="F27" s="45" t="s">
        <v>155</v>
      </c>
      <c r="G27" s="1">
        <f>MATCH(D27,Данные!$D:$D,0)</f>
        <v>51</v>
      </c>
      <c r="H27" s="49"/>
      <c r="I27" s="49"/>
      <c r="J27" s="49"/>
      <c r="K27" s="49"/>
      <c r="L27" s="49"/>
      <c r="M27" s="49"/>
      <c r="N27" s="49"/>
      <c r="O27" s="49">
        <v>9</v>
      </c>
      <c r="P27" s="49">
        <v>8</v>
      </c>
      <c r="Q27" s="49">
        <v>8</v>
      </c>
      <c r="R27" s="49"/>
      <c r="S27" s="49"/>
      <c r="T27" s="49"/>
      <c r="U27" s="49">
        <v>10</v>
      </c>
      <c r="V27" s="49"/>
      <c r="W27" s="49"/>
      <c r="X27" s="49"/>
      <c r="Y27" s="49"/>
      <c r="Z27" s="49"/>
      <c r="AA27" s="49"/>
      <c r="AB27" s="49"/>
      <c r="AC27" s="49">
        <v>6</v>
      </c>
      <c r="AD27" s="49">
        <v>8</v>
      </c>
      <c r="AE27" s="49"/>
      <c r="AF27" s="49"/>
      <c r="AG27" s="49"/>
      <c r="AH27" s="49">
        <v>9</v>
      </c>
      <c r="AI27" s="56">
        <v>147.75</v>
      </c>
      <c r="AJ27" s="56">
        <f>IF(AK27 &gt; 0, MAX(AK$12:AK$37) / AK27, 0)</f>
        <v>1</v>
      </c>
      <c r="AK27" s="56">
        <v>18</v>
      </c>
      <c r="AL27" s="56">
        <f>AI27*AJ27</f>
        <v>147.75</v>
      </c>
      <c r="AM27" s="57">
        <v>58</v>
      </c>
      <c r="AN27" s="57">
        <v>7</v>
      </c>
      <c r="AO27" s="57">
        <f>IF(AN27 &gt; 0,AM27/AN27,0)</f>
        <v>8.2857142857142865</v>
      </c>
      <c r="AP27" s="49">
        <f>MIN($H27:AH27)</f>
        <v>6</v>
      </c>
      <c r="AQ27" s="57"/>
      <c r="AR27" s="49">
        <v>7</v>
      </c>
      <c r="AS27" s="28">
        <v>16</v>
      </c>
    </row>
    <row r="28" spans="1:45" x14ac:dyDescent="0.2">
      <c r="A28" s="42">
        <v>17</v>
      </c>
      <c r="B28" s="43">
        <v>2302221833</v>
      </c>
      <c r="C28" s="48" t="s">
        <v>61</v>
      </c>
      <c r="D28" s="44">
        <v>488723107</v>
      </c>
      <c r="E28" s="45" t="s">
        <v>105</v>
      </c>
      <c r="F28" s="45" t="s">
        <v>155</v>
      </c>
      <c r="G28" s="1">
        <f>MATCH(D28,Данные!$D:$D,0)</f>
        <v>22</v>
      </c>
      <c r="H28" s="49"/>
      <c r="I28" s="49"/>
      <c r="J28" s="49">
        <v>8</v>
      </c>
      <c r="K28" s="49"/>
      <c r="L28" s="49"/>
      <c r="M28" s="49"/>
      <c r="N28" s="49">
        <v>9</v>
      </c>
      <c r="O28" s="49">
        <v>10</v>
      </c>
      <c r="P28" s="49"/>
      <c r="Q28" s="49"/>
      <c r="R28" s="49"/>
      <c r="S28" s="49"/>
      <c r="T28" s="49"/>
      <c r="U28" s="49">
        <v>10</v>
      </c>
      <c r="V28" s="49"/>
      <c r="W28" s="49"/>
      <c r="X28" s="49">
        <v>8</v>
      </c>
      <c r="Y28" s="49"/>
      <c r="Z28" s="49"/>
      <c r="AA28" s="49"/>
      <c r="AB28" s="49">
        <v>9</v>
      </c>
      <c r="AC28" s="49"/>
      <c r="AD28" s="49"/>
      <c r="AE28" s="49"/>
      <c r="AF28" s="49"/>
      <c r="AG28" s="49"/>
      <c r="AH28" s="50" t="s">
        <v>158</v>
      </c>
      <c r="AI28" s="56">
        <v>142.5</v>
      </c>
      <c r="AJ28" s="56">
        <f>IF(AK28 &gt; 0, MAX(AK$12:AK$37) / AK28, 0)</f>
        <v>1</v>
      </c>
      <c r="AK28" s="56">
        <v>18</v>
      </c>
      <c r="AL28" s="56">
        <f>AI28*AJ28</f>
        <v>142.5</v>
      </c>
      <c r="AM28" s="57">
        <v>54</v>
      </c>
      <c r="AN28" s="57">
        <v>6</v>
      </c>
      <c r="AO28" s="57">
        <f>IF(AN28 &gt; 0,AM28/AN28,0)</f>
        <v>9</v>
      </c>
      <c r="AP28" s="49">
        <f>MIN($H28:AH28)</f>
        <v>8</v>
      </c>
      <c r="AQ28" s="57" t="s">
        <v>157</v>
      </c>
      <c r="AR28" s="49">
        <v>6</v>
      </c>
      <c r="AS28" s="28">
        <v>17</v>
      </c>
    </row>
    <row r="29" spans="1:45" x14ac:dyDescent="0.2">
      <c r="A29" s="42">
        <v>18</v>
      </c>
      <c r="B29" s="43">
        <v>2302221819</v>
      </c>
      <c r="C29" s="44" t="s">
        <v>50</v>
      </c>
      <c r="D29" s="44">
        <v>488722792</v>
      </c>
      <c r="E29" s="45" t="s">
        <v>100</v>
      </c>
      <c r="F29" s="45" t="s">
        <v>155</v>
      </c>
      <c r="G29" s="1">
        <f>MATCH(D29,Данные!$D:$D,0)</f>
        <v>21</v>
      </c>
      <c r="H29" s="49"/>
      <c r="I29" s="49"/>
      <c r="J29" s="49">
        <v>10</v>
      </c>
      <c r="K29" s="49"/>
      <c r="L29" s="49"/>
      <c r="M29" s="49"/>
      <c r="N29" s="49"/>
      <c r="O29" s="49">
        <v>7</v>
      </c>
      <c r="P29" s="49">
        <v>5</v>
      </c>
      <c r="Q29" s="49"/>
      <c r="R29" s="49"/>
      <c r="S29" s="49"/>
      <c r="T29" s="49"/>
      <c r="U29" s="49">
        <v>10</v>
      </c>
      <c r="V29" s="49"/>
      <c r="W29" s="49"/>
      <c r="X29" s="49">
        <v>10</v>
      </c>
      <c r="Y29" s="49"/>
      <c r="Z29" s="49"/>
      <c r="AA29" s="49"/>
      <c r="AB29" s="49"/>
      <c r="AC29" s="49">
        <v>6</v>
      </c>
      <c r="AD29" s="49"/>
      <c r="AE29" s="49"/>
      <c r="AF29" s="49"/>
      <c r="AG29" s="49"/>
      <c r="AH29" s="49">
        <v>9</v>
      </c>
      <c r="AI29" s="56">
        <v>141.75</v>
      </c>
      <c r="AJ29" s="56">
        <f>IF(AK29 &gt; 0, MAX(AK$12:AK$37) / AK29, 0)</f>
        <v>1</v>
      </c>
      <c r="AK29" s="56">
        <v>18</v>
      </c>
      <c r="AL29" s="56">
        <f>AI29*AJ29</f>
        <v>141.75</v>
      </c>
      <c r="AM29" s="57">
        <v>57</v>
      </c>
      <c r="AN29" s="57">
        <v>7</v>
      </c>
      <c r="AO29" s="57">
        <f>IF(AN29 &gt; 0,AM29/AN29,0)</f>
        <v>8.1428571428571423</v>
      </c>
      <c r="AP29" s="49">
        <f>MIN($H29:AH29)</f>
        <v>5</v>
      </c>
      <c r="AQ29" s="57"/>
      <c r="AR29" s="49">
        <v>7</v>
      </c>
      <c r="AS29" s="28">
        <v>18</v>
      </c>
    </row>
    <row r="30" spans="1:45" x14ac:dyDescent="0.2">
      <c r="A30" s="42">
        <v>19</v>
      </c>
      <c r="B30" s="43">
        <v>2302221811</v>
      </c>
      <c r="C30" s="44" t="s">
        <v>44</v>
      </c>
      <c r="D30" s="44">
        <v>488722926</v>
      </c>
      <c r="E30" s="45" t="s">
        <v>116</v>
      </c>
      <c r="F30" s="45" t="s">
        <v>155</v>
      </c>
      <c r="G30" s="1">
        <f>MATCH(D30,Данные!$D:$D,0)</f>
        <v>29</v>
      </c>
      <c r="H30" s="49"/>
      <c r="I30" s="49"/>
      <c r="J30" s="49"/>
      <c r="K30" s="49">
        <v>8</v>
      </c>
      <c r="L30" s="49"/>
      <c r="M30" s="49"/>
      <c r="N30" s="49"/>
      <c r="O30" s="49">
        <v>6</v>
      </c>
      <c r="P30" s="49"/>
      <c r="Q30" s="49"/>
      <c r="R30" s="49">
        <v>8</v>
      </c>
      <c r="S30" s="49"/>
      <c r="T30" s="49">
        <v>7</v>
      </c>
      <c r="U30" s="49"/>
      <c r="V30" s="49"/>
      <c r="W30" s="49"/>
      <c r="X30" s="49"/>
      <c r="Y30" s="49">
        <v>9</v>
      </c>
      <c r="Z30" s="49"/>
      <c r="AA30" s="49"/>
      <c r="AB30" s="49"/>
      <c r="AC30" s="49"/>
      <c r="AD30" s="49"/>
      <c r="AE30" s="49">
        <v>8</v>
      </c>
      <c r="AF30" s="49"/>
      <c r="AG30" s="49">
        <v>9</v>
      </c>
      <c r="AH30" s="49"/>
      <c r="AI30" s="56">
        <v>140.25</v>
      </c>
      <c r="AJ30" s="56">
        <f>IF(AK30 &gt; 0, MAX(AK$12:AK$37) / AK30, 0)</f>
        <v>1</v>
      </c>
      <c r="AK30" s="56">
        <v>18</v>
      </c>
      <c r="AL30" s="56">
        <f>AI30*AJ30</f>
        <v>140.25</v>
      </c>
      <c r="AM30" s="57">
        <v>55</v>
      </c>
      <c r="AN30" s="57">
        <v>7</v>
      </c>
      <c r="AO30" s="57">
        <f>IF(AN30 &gt; 0,AM30/AN30,0)</f>
        <v>7.8571428571428568</v>
      </c>
      <c r="AP30" s="49">
        <f>MIN($H30:AH30)</f>
        <v>6</v>
      </c>
      <c r="AQ30" s="57"/>
      <c r="AR30" s="49">
        <v>7</v>
      </c>
      <c r="AS30" s="28">
        <v>19</v>
      </c>
    </row>
    <row r="31" spans="1:45" x14ac:dyDescent="0.2">
      <c r="A31" s="46" t="s">
        <v>161</v>
      </c>
      <c r="B31" s="43">
        <v>2302221837</v>
      </c>
      <c r="C31" s="44" t="s">
        <v>56</v>
      </c>
      <c r="D31" s="44">
        <v>488729102</v>
      </c>
      <c r="E31" s="45" t="s">
        <v>65</v>
      </c>
      <c r="F31" s="45" t="s">
        <v>156</v>
      </c>
      <c r="G31" s="1">
        <f>MATCH(D31,Данные!$D:$D,0)</f>
        <v>8</v>
      </c>
      <c r="H31" s="49">
        <v>7</v>
      </c>
      <c r="I31" s="49">
        <v>7</v>
      </c>
      <c r="J31" s="49"/>
      <c r="K31" s="49"/>
      <c r="L31" s="49"/>
      <c r="M31" s="49"/>
      <c r="N31" s="49"/>
      <c r="O31" s="49">
        <v>8</v>
      </c>
      <c r="P31" s="49"/>
      <c r="Q31" s="49"/>
      <c r="R31" s="49"/>
      <c r="S31" s="49">
        <v>9</v>
      </c>
      <c r="T31" s="49"/>
      <c r="U31" s="49"/>
      <c r="V31" s="49">
        <v>7</v>
      </c>
      <c r="W31" s="49">
        <v>10</v>
      </c>
      <c r="X31" s="49"/>
      <c r="Y31" s="49"/>
      <c r="Z31" s="49"/>
      <c r="AA31" s="49"/>
      <c r="AB31" s="49"/>
      <c r="AC31" s="49"/>
      <c r="AD31" s="49"/>
      <c r="AE31" s="49"/>
      <c r="AF31" s="49">
        <v>6</v>
      </c>
      <c r="AG31" s="49"/>
      <c r="AH31" s="49"/>
      <c r="AI31" s="56">
        <v>138</v>
      </c>
      <c r="AJ31" s="56">
        <f>IF(AK31 &gt; 0, MAX(AK$12:AK$37) / AK31, 0)</f>
        <v>1</v>
      </c>
      <c r="AK31" s="56">
        <v>18</v>
      </c>
      <c r="AL31" s="56">
        <f>AI31*AJ31</f>
        <v>138</v>
      </c>
      <c r="AM31" s="57">
        <v>54</v>
      </c>
      <c r="AN31" s="57">
        <v>7</v>
      </c>
      <c r="AO31" s="57">
        <f>IF(AN31 &gt; 0,AM31/AN31,0)</f>
        <v>7.7142857142857144</v>
      </c>
      <c r="AP31" s="49">
        <f>MIN($H31:AH31)</f>
        <v>6</v>
      </c>
      <c r="AQ31" s="57"/>
      <c r="AR31" s="49">
        <v>7</v>
      </c>
      <c r="AS31" s="28">
        <v>20</v>
      </c>
    </row>
    <row r="32" spans="1:45" x14ac:dyDescent="0.2">
      <c r="A32" s="47"/>
      <c r="B32" s="43">
        <v>2302221828</v>
      </c>
      <c r="C32" s="44" t="s">
        <v>58</v>
      </c>
      <c r="D32" s="44">
        <v>488729244</v>
      </c>
      <c r="E32" s="45" t="s">
        <v>65</v>
      </c>
      <c r="F32" s="45" t="s">
        <v>155</v>
      </c>
      <c r="G32" s="1">
        <f>MATCH(D32,Данные!$D:$D,0)</f>
        <v>12</v>
      </c>
      <c r="H32" s="49">
        <v>7</v>
      </c>
      <c r="I32" s="49"/>
      <c r="J32" s="49"/>
      <c r="K32" s="49"/>
      <c r="L32" s="49"/>
      <c r="M32" s="49"/>
      <c r="N32" s="49"/>
      <c r="O32" s="49">
        <v>10</v>
      </c>
      <c r="P32" s="49"/>
      <c r="Q32" s="49"/>
      <c r="R32" s="49"/>
      <c r="S32" s="49"/>
      <c r="T32" s="49"/>
      <c r="U32" s="49"/>
      <c r="V32" s="49">
        <v>6</v>
      </c>
      <c r="W32" s="49"/>
      <c r="X32" s="49"/>
      <c r="Y32" s="49"/>
      <c r="Z32" s="49"/>
      <c r="AA32" s="49"/>
      <c r="AB32" s="49"/>
      <c r="AC32" s="49"/>
      <c r="AD32" s="49"/>
      <c r="AE32" s="49"/>
      <c r="AF32" s="49"/>
      <c r="AG32" s="49"/>
      <c r="AH32" s="49"/>
      <c r="AI32" s="56">
        <v>69</v>
      </c>
      <c r="AJ32" s="56">
        <f>IF(AK32 &gt; 0, MAX(AK$12:AK$37) / AK32, 0)</f>
        <v>2</v>
      </c>
      <c r="AK32" s="56">
        <v>9</v>
      </c>
      <c r="AL32" s="56">
        <f>AI32*AJ32</f>
        <v>138</v>
      </c>
      <c r="AM32" s="57">
        <v>23</v>
      </c>
      <c r="AN32" s="57">
        <v>3</v>
      </c>
      <c r="AO32" s="57">
        <f>IF(AN32 &gt; 0,AM32/AN32,0)</f>
        <v>7.666666666666667</v>
      </c>
      <c r="AP32" s="49">
        <f>MIN($H32:AH32)</f>
        <v>6</v>
      </c>
      <c r="AQ32" s="57"/>
      <c r="AR32" s="49">
        <v>3</v>
      </c>
      <c r="AS32" s="28">
        <v>21</v>
      </c>
    </row>
    <row r="33" spans="1:45" x14ac:dyDescent="0.2">
      <c r="A33" s="42">
        <v>22</v>
      </c>
      <c r="B33" s="43">
        <v>2302221804</v>
      </c>
      <c r="C33" s="44" t="s">
        <v>40</v>
      </c>
      <c r="D33" s="44">
        <v>488723258</v>
      </c>
      <c r="E33" s="45" t="s">
        <v>65</v>
      </c>
      <c r="F33" s="45" t="s">
        <v>155</v>
      </c>
      <c r="G33" s="1">
        <f>MATCH(D33,Данные!$D:$D,0)</f>
        <v>11</v>
      </c>
      <c r="H33" s="49">
        <v>4</v>
      </c>
      <c r="I33" s="49">
        <v>5</v>
      </c>
      <c r="J33" s="49"/>
      <c r="K33" s="49"/>
      <c r="L33" s="49"/>
      <c r="M33" s="49"/>
      <c r="N33" s="49"/>
      <c r="O33" s="49">
        <v>8</v>
      </c>
      <c r="P33" s="49"/>
      <c r="Q33" s="49"/>
      <c r="R33" s="49"/>
      <c r="S33" s="49">
        <v>9</v>
      </c>
      <c r="T33" s="49"/>
      <c r="U33" s="49"/>
      <c r="V33" s="49">
        <v>10</v>
      </c>
      <c r="W33" s="49">
        <v>10</v>
      </c>
      <c r="X33" s="49"/>
      <c r="Y33" s="49"/>
      <c r="Z33" s="49"/>
      <c r="AA33" s="49"/>
      <c r="AB33" s="49"/>
      <c r="AC33" s="49"/>
      <c r="AD33" s="49"/>
      <c r="AE33" s="49"/>
      <c r="AF33" s="49">
        <v>7</v>
      </c>
      <c r="AG33" s="49"/>
      <c r="AH33" s="49"/>
      <c r="AI33" s="56">
        <v>135.75</v>
      </c>
      <c r="AJ33" s="56">
        <f>IF(AK33 &gt; 0, MAX(AK$12:AK$37) / AK33, 0)</f>
        <v>1</v>
      </c>
      <c r="AK33" s="56">
        <v>18</v>
      </c>
      <c r="AL33" s="56">
        <f>AI33*AJ33</f>
        <v>135.75</v>
      </c>
      <c r="AM33" s="57">
        <v>53</v>
      </c>
      <c r="AN33" s="57">
        <v>7</v>
      </c>
      <c r="AO33" s="57">
        <f>IF(AN33 &gt; 0,AM33/AN33,0)</f>
        <v>7.5714285714285712</v>
      </c>
      <c r="AP33" s="49">
        <f>MIN($H33:AH33)</f>
        <v>4</v>
      </c>
      <c r="AQ33" s="57"/>
      <c r="AR33" s="49">
        <v>7</v>
      </c>
      <c r="AS33" s="28">
        <v>22</v>
      </c>
    </row>
    <row r="34" spans="1:45" x14ac:dyDescent="0.2">
      <c r="A34" s="42">
        <v>23</v>
      </c>
      <c r="B34" s="43">
        <v>2302221816</v>
      </c>
      <c r="C34" s="44" t="s">
        <v>47</v>
      </c>
      <c r="D34" s="44">
        <v>488731286</v>
      </c>
      <c r="E34" s="45" t="s">
        <v>116</v>
      </c>
      <c r="F34" s="45" t="s">
        <v>155</v>
      </c>
      <c r="G34" s="1">
        <f>MATCH(D34,Данные!$D:$D,0)</f>
        <v>27</v>
      </c>
      <c r="H34" s="49"/>
      <c r="I34" s="49"/>
      <c r="J34" s="49"/>
      <c r="K34" s="49">
        <v>10</v>
      </c>
      <c r="L34" s="49"/>
      <c r="M34" s="49">
        <v>8</v>
      </c>
      <c r="N34" s="49"/>
      <c r="O34" s="49">
        <v>8</v>
      </c>
      <c r="P34" s="49"/>
      <c r="Q34" s="49"/>
      <c r="R34" s="49">
        <v>5</v>
      </c>
      <c r="S34" s="49"/>
      <c r="T34" s="49"/>
      <c r="U34" s="49"/>
      <c r="V34" s="49"/>
      <c r="W34" s="49"/>
      <c r="X34" s="49"/>
      <c r="Y34" s="49">
        <v>10</v>
      </c>
      <c r="Z34" s="49"/>
      <c r="AA34" s="49">
        <v>8</v>
      </c>
      <c r="AB34" s="49"/>
      <c r="AC34" s="49"/>
      <c r="AD34" s="49"/>
      <c r="AE34" s="49">
        <v>5</v>
      </c>
      <c r="AF34" s="49"/>
      <c r="AG34" s="49"/>
      <c r="AH34" s="49"/>
      <c r="AI34" s="56">
        <v>135</v>
      </c>
      <c r="AJ34" s="56">
        <f>IF(AK34 &gt; 0, MAX(AK$12:AK$37) / AK34, 0)</f>
        <v>1</v>
      </c>
      <c r="AK34" s="56">
        <v>18</v>
      </c>
      <c r="AL34" s="56">
        <f>AI34*AJ34</f>
        <v>135</v>
      </c>
      <c r="AM34" s="57">
        <v>54</v>
      </c>
      <c r="AN34" s="57">
        <v>7</v>
      </c>
      <c r="AO34" s="57">
        <f>IF(AN34 &gt; 0,AM34/AN34,0)</f>
        <v>7.7142857142857144</v>
      </c>
      <c r="AP34" s="49">
        <f>MIN($H34:AH34)</f>
        <v>5</v>
      </c>
      <c r="AQ34" s="57"/>
      <c r="AR34" s="49">
        <v>7</v>
      </c>
      <c r="AS34" s="28">
        <v>23</v>
      </c>
    </row>
    <row r="35" spans="1:45" x14ac:dyDescent="0.2">
      <c r="A35" s="42">
        <v>24</v>
      </c>
      <c r="B35" s="43">
        <v>2302221806</v>
      </c>
      <c r="C35" s="44" t="s">
        <v>43</v>
      </c>
      <c r="D35" s="44">
        <v>488723548</v>
      </c>
      <c r="E35" s="45" t="s">
        <v>105</v>
      </c>
      <c r="F35" s="45" t="s">
        <v>155</v>
      </c>
      <c r="G35" s="1">
        <f>MATCH(D35,Данные!$D:$D,0)</f>
        <v>25</v>
      </c>
      <c r="H35" s="49"/>
      <c r="I35" s="49"/>
      <c r="J35" s="49">
        <v>7</v>
      </c>
      <c r="K35" s="49"/>
      <c r="L35" s="49"/>
      <c r="M35" s="49"/>
      <c r="N35" s="49">
        <v>5</v>
      </c>
      <c r="O35" s="49">
        <v>10</v>
      </c>
      <c r="P35" s="49"/>
      <c r="Q35" s="49"/>
      <c r="R35" s="49"/>
      <c r="S35" s="49"/>
      <c r="T35" s="49"/>
      <c r="U35" s="49">
        <v>7</v>
      </c>
      <c r="V35" s="49"/>
      <c r="W35" s="49"/>
      <c r="X35" s="49">
        <v>8</v>
      </c>
      <c r="Y35" s="49"/>
      <c r="Z35" s="49"/>
      <c r="AA35" s="49"/>
      <c r="AB35" s="49">
        <v>5</v>
      </c>
      <c r="AC35" s="49"/>
      <c r="AD35" s="49"/>
      <c r="AE35" s="49"/>
      <c r="AF35" s="49"/>
      <c r="AG35" s="49"/>
      <c r="AH35" s="49">
        <v>6</v>
      </c>
      <c r="AI35" s="56">
        <v>123</v>
      </c>
      <c r="AJ35" s="56">
        <f>IF(AK35 &gt; 0, MAX(AK$12:AK$37) / AK35, 0)</f>
        <v>1</v>
      </c>
      <c r="AK35" s="56">
        <v>18</v>
      </c>
      <c r="AL35" s="56">
        <f>AI35*AJ35</f>
        <v>123</v>
      </c>
      <c r="AM35" s="57">
        <v>48</v>
      </c>
      <c r="AN35" s="57">
        <v>7</v>
      </c>
      <c r="AO35" s="57">
        <f>IF(AN35 &gt; 0,AM35/AN35,0)</f>
        <v>6.8571428571428568</v>
      </c>
      <c r="AP35" s="49">
        <f>MIN($H35:AH35)</f>
        <v>5</v>
      </c>
      <c r="AQ35" s="57"/>
      <c r="AR35" s="49">
        <v>7</v>
      </c>
      <c r="AS35" s="28">
        <v>24</v>
      </c>
    </row>
    <row r="36" spans="1:45" x14ac:dyDescent="0.2">
      <c r="A36" s="42">
        <v>25</v>
      </c>
      <c r="B36" s="43">
        <v>2302221826</v>
      </c>
      <c r="C36" s="48" t="s">
        <v>55</v>
      </c>
      <c r="D36" s="44">
        <v>488730127</v>
      </c>
      <c r="E36" s="45" t="s">
        <v>100</v>
      </c>
      <c r="F36" s="45" t="s">
        <v>155</v>
      </c>
      <c r="G36" s="1">
        <f>MATCH(D36,Данные!$D:$D,0)</f>
        <v>23</v>
      </c>
      <c r="H36" s="49"/>
      <c r="I36" s="49"/>
      <c r="J36" s="49">
        <v>7</v>
      </c>
      <c r="K36" s="49"/>
      <c r="L36" s="49"/>
      <c r="M36" s="49"/>
      <c r="N36" s="49"/>
      <c r="O36" s="49">
        <v>8</v>
      </c>
      <c r="P36" s="51">
        <v>3</v>
      </c>
      <c r="Q36" s="49"/>
      <c r="R36" s="49"/>
      <c r="S36" s="49"/>
      <c r="T36" s="49"/>
      <c r="U36" s="49">
        <v>8</v>
      </c>
      <c r="V36" s="49"/>
      <c r="W36" s="49"/>
      <c r="X36" s="49">
        <v>7</v>
      </c>
      <c r="Y36" s="49"/>
      <c r="Z36" s="49"/>
      <c r="AA36" s="49"/>
      <c r="AB36" s="49"/>
      <c r="AC36" s="49">
        <v>6</v>
      </c>
      <c r="AD36" s="49"/>
      <c r="AE36" s="49"/>
      <c r="AF36" s="49"/>
      <c r="AG36" s="49"/>
      <c r="AH36" s="49">
        <v>6</v>
      </c>
      <c r="AI36" s="56">
        <v>82.5</v>
      </c>
      <c r="AJ36" s="56">
        <f>IF(AK36 &gt; 0, MAX(AK$12:AK$37) / AK36, 0)</f>
        <v>1.3333333333333333</v>
      </c>
      <c r="AK36" s="56">
        <v>13.5</v>
      </c>
      <c r="AL36" s="56">
        <f>AI36*AJ36</f>
        <v>110</v>
      </c>
      <c r="AM36" s="57">
        <v>45</v>
      </c>
      <c r="AN36" s="57">
        <v>7</v>
      </c>
      <c r="AO36" s="57">
        <f>IF(AN36 &gt; 0,AM36/AN36,0)</f>
        <v>6.4285714285714288</v>
      </c>
      <c r="AP36" s="49">
        <f>MIN($H36:AH36)</f>
        <v>3</v>
      </c>
      <c r="AQ36" s="57" t="s">
        <v>157</v>
      </c>
      <c r="AR36" s="49">
        <v>6</v>
      </c>
      <c r="AS36" s="28">
        <v>25</v>
      </c>
    </row>
    <row r="37" spans="1:45" x14ac:dyDescent="0.2">
      <c r="A37" s="42">
        <v>26</v>
      </c>
      <c r="B37" s="43">
        <v>2302221815</v>
      </c>
      <c r="C37" s="44" t="s">
        <v>46</v>
      </c>
      <c r="D37" s="44">
        <v>488730500</v>
      </c>
      <c r="E37" s="45" t="s">
        <v>105</v>
      </c>
      <c r="F37" s="45" t="s">
        <v>155</v>
      </c>
      <c r="G37" s="1">
        <f>MATCH(D37,Данные!$D:$D,0)</f>
        <v>40</v>
      </c>
      <c r="H37" s="49"/>
      <c r="I37" s="49"/>
      <c r="J37" s="49"/>
      <c r="K37" s="49"/>
      <c r="L37" s="49"/>
      <c r="M37" s="49"/>
      <c r="N37" s="49">
        <v>6</v>
      </c>
      <c r="O37" s="49">
        <v>9</v>
      </c>
      <c r="P37" s="49"/>
      <c r="Q37" s="49"/>
      <c r="R37" s="49"/>
      <c r="S37" s="49"/>
      <c r="T37" s="49"/>
      <c r="U37" s="49">
        <v>4</v>
      </c>
      <c r="V37" s="49"/>
      <c r="W37" s="49"/>
      <c r="X37" s="49"/>
      <c r="Y37" s="49"/>
      <c r="Z37" s="49"/>
      <c r="AA37" s="49"/>
      <c r="AB37" s="49">
        <v>6</v>
      </c>
      <c r="AC37" s="49"/>
      <c r="AD37" s="49"/>
      <c r="AE37" s="49"/>
      <c r="AF37" s="49"/>
      <c r="AG37" s="49"/>
      <c r="AH37" s="49">
        <v>4</v>
      </c>
      <c r="AI37" s="56">
        <v>81</v>
      </c>
      <c r="AJ37" s="56">
        <f>IF(AK37 &gt; 0, MAX(AK$12:AK$37) / AK37, 0)</f>
        <v>1.3333333333333333</v>
      </c>
      <c r="AK37" s="56">
        <v>13.5</v>
      </c>
      <c r="AL37" s="56">
        <f>AI37*AJ37</f>
        <v>108</v>
      </c>
      <c r="AM37" s="57">
        <v>29</v>
      </c>
      <c r="AN37" s="57">
        <v>5</v>
      </c>
      <c r="AO37" s="57">
        <f>IF(AN37 &gt; 0,AM37/AN37,0)</f>
        <v>5.8</v>
      </c>
      <c r="AP37" s="49">
        <f>MIN($H37:AH37)</f>
        <v>4</v>
      </c>
      <c r="AQ37" s="57"/>
      <c r="AR37" s="49">
        <v>5</v>
      </c>
      <c r="AS37" s="28">
        <v>26</v>
      </c>
    </row>
  </sheetData>
  <sheetCalcPr fullCalcOnLoad="1"/>
  <sortState ref="B12:AS37">
    <sortCondition descending="1" ref="AL6"/>
    <sortCondition descending="1" ref="AO6"/>
  </sortState>
  <mergeCells count="27">
    <mergeCell ref="A31:A32"/>
    <mergeCell ref="H8:U8"/>
    <mergeCell ref="H9:U9"/>
    <mergeCell ref="V8:AH8"/>
    <mergeCell ref="V9:AH9"/>
    <mergeCell ref="A14:A15"/>
    <mergeCell ref="A18:A19"/>
    <mergeCell ref="AS8:AS11"/>
    <mergeCell ref="A11:F11"/>
    <mergeCell ref="AR8:AR11"/>
    <mergeCell ref="AI8:AI11"/>
    <mergeCell ref="AL8:AL11"/>
    <mergeCell ref="AO8:AO11"/>
    <mergeCell ref="AJ8:AJ11"/>
    <mergeCell ref="AQ8:AQ11"/>
    <mergeCell ref="AK8:AK11"/>
    <mergeCell ref="AM8:AM11"/>
    <mergeCell ref="B8:B10"/>
    <mergeCell ref="A8:A10"/>
    <mergeCell ref="AO2:AR3"/>
    <mergeCell ref="AO1:AR1"/>
    <mergeCell ref="AP8:AP11"/>
    <mergeCell ref="AN8:AN11"/>
    <mergeCell ref="F8:F10"/>
    <mergeCell ref="E8:E10"/>
    <mergeCell ref="D8:D10"/>
    <mergeCell ref="C8:C10"/>
  </mergeCells>
  <phoneticPr fontId="0" type="noConversion"/>
  <pageMargins left="0.75" right="0.75" top="1" bottom="1" header="0.5" footer="0.5"/>
  <pageSetup paperSize="9" orientation="portrait" horizontalDpi="300" verticalDpi="300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1026" r:id="rId4" name="ConfirmRating">
          <controlPr defaultSize="0" print="0" autoLine="0" r:id="rId5">
            <anchor moveWithCells="1">
              <from>
                <xdr:col>7</xdr:col>
                <xdr:colOff>85725</xdr:colOff>
                <xdr:row>0</xdr:row>
                <xdr:rowOff>190500</xdr:rowOff>
              </from>
              <to>
                <xdr:col>9</xdr:col>
                <xdr:colOff>66675</xdr:colOff>
                <xdr:row>1</xdr:row>
                <xdr:rowOff>38100</xdr:rowOff>
              </to>
            </anchor>
          </controlPr>
        </control>
      </mc:Choice>
      <mc:Fallback>
        <control shapeId="1026" r:id="rId4" name="ConfirmRating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Данные"/>
  <dimension ref="A1:V174"/>
  <sheetViews>
    <sheetView workbookViewId="0">
      <selection activeCell="B1" sqref="B1"/>
    </sheetView>
  </sheetViews>
  <sheetFormatPr defaultRowHeight="12.75" x14ac:dyDescent="0.2"/>
  <cols>
    <col min="1" max="1" width="8.5703125" style="17" customWidth="1"/>
    <col min="2" max="2" width="5.5703125" style="17" customWidth="1"/>
    <col min="3" max="3" width="6.7109375" style="17" customWidth="1"/>
    <col min="4" max="4" width="9" style="17" bestFit="1" customWidth="1"/>
    <col min="5" max="5" width="20.28515625" style="7" customWidth="1"/>
    <col min="6" max="6" width="16.85546875" style="7" customWidth="1"/>
    <col min="7" max="7" width="16.7109375" style="7" customWidth="1"/>
    <col min="8" max="8" width="10.5703125" style="17" customWidth="1"/>
    <col min="9" max="9" width="44.5703125" style="7" customWidth="1"/>
    <col min="10" max="10" width="5.5703125" style="17" customWidth="1"/>
    <col min="11" max="11" width="9.5703125" style="17" customWidth="1"/>
    <col min="12" max="12" width="11.140625" style="17" customWidth="1"/>
    <col min="13" max="14" width="4.28515625" style="17" customWidth="1"/>
    <col min="15" max="15" width="5.7109375" style="17" customWidth="1"/>
    <col min="16" max="16" width="7" style="17" customWidth="1"/>
    <col min="17" max="17" width="5.42578125" style="17" customWidth="1"/>
    <col min="18" max="18" width="5" customWidth="1"/>
  </cols>
  <sheetData>
    <row r="1" spans="1:22" ht="92.25" customHeight="1" x14ac:dyDescent="0.2">
      <c r="A1" s="16" t="s">
        <v>7</v>
      </c>
      <c r="B1" s="16" t="s">
        <v>8</v>
      </c>
      <c r="C1" s="16" t="s">
        <v>1</v>
      </c>
      <c r="D1" s="16" t="s">
        <v>0</v>
      </c>
      <c r="E1" s="14" t="s">
        <v>9</v>
      </c>
      <c r="F1" s="14" t="s">
        <v>10</v>
      </c>
      <c r="G1" s="14" t="s">
        <v>11</v>
      </c>
      <c r="H1" s="16" t="s">
        <v>12</v>
      </c>
      <c r="I1" s="14" t="s">
        <v>13</v>
      </c>
      <c r="J1" s="16" t="s">
        <v>14</v>
      </c>
      <c r="K1" s="16" t="s">
        <v>15</v>
      </c>
      <c r="L1" s="16" t="s">
        <v>16</v>
      </c>
      <c r="M1" s="16" t="s">
        <v>17</v>
      </c>
      <c r="N1" s="16" t="s">
        <v>18</v>
      </c>
      <c r="O1" s="16" t="s">
        <v>19</v>
      </c>
      <c r="P1" s="16" t="s">
        <v>20</v>
      </c>
      <c r="Q1" s="16" t="s">
        <v>21</v>
      </c>
      <c r="R1" s="16" t="s">
        <v>38</v>
      </c>
      <c r="S1" s="16" t="s">
        <v>37</v>
      </c>
      <c r="T1" s="16" t="s">
        <v>36</v>
      </c>
      <c r="U1" s="16" t="s">
        <v>32</v>
      </c>
    </row>
    <row r="2" spans="1:22" x14ac:dyDescent="0.2">
      <c r="A2" s="15">
        <v>1</v>
      </c>
      <c r="B2" s="15">
        <v>2</v>
      </c>
      <c r="C2" s="15">
        <v>3</v>
      </c>
      <c r="D2" s="15">
        <v>4</v>
      </c>
      <c r="E2" s="15">
        <v>5</v>
      </c>
      <c r="F2" s="15">
        <v>6</v>
      </c>
      <c r="G2" s="15">
        <v>7</v>
      </c>
      <c r="H2" s="15">
        <v>8</v>
      </c>
      <c r="I2" s="15">
        <v>9</v>
      </c>
      <c r="J2" s="15">
        <v>10</v>
      </c>
      <c r="K2" s="15">
        <v>11</v>
      </c>
      <c r="L2" s="15">
        <v>12</v>
      </c>
      <c r="M2" s="15">
        <v>13</v>
      </c>
      <c r="N2" s="15">
        <v>14</v>
      </c>
      <c r="O2" s="15">
        <v>15</v>
      </c>
      <c r="P2" s="15">
        <v>16</v>
      </c>
      <c r="Q2" s="15">
        <v>17</v>
      </c>
      <c r="R2" s="15">
        <v>18</v>
      </c>
      <c r="S2" s="15">
        <v>19</v>
      </c>
      <c r="T2" s="15">
        <v>20</v>
      </c>
      <c r="U2" s="15">
        <v>21</v>
      </c>
    </row>
    <row r="3" spans="1:22" x14ac:dyDescent="0.2">
      <c r="A3" s="17">
        <v>499603247</v>
      </c>
      <c r="B3" s="17">
        <v>10</v>
      </c>
      <c r="C3" s="17" t="s">
        <v>65</v>
      </c>
      <c r="D3" s="17">
        <v>488729790</v>
      </c>
      <c r="E3" s="7" t="s">
        <v>66</v>
      </c>
      <c r="F3" s="7" t="s">
        <v>67</v>
      </c>
      <c r="G3" s="7" t="s">
        <v>68</v>
      </c>
      <c r="H3" s="17">
        <v>2302221836</v>
      </c>
      <c r="I3" s="7" t="s">
        <v>69</v>
      </c>
      <c r="J3" s="17">
        <v>3</v>
      </c>
      <c r="K3" s="17" t="s">
        <v>70</v>
      </c>
      <c r="L3" s="17" t="s">
        <v>71</v>
      </c>
      <c r="N3" s="17">
        <v>30</v>
      </c>
      <c r="O3" s="17">
        <v>3</v>
      </c>
      <c r="P3" s="17">
        <v>1</v>
      </c>
      <c r="Q3" s="17">
        <v>1</v>
      </c>
      <c r="R3">
        <v>414638203</v>
      </c>
      <c r="S3">
        <v>2098</v>
      </c>
      <c r="U3" t="s">
        <v>72</v>
      </c>
      <c r="V3">
        <f>MATCH(D3,Отчет!$D:$D,0)</f>
        <v>12</v>
      </c>
    </row>
    <row r="4" spans="1:22" x14ac:dyDescent="0.2">
      <c r="A4" s="17">
        <v>499603221</v>
      </c>
      <c r="B4" s="17">
        <v>7</v>
      </c>
      <c r="C4" s="17" t="s">
        <v>65</v>
      </c>
      <c r="D4" s="17">
        <v>488729651</v>
      </c>
      <c r="E4" s="7" t="s">
        <v>73</v>
      </c>
      <c r="F4" s="7" t="s">
        <v>74</v>
      </c>
      <c r="G4" s="7" t="s">
        <v>75</v>
      </c>
      <c r="H4" s="17">
        <v>2302221835</v>
      </c>
      <c r="I4" s="7" t="s">
        <v>69</v>
      </c>
      <c r="J4" s="17">
        <v>3</v>
      </c>
      <c r="K4" s="17" t="s">
        <v>70</v>
      </c>
      <c r="L4" s="17" t="s">
        <v>71</v>
      </c>
      <c r="N4" s="17">
        <v>21</v>
      </c>
      <c r="O4" s="17">
        <v>3</v>
      </c>
      <c r="P4" s="17">
        <v>1</v>
      </c>
      <c r="Q4" s="17">
        <v>1</v>
      </c>
      <c r="R4">
        <v>414638203</v>
      </c>
      <c r="S4">
        <v>2098</v>
      </c>
      <c r="U4" t="s">
        <v>72</v>
      </c>
      <c r="V4">
        <f>MATCH(D4,Отчет!$D:$D,0)</f>
        <v>24</v>
      </c>
    </row>
    <row r="5" spans="1:22" x14ac:dyDescent="0.2">
      <c r="A5" s="17">
        <v>499603195</v>
      </c>
      <c r="B5" s="17">
        <v>9</v>
      </c>
      <c r="C5" s="17" t="s">
        <v>65</v>
      </c>
      <c r="D5" s="17">
        <v>488729528</v>
      </c>
      <c r="E5" s="7" t="s">
        <v>76</v>
      </c>
      <c r="F5" s="7" t="s">
        <v>77</v>
      </c>
      <c r="G5" s="7" t="s">
        <v>78</v>
      </c>
      <c r="H5" s="17">
        <v>2302221834</v>
      </c>
      <c r="I5" s="7" t="s">
        <v>69</v>
      </c>
      <c r="J5" s="17">
        <v>3</v>
      </c>
      <c r="K5" s="17" t="s">
        <v>70</v>
      </c>
      <c r="L5" s="17" t="s">
        <v>71</v>
      </c>
      <c r="N5" s="17">
        <v>27</v>
      </c>
      <c r="O5" s="17">
        <v>3</v>
      </c>
      <c r="P5" s="17">
        <v>1</v>
      </c>
      <c r="Q5" s="17">
        <v>1</v>
      </c>
      <c r="R5">
        <v>414638203</v>
      </c>
      <c r="S5">
        <v>2098</v>
      </c>
      <c r="U5" t="s">
        <v>72</v>
      </c>
      <c r="V5">
        <f>MATCH(D5,Отчет!$D:$D,0)</f>
        <v>13</v>
      </c>
    </row>
    <row r="6" spans="1:22" x14ac:dyDescent="0.2">
      <c r="A6" s="17">
        <v>499603169</v>
      </c>
      <c r="B6" s="17">
        <v>10</v>
      </c>
      <c r="C6" s="17" t="s">
        <v>65</v>
      </c>
      <c r="D6" s="17">
        <v>488729389</v>
      </c>
      <c r="E6" s="7" t="s">
        <v>79</v>
      </c>
      <c r="F6" s="7" t="s">
        <v>80</v>
      </c>
      <c r="G6" s="7" t="s">
        <v>68</v>
      </c>
      <c r="H6" s="17">
        <v>2302221829</v>
      </c>
      <c r="I6" s="7" t="s">
        <v>69</v>
      </c>
      <c r="J6" s="17">
        <v>3</v>
      </c>
      <c r="K6" s="17" t="s">
        <v>70</v>
      </c>
      <c r="L6" s="17" t="s">
        <v>71</v>
      </c>
      <c r="N6" s="17">
        <v>30</v>
      </c>
      <c r="O6" s="17">
        <v>3</v>
      </c>
      <c r="P6" s="17">
        <v>1</v>
      </c>
      <c r="Q6" s="17">
        <v>1</v>
      </c>
      <c r="R6">
        <v>414638203</v>
      </c>
      <c r="S6">
        <v>2098</v>
      </c>
      <c r="U6" t="s">
        <v>72</v>
      </c>
      <c r="V6">
        <f>MATCH(D6,Отчет!$D:$D,0)</f>
        <v>16</v>
      </c>
    </row>
    <row r="7" spans="1:22" x14ac:dyDescent="0.2">
      <c r="A7" s="17">
        <v>499603039</v>
      </c>
      <c r="B7" s="17">
        <v>7</v>
      </c>
      <c r="C7" s="17" t="s">
        <v>65</v>
      </c>
      <c r="D7" s="17">
        <v>488722474</v>
      </c>
      <c r="E7" s="7" t="s">
        <v>81</v>
      </c>
      <c r="F7" s="7" t="s">
        <v>82</v>
      </c>
      <c r="G7" s="7" t="s">
        <v>83</v>
      </c>
      <c r="H7" s="17">
        <v>2302221805</v>
      </c>
      <c r="I7" s="7" t="s">
        <v>69</v>
      </c>
      <c r="J7" s="17">
        <v>3</v>
      </c>
      <c r="K7" s="17" t="s">
        <v>70</v>
      </c>
      <c r="L7" s="17" t="s">
        <v>71</v>
      </c>
      <c r="N7" s="17">
        <v>21</v>
      </c>
      <c r="O7" s="17">
        <v>3</v>
      </c>
      <c r="P7" s="17">
        <v>1</v>
      </c>
      <c r="Q7" s="17">
        <v>1</v>
      </c>
      <c r="R7">
        <v>414638203</v>
      </c>
      <c r="S7">
        <v>2098</v>
      </c>
      <c r="U7" t="s">
        <v>72</v>
      </c>
      <c r="V7">
        <f>MATCH(D7,Отчет!$D:$D,0)</f>
        <v>18</v>
      </c>
    </row>
    <row r="8" spans="1:22" x14ac:dyDescent="0.2">
      <c r="A8" s="17">
        <v>499603091</v>
      </c>
      <c r="B8" s="17">
        <v>7</v>
      </c>
      <c r="C8" s="17" t="s">
        <v>65</v>
      </c>
      <c r="D8" s="17">
        <v>488729102</v>
      </c>
      <c r="E8" s="7" t="s">
        <v>84</v>
      </c>
      <c r="F8" s="7" t="s">
        <v>85</v>
      </c>
      <c r="G8" s="7" t="s">
        <v>86</v>
      </c>
      <c r="H8" s="17">
        <v>2302221837</v>
      </c>
      <c r="I8" s="7" t="s">
        <v>69</v>
      </c>
      <c r="J8" s="17">
        <v>3</v>
      </c>
      <c r="K8" s="17" t="s">
        <v>70</v>
      </c>
      <c r="L8" s="17" t="s">
        <v>71</v>
      </c>
      <c r="N8" s="17">
        <v>21</v>
      </c>
      <c r="O8" s="17">
        <v>3</v>
      </c>
      <c r="P8" s="17">
        <v>1</v>
      </c>
      <c r="Q8" s="17">
        <v>0</v>
      </c>
      <c r="R8">
        <v>414638203</v>
      </c>
      <c r="S8">
        <v>2098</v>
      </c>
      <c r="U8" t="s">
        <v>72</v>
      </c>
      <c r="V8">
        <f>MATCH(D8,Отчет!$D:$D,0)</f>
        <v>31</v>
      </c>
    </row>
    <row r="9" spans="1:22" x14ac:dyDescent="0.2">
      <c r="A9" s="17">
        <v>499603065</v>
      </c>
      <c r="B9" s="17">
        <v>7</v>
      </c>
      <c r="C9" s="17" t="s">
        <v>65</v>
      </c>
      <c r="D9" s="17">
        <v>488728955</v>
      </c>
      <c r="E9" s="7" t="s">
        <v>87</v>
      </c>
      <c r="F9" s="7" t="s">
        <v>88</v>
      </c>
      <c r="G9" s="7" t="s">
        <v>89</v>
      </c>
      <c r="H9" s="17">
        <v>2302221818</v>
      </c>
      <c r="I9" s="7" t="s">
        <v>69</v>
      </c>
      <c r="J9" s="17">
        <v>3</v>
      </c>
      <c r="K9" s="17" t="s">
        <v>70</v>
      </c>
      <c r="L9" s="17" t="s">
        <v>71</v>
      </c>
      <c r="N9" s="17">
        <v>21</v>
      </c>
      <c r="O9" s="17">
        <v>3</v>
      </c>
      <c r="P9" s="17">
        <v>1</v>
      </c>
      <c r="Q9" s="17">
        <v>1</v>
      </c>
      <c r="R9">
        <v>414638203</v>
      </c>
      <c r="S9">
        <v>2098</v>
      </c>
      <c r="U9" t="s">
        <v>72</v>
      </c>
      <c r="V9">
        <f>MATCH(D9,Отчет!$D:$D,0)</f>
        <v>22</v>
      </c>
    </row>
    <row r="10" spans="1:22" x14ac:dyDescent="0.2">
      <c r="A10" s="17">
        <v>499603117</v>
      </c>
      <c r="B10" s="17">
        <v>10</v>
      </c>
      <c r="C10" s="17" t="s">
        <v>65</v>
      </c>
      <c r="D10" s="17">
        <v>488723365</v>
      </c>
      <c r="E10" s="7" t="s">
        <v>90</v>
      </c>
      <c r="F10" s="7" t="s">
        <v>91</v>
      </c>
      <c r="G10" s="7" t="s">
        <v>86</v>
      </c>
      <c r="H10" s="17">
        <v>2302221827</v>
      </c>
      <c r="I10" s="7" t="s">
        <v>69</v>
      </c>
      <c r="J10" s="17">
        <v>3</v>
      </c>
      <c r="K10" s="17" t="s">
        <v>70</v>
      </c>
      <c r="L10" s="17" t="s">
        <v>71</v>
      </c>
      <c r="N10" s="17">
        <v>30</v>
      </c>
      <c r="O10" s="17">
        <v>3</v>
      </c>
      <c r="P10" s="17">
        <v>1</v>
      </c>
      <c r="Q10" s="17">
        <v>1</v>
      </c>
      <c r="R10">
        <v>414638203</v>
      </c>
      <c r="S10">
        <v>2098</v>
      </c>
      <c r="U10" t="s">
        <v>72</v>
      </c>
      <c r="V10">
        <f>MATCH(D10,Отчет!$D:$D,0)</f>
        <v>21</v>
      </c>
    </row>
    <row r="11" spans="1:22" x14ac:dyDescent="0.2">
      <c r="A11" s="17">
        <v>499554294</v>
      </c>
      <c r="B11" s="17">
        <v>4</v>
      </c>
      <c r="C11" s="17" t="s">
        <v>65</v>
      </c>
      <c r="D11" s="17">
        <v>488723258</v>
      </c>
      <c r="E11" s="7" t="s">
        <v>92</v>
      </c>
      <c r="F11" s="7" t="s">
        <v>93</v>
      </c>
      <c r="G11" s="7" t="s">
        <v>94</v>
      </c>
      <c r="H11" s="17">
        <v>2302221804</v>
      </c>
      <c r="I11" s="7" t="s">
        <v>69</v>
      </c>
      <c r="J11" s="17">
        <v>3</v>
      </c>
      <c r="K11" s="17" t="s">
        <v>70</v>
      </c>
      <c r="L11" s="17" t="s">
        <v>71</v>
      </c>
      <c r="N11" s="17">
        <v>12</v>
      </c>
      <c r="O11" s="17">
        <v>3</v>
      </c>
      <c r="P11" s="17">
        <v>1</v>
      </c>
      <c r="Q11" s="17">
        <v>1</v>
      </c>
      <c r="R11">
        <v>414638203</v>
      </c>
      <c r="S11">
        <v>2098</v>
      </c>
      <c r="U11" t="s">
        <v>72</v>
      </c>
      <c r="V11">
        <f>MATCH(D11,Отчет!$D:$D,0)</f>
        <v>33</v>
      </c>
    </row>
    <row r="12" spans="1:22" x14ac:dyDescent="0.2">
      <c r="A12" s="17">
        <v>499603143</v>
      </c>
      <c r="B12" s="17">
        <v>7</v>
      </c>
      <c r="C12" s="17" t="s">
        <v>65</v>
      </c>
      <c r="D12" s="17">
        <v>488729244</v>
      </c>
      <c r="E12" s="7" t="s">
        <v>95</v>
      </c>
      <c r="F12" s="7" t="s">
        <v>96</v>
      </c>
      <c r="G12" s="7" t="s">
        <v>97</v>
      </c>
      <c r="H12" s="17">
        <v>2302221828</v>
      </c>
      <c r="I12" s="7" t="s">
        <v>69</v>
      </c>
      <c r="J12" s="17">
        <v>3</v>
      </c>
      <c r="K12" s="17" t="s">
        <v>70</v>
      </c>
      <c r="L12" s="17" t="s">
        <v>71</v>
      </c>
      <c r="N12" s="17">
        <v>21</v>
      </c>
      <c r="O12" s="17">
        <v>3</v>
      </c>
      <c r="P12" s="17">
        <v>1</v>
      </c>
      <c r="Q12" s="17">
        <v>1</v>
      </c>
      <c r="R12">
        <v>414638203</v>
      </c>
      <c r="S12">
        <v>2098</v>
      </c>
      <c r="U12" t="s">
        <v>72</v>
      </c>
      <c r="V12">
        <f>MATCH(D12,Отчет!$D:$D,0)</f>
        <v>32</v>
      </c>
    </row>
    <row r="13" spans="1:22" x14ac:dyDescent="0.2">
      <c r="A13" s="17">
        <v>499681840</v>
      </c>
      <c r="B13" s="17">
        <v>5</v>
      </c>
      <c r="C13" s="17" t="s">
        <v>65</v>
      </c>
      <c r="D13" s="17">
        <v>488723258</v>
      </c>
      <c r="E13" s="7" t="s">
        <v>92</v>
      </c>
      <c r="F13" s="7" t="s">
        <v>93</v>
      </c>
      <c r="G13" s="7" t="s">
        <v>94</v>
      </c>
      <c r="H13" s="17">
        <v>2302221804</v>
      </c>
      <c r="I13" s="7" t="s">
        <v>98</v>
      </c>
      <c r="J13" s="17">
        <v>2.25</v>
      </c>
      <c r="K13" s="17" t="s">
        <v>70</v>
      </c>
      <c r="L13" s="17" t="s">
        <v>71</v>
      </c>
      <c r="N13" s="17">
        <v>11.25</v>
      </c>
      <c r="O13" s="17">
        <v>2.25</v>
      </c>
      <c r="P13" s="17">
        <v>1</v>
      </c>
      <c r="Q13" s="17">
        <v>1</v>
      </c>
      <c r="R13">
        <v>414638203</v>
      </c>
      <c r="S13">
        <v>2098</v>
      </c>
      <c r="U13" t="s">
        <v>99</v>
      </c>
      <c r="V13">
        <f>MATCH(D13,Отчет!$D:$D,0)</f>
        <v>33</v>
      </c>
    </row>
    <row r="14" spans="1:22" x14ac:dyDescent="0.2">
      <c r="A14" s="17">
        <v>499673255</v>
      </c>
      <c r="B14" s="17">
        <v>10</v>
      </c>
      <c r="C14" s="17" t="s">
        <v>65</v>
      </c>
      <c r="D14" s="17">
        <v>488729790</v>
      </c>
      <c r="E14" s="7" t="s">
        <v>66</v>
      </c>
      <c r="F14" s="7" t="s">
        <v>67</v>
      </c>
      <c r="G14" s="7" t="s">
        <v>68</v>
      </c>
      <c r="H14" s="17">
        <v>2302221836</v>
      </c>
      <c r="I14" s="7" t="s">
        <v>98</v>
      </c>
      <c r="J14" s="17">
        <v>2.25</v>
      </c>
      <c r="K14" s="17" t="s">
        <v>70</v>
      </c>
      <c r="L14" s="17" t="s">
        <v>71</v>
      </c>
      <c r="N14" s="17">
        <v>22.5</v>
      </c>
      <c r="O14" s="17">
        <v>2.25</v>
      </c>
      <c r="P14" s="17">
        <v>1</v>
      </c>
      <c r="Q14" s="17">
        <v>1</v>
      </c>
      <c r="R14">
        <v>414638203</v>
      </c>
      <c r="S14">
        <v>2098</v>
      </c>
      <c r="U14" t="s">
        <v>99</v>
      </c>
      <c r="V14">
        <f>MATCH(D14,Отчет!$D:$D,0)</f>
        <v>12</v>
      </c>
    </row>
    <row r="15" spans="1:22" x14ac:dyDescent="0.2">
      <c r="A15" s="17">
        <v>504336764</v>
      </c>
      <c r="B15" s="17">
        <v>10</v>
      </c>
      <c r="C15" s="17" t="s">
        <v>65</v>
      </c>
      <c r="D15" s="17">
        <v>488729651</v>
      </c>
      <c r="E15" s="7" t="s">
        <v>73</v>
      </c>
      <c r="F15" s="7" t="s">
        <v>74</v>
      </c>
      <c r="G15" s="7" t="s">
        <v>75</v>
      </c>
      <c r="H15" s="17">
        <v>2302221835</v>
      </c>
      <c r="I15" s="7" t="s">
        <v>98</v>
      </c>
      <c r="J15" s="17">
        <v>2.25</v>
      </c>
      <c r="K15" s="17" t="s">
        <v>70</v>
      </c>
      <c r="L15" s="17" t="s">
        <v>71</v>
      </c>
      <c r="N15" s="17">
        <v>22.5</v>
      </c>
      <c r="O15" s="17">
        <v>2.25</v>
      </c>
      <c r="P15" s="17">
        <v>1</v>
      </c>
      <c r="Q15" s="17">
        <v>1</v>
      </c>
      <c r="R15">
        <v>414638203</v>
      </c>
      <c r="S15">
        <v>2098</v>
      </c>
      <c r="U15" t="s">
        <v>99</v>
      </c>
      <c r="V15">
        <f>MATCH(D15,Отчет!$D:$D,0)</f>
        <v>24</v>
      </c>
    </row>
    <row r="16" spans="1:22" x14ac:dyDescent="0.2">
      <c r="A16" s="17">
        <v>499670527</v>
      </c>
      <c r="B16" s="17">
        <v>10</v>
      </c>
      <c r="C16" s="17" t="s">
        <v>65</v>
      </c>
      <c r="D16" s="17">
        <v>488729528</v>
      </c>
      <c r="E16" s="7" t="s">
        <v>76</v>
      </c>
      <c r="F16" s="7" t="s">
        <v>77</v>
      </c>
      <c r="G16" s="7" t="s">
        <v>78</v>
      </c>
      <c r="H16" s="17">
        <v>2302221834</v>
      </c>
      <c r="I16" s="7" t="s">
        <v>98</v>
      </c>
      <c r="J16" s="17">
        <v>2.25</v>
      </c>
      <c r="K16" s="17" t="s">
        <v>70</v>
      </c>
      <c r="L16" s="17" t="s">
        <v>71</v>
      </c>
      <c r="N16" s="17">
        <v>22.5</v>
      </c>
      <c r="O16" s="17">
        <v>2.25</v>
      </c>
      <c r="P16" s="17">
        <v>1</v>
      </c>
      <c r="Q16" s="17">
        <v>1</v>
      </c>
      <c r="R16">
        <v>414638203</v>
      </c>
      <c r="S16">
        <v>2098</v>
      </c>
      <c r="U16" t="s">
        <v>99</v>
      </c>
      <c r="V16">
        <f>MATCH(D16,Отчет!$D:$D,0)</f>
        <v>13</v>
      </c>
    </row>
    <row r="17" spans="1:22" x14ac:dyDescent="0.2">
      <c r="A17" s="17">
        <v>499676859</v>
      </c>
      <c r="B17" s="17">
        <v>9</v>
      </c>
      <c r="C17" s="17" t="s">
        <v>65</v>
      </c>
      <c r="D17" s="17">
        <v>488729389</v>
      </c>
      <c r="E17" s="7" t="s">
        <v>79</v>
      </c>
      <c r="F17" s="7" t="s">
        <v>80</v>
      </c>
      <c r="G17" s="7" t="s">
        <v>68</v>
      </c>
      <c r="H17" s="17">
        <v>2302221829</v>
      </c>
      <c r="I17" s="7" t="s">
        <v>98</v>
      </c>
      <c r="J17" s="17">
        <v>2.25</v>
      </c>
      <c r="K17" s="17" t="s">
        <v>70</v>
      </c>
      <c r="L17" s="17" t="s">
        <v>71</v>
      </c>
      <c r="N17" s="17">
        <v>20.25</v>
      </c>
      <c r="O17" s="17">
        <v>2.25</v>
      </c>
      <c r="P17" s="17">
        <v>1</v>
      </c>
      <c r="Q17" s="17">
        <v>1</v>
      </c>
      <c r="R17">
        <v>414638203</v>
      </c>
      <c r="S17">
        <v>2098</v>
      </c>
      <c r="U17" t="s">
        <v>99</v>
      </c>
      <c r="V17">
        <f>MATCH(D17,Отчет!$D:$D,0)</f>
        <v>16</v>
      </c>
    </row>
    <row r="18" spans="1:22" x14ac:dyDescent="0.2">
      <c r="A18" s="17">
        <v>504354226</v>
      </c>
      <c r="B18" s="17">
        <v>7</v>
      </c>
      <c r="C18" s="17" t="s">
        <v>65</v>
      </c>
      <c r="D18" s="17">
        <v>488729102</v>
      </c>
      <c r="E18" s="7" t="s">
        <v>84</v>
      </c>
      <c r="F18" s="7" t="s">
        <v>85</v>
      </c>
      <c r="G18" s="7" t="s">
        <v>86</v>
      </c>
      <c r="H18" s="17">
        <v>2302221837</v>
      </c>
      <c r="I18" s="7" t="s">
        <v>98</v>
      </c>
      <c r="J18" s="17">
        <v>2.25</v>
      </c>
      <c r="K18" s="17" t="s">
        <v>70</v>
      </c>
      <c r="L18" s="17" t="s">
        <v>71</v>
      </c>
      <c r="N18" s="17">
        <v>15.75</v>
      </c>
      <c r="O18" s="17">
        <v>2.25</v>
      </c>
      <c r="P18" s="17">
        <v>1</v>
      </c>
      <c r="Q18" s="17">
        <v>0</v>
      </c>
      <c r="R18">
        <v>414638203</v>
      </c>
      <c r="S18">
        <v>2098</v>
      </c>
      <c r="U18" t="s">
        <v>99</v>
      </c>
      <c r="V18">
        <f>MATCH(D18,Отчет!$D:$D,0)</f>
        <v>31</v>
      </c>
    </row>
    <row r="19" spans="1:22" x14ac:dyDescent="0.2">
      <c r="A19" s="17">
        <v>499670358</v>
      </c>
      <c r="B19" s="17">
        <v>10</v>
      </c>
      <c r="C19" s="17" t="s">
        <v>65</v>
      </c>
      <c r="D19" s="17">
        <v>488728955</v>
      </c>
      <c r="E19" s="7" t="s">
        <v>87</v>
      </c>
      <c r="F19" s="7" t="s">
        <v>88</v>
      </c>
      <c r="G19" s="7" t="s">
        <v>89</v>
      </c>
      <c r="H19" s="17">
        <v>2302221818</v>
      </c>
      <c r="I19" s="7" t="s">
        <v>98</v>
      </c>
      <c r="J19" s="17">
        <v>2.25</v>
      </c>
      <c r="K19" s="17" t="s">
        <v>70</v>
      </c>
      <c r="L19" s="17" t="s">
        <v>71</v>
      </c>
      <c r="N19" s="17">
        <v>22.5</v>
      </c>
      <c r="O19" s="17">
        <v>2.25</v>
      </c>
      <c r="P19" s="17">
        <v>1</v>
      </c>
      <c r="Q19" s="17">
        <v>1</v>
      </c>
      <c r="R19">
        <v>414638203</v>
      </c>
      <c r="S19">
        <v>2098</v>
      </c>
      <c r="U19" t="s">
        <v>99</v>
      </c>
      <c r="V19">
        <f>MATCH(D19,Отчет!$D:$D,0)</f>
        <v>22</v>
      </c>
    </row>
    <row r="20" spans="1:22" x14ac:dyDescent="0.2">
      <c r="A20" s="17">
        <v>500865980</v>
      </c>
      <c r="B20" s="17">
        <v>7</v>
      </c>
      <c r="C20" s="17" t="s">
        <v>65</v>
      </c>
      <c r="D20" s="17">
        <v>488723365</v>
      </c>
      <c r="E20" s="7" t="s">
        <v>90</v>
      </c>
      <c r="F20" s="7" t="s">
        <v>91</v>
      </c>
      <c r="G20" s="7" t="s">
        <v>86</v>
      </c>
      <c r="H20" s="17">
        <v>2302221827</v>
      </c>
      <c r="I20" s="7" t="s">
        <v>98</v>
      </c>
      <c r="J20" s="17">
        <v>2.25</v>
      </c>
      <c r="K20" s="17" t="s">
        <v>70</v>
      </c>
      <c r="L20" s="17" t="s">
        <v>71</v>
      </c>
      <c r="N20" s="17">
        <v>15.75</v>
      </c>
      <c r="O20" s="17">
        <v>2.25</v>
      </c>
      <c r="P20" s="17">
        <v>1</v>
      </c>
      <c r="Q20" s="17">
        <v>1</v>
      </c>
      <c r="R20">
        <v>414638203</v>
      </c>
      <c r="S20">
        <v>2098</v>
      </c>
      <c r="U20" t="s">
        <v>99</v>
      </c>
      <c r="V20">
        <f>MATCH(D20,Отчет!$D:$D,0)</f>
        <v>21</v>
      </c>
    </row>
    <row r="21" spans="1:22" x14ac:dyDescent="0.2">
      <c r="A21" s="17">
        <v>577549508</v>
      </c>
      <c r="B21" s="17">
        <v>10</v>
      </c>
      <c r="C21" s="17" t="s">
        <v>100</v>
      </c>
      <c r="D21" s="17">
        <v>488722792</v>
      </c>
      <c r="E21" s="7" t="s">
        <v>101</v>
      </c>
      <c r="F21" s="7" t="s">
        <v>102</v>
      </c>
      <c r="G21" s="7" t="s">
        <v>103</v>
      </c>
      <c r="H21" s="17">
        <v>2302221819</v>
      </c>
      <c r="I21" s="7" t="s">
        <v>104</v>
      </c>
      <c r="J21" s="17">
        <v>2.25</v>
      </c>
      <c r="K21" s="17" t="s">
        <v>70</v>
      </c>
      <c r="L21" s="17" t="s">
        <v>71</v>
      </c>
      <c r="N21" s="17">
        <v>22.5</v>
      </c>
      <c r="O21" s="17">
        <v>2.25</v>
      </c>
      <c r="P21" s="17">
        <v>1</v>
      </c>
      <c r="Q21" s="17">
        <v>1</v>
      </c>
      <c r="R21">
        <v>423934578</v>
      </c>
      <c r="S21">
        <v>2098</v>
      </c>
      <c r="U21" t="s">
        <v>99</v>
      </c>
      <c r="V21">
        <f>MATCH(D21,Отчет!$D:$D,0)</f>
        <v>29</v>
      </c>
    </row>
    <row r="22" spans="1:22" x14ac:dyDescent="0.2">
      <c r="A22" s="17">
        <v>499679589</v>
      </c>
      <c r="B22" s="17">
        <v>8</v>
      </c>
      <c r="C22" s="17" t="s">
        <v>105</v>
      </c>
      <c r="D22" s="17">
        <v>488723107</v>
      </c>
      <c r="E22" s="7" t="s">
        <v>106</v>
      </c>
      <c r="F22" s="7" t="s">
        <v>107</v>
      </c>
      <c r="G22" s="7" t="s">
        <v>108</v>
      </c>
      <c r="H22" s="17">
        <v>2302221833</v>
      </c>
      <c r="I22" s="7" t="s">
        <v>104</v>
      </c>
      <c r="J22" s="17">
        <v>2.25</v>
      </c>
      <c r="K22" s="17" t="s">
        <v>70</v>
      </c>
      <c r="L22" s="17" t="s">
        <v>71</v>
      </c>
      <c r="N22" s="17">
        <v>18</v>
      </c>
      <c r="O22" s="17">
        <v>2.25</v>
      </c>
      <c r="P22" s="17">
        <v>1</v>
      </c>
      <c r="Q22" s="17">
        <v>1</v>
      </c>
      <c r="R22">
        <v>423934578</v>
      </c>
      <c r="S22">
        <v>2098</v>
      </c>
      <c r="U22" t="s">
        <v>99</v>
      </c>
      <c r="V22">
        <f>MATCH(D22,Отчет!$D:$D,0)</f>
        <v>28</v>
      </c>
    </row>
    <row r="23" spans="1:22" x14ac:dyDescent="0.2">
      <c r="A23" s="17">
        <v>577549520</v>
      </c>
      <c r="B23" s="17">
        <v>7</v>
      </c>
      <c r="C23" s="17" t="s">
        <v>100</v>
      </c>
      <c r="D23" s="17">
        <v>488730127</v>
      </c>
      <c r="E23" s="7" t="s">
        <v>109</v>
      </c>
      <c r="F23" s="7" t="s">
        <v>82</v>
      </c>
      <c r="G23" s="7" t="s">
        <v>110</v>
      </c>
      <c r="H23" s="17">
        <v>2302221826</v>
      </c>
      <c r="I23" s="7" t="s">
        <v>104</v>
      </c>
      <c r="J23" s="17">
        <v>2.25</v>
      </c>
      <c r="K23" s="17" t="s">
        <v>70</v>
      </c>
      <c r="L23" s="17" t="s">
        <v>71</v>
      </c>
      <c r="N23" s="17">
        <v>15.75</v>
      </c>
      <c r="O23" s="17">
        <v>2.25</v>
      </c>
      <c r="P23" s="17">
        <v>1</v>
      </c>
      <c r="Q23" s="17">
        <v>1</v>
      </c>
      <c r="R23">
        <v>423934578</v>
      </c>
      <c r="S23">
        <v>2098</v>
      </c>
      <c r="U23" t="s">
        <v>99</v>
      </c>
      <c r="V23">
        <f>MATCH(D23,Отчет!$D:$D,0)</f>
        <v>36</v>
      </c>
    </row>
    <row r="24" spans="1:22" x14ac:dyDescent="0.2">
      <c r="A24" s="17">
        <v>577549502</v>
      </c>
      <c r="B24" s="17">
        <v>7</v>
      </c>
      <c r="C24" s="17" t="s">
        <v>105</v>
      </c>
      <c r="D24" s="17">
        <v>488730905</v>
      </c>
      <c r="E24" s="7" t="s">
        <v>111</v>
      </c>
      <c r="F24" s="7" t="s">
        <v>112</v>
      </c>
      <c r="G24" s="7" t="s">
        <v>113</v>
      </c>
      <c r="H24" s="17">
        <v>2302221824</v>
      </c>
      <c r="I24" s="7" t="s">
        <v>104</v>
      </c>
      <c r="J24" s="17">
        <v>2.25</v>
      </c>
      <c r="K24" s="17" t="s">
        <v>70</v>
      </c>
      <c r="L24" s="17" t="s">
        <v>71</v>
      </c>
      <c r="N24" s="17">
        <v>15.75</v>
      </c>
      <c r="O24" s="17">
        <v>2.25</v>
      </c>
      <c r="P24" s="17">
        <v>1</v>
      </c>
      <c r="Q24" s="17">
        <v>1</v>
      </c>
      <c r="R24">
        <v>423934578</v>
      </c>
      <c r="S24">
        <v>2098</v>
      </c>
      <c r="U24" t="s">
        <v>99</v>
      </c>
      <c r="V24">
        <f>MATCH(D24,Отчет!$D:$D,0)</f>
        <v>25</v>
      </c>
    </row>
    <row r="25" spans="1:22" x14ac:dyDescent="0.2">
      <c r="A25" s="17">
        <v>577549490</v>
      </c>
      <c r="B25" s="17">
        <v>7</v>
      </c>
      <c r="C25" s="17" t="s">
        <v>105</v>
      </c>
      <c r="D25" s="17">
        <v>488723548</v>
      </c>
      <c r="E25" s="7" t="s">
        <v>114</v>
      </c>
      <c r="F25" s="7" t="s">
        <v>115</v>
      </c>
      <c r="G25" s="7" t="s">
        <v>68</v>
      </c>
      <c r="H25" s="17">
        <v>2302221806</v>
      </c>
      <c r="I25" s="7" t="s">
        <v>104</v>
      </c>
      <c r="J25" s="17">
        <v>2.25</v>
      </c>
      <c r="K25" s="17" t="s">
        <v>70</v>
      </c>
      <c r="L25" s="17" t="s">
        <v>71</v>
      </c>
      <c r="N25" s="17">
        <v>15.75</v>
      </c>
      <c r="O25" s="17">
        <v>2.25</v>
      </c>
      <c r="P25" s="17">
        <v>1</v>
      </c>
      <c r="Q25" s="17">
        <v>1</v>
      </c>
      <c r="R25">
        <v>423934578</v>
      </c>
      <c r="S25">
        <v>2098</v>
      </c>
      <c r="U25" t="s">
        <v>99</v>
      </c>
      <c r="V25">
        <f>MATCH(D25,Отчет!$D:$D,0)</f>
        <v>35</v>
      </c>
    </row>
    <row r="26" spans="1:22" x14ac:dyDescent="0.2">
      <c r="A26" s="17">
        <v>722080073</v>
      </c>
      <c r="B26" s="17">
        <v>9</v>
      </c>
      <c r="C26" s="17" t="s">
        <v>116</v>
      </c>
      <c r="D26" s="17">
        <v>488731158</v>
      </c>
      <c r="E26" s="7" t="s">
        <v>117</v>
      </c>
      <c r="F26" s="7" t="s">
        <v>118</v>
      </c>
      <c r="G26" s="7" t="s">
        <v>119</v>
      </c>
      <c r="H26" s="17">
        <v>2302221813</v>
      </c>
      <c r="I26" s="7" t="s">
        <v>120</v>
      </c>
      <c r="J26" s="17">
        <v>2.25</v>
      </c>
      <c r="K26" s="17" t="s">
        <v>70</v>
      </c>
      <c r="L26" s="17" t="s">
        <v>71</v>
      </c>
      <c r="N26" s="17">
        <v>20.25</v>
      </c>
      <c r="O26" s="17">
        <v>2.25</v>
      </c>
      <c r="P26" s="17">
        <v>1</v>
      </c>
      <c r="Q26" s="17">
        <v>1</v>
      </c>
      <c r="R26">
        <v>423934429</v>
      </c>
      <c r="S26">
        <v>2098</v>
      </c>
      <c r="U26" t="s">
        <v>99</v>
      </c>
      <c r="V26">
        <f>MATCH(D26,Отчет!$D:$D,0)</f>
        <v>23</v>
      </c>
    </row>
    <row r="27" spans="1:22" x14ac:dyDescent="0.2">
      <c r="A27" s="17">
        <v>722104602</v>
      </c>
      <c r="B27" s="17">
        <v>10</v>
      </c>
      <c r="C27" s="17" t="s">
        <v>116</v>
      </c>
      <c r="D27" s="17">
        <v>488731286</v>
      </c>
      <c r="E27" s="7" t="s">
        <v>121</v>
      </c>
      <c r="F27" s="7" t="s">
        <v>112</v>
      </c>
      <c r="G27" s="7" t="s">
        <v>122</v>
      </c>
      <c r="H27" s="17">
        <v>2302221816</v>
      </c>
      <c r="I27" s="7" t="s">
        <v>120</v>
      </c>
      <c r="J27" s="17">
        <v>2.25</v>
      </c>
      <c r="K27" s="17" t="s">
        <v>70</v>
      </c>
      <c r="L27" s="17" t="s">
        <v>71</v>
      </c>
      <c r="N27" s="17">
        <v>22.5</v>
      </c>
      <c r="O27" s="17">
        <v>2.25</v>
      </c>
      <c r="P27" s="17">
        <v>1</v>
      </c>
      <c r="Q27" s="17">
        <v>1</v>
      </c>
      <c r="R27">
        <v>423934429</v>
      </c>
      <c r="S27">
        <v>2098</v>
      </c>
      <c r="U27" t="s">
        <v>99</v>
      </c>
      <c r="V27">
        <f>MATCH(D27,Отчет!$D:$D,0)</f>
        <v>34</v>
      </c>
    </row>
    <row r="28" spans="1:22" x14ac:dyDescent="0.2">
      <c r="A28" s="17">
        <v>499679506</v>
      </c>
      <c r="B28" s="17">
        <v>9</v>
      </c>
      <c r="C28" s="17" t="s">
        <v>116</v>
      </c>
      <c r="D28" s="17">
        <v>488731413</v>
      </c>
      <c r="E28" s="7" t="s">
        <v>123</v>
      </c>
      <c r="F28" s="7" t="s">
        <v>124</v>
      </c>
      <c r="G28" s="7" t="s">
        <v>122</v>
      </c>
      <c r="H28" s="17">
        <v>2302221817</v>
      </c>
      <c r="I28" s="7" t="s">
        <v>120</v>
      </c>
      <c r="J28" s="17">
        <v>2.25</v>
      </c>
      <c r="K28" s="17" t="s">
        <v>70</v>
      </c>
      <c r="L28" s="17" t="s">
        <v>71</v>
      </c>
      <c r="N28" s="17">
        <v>20.25</v>
      </c>
      <c r="O28" s="17">
        <v>2.25</v>
      </c>
      <c r="P28" s="17">
        <v>1</v>
      </c>
      <c r="Q28" s="17">
        <v>1</v>
      </c>
      <c r="R28">
        <v>423934429</v>
      </c>
      <c r="S28">
        <v>2098</v>
      </c>
      <c r="U28" t="s">
        <v>99</v>
      </c>
      <c r="V28">
        <f>MATCH(D28,Отчет!$D:$D,0)</f>
        <v>14</v>
      </c>
    </row>
    <row r="29" spans="1:22" x14ac:dyDescent="0.2">
      <c r="A29" s="17">
        <v>499677205</v>
      </c>
      <c r="B29" s="17">
        <v>8</v>
      </c>
      <c r="C29" s="17" t="s">
        <v>116</v>
      </c>
      <c r="D29" s="17">
        <v>488722926</v>
      </c>
      <c r="E29" s="7" t="s">
        <v>125</v>
      </c>
      <c r="F29" s="7" t="s">
        <v>126</v>
      </c>
      <c r="G29" s="7" t="s">
        <v>127</v>
      </c>
      <c r="H29" s="17">
        <v>2302221811</v>
      </c>
      <c r="I29" s="7" t="s">
        <v>120</v>
      </c>
      <c r="J29" s="17">
        <v>2.25</v>
      </c>
      <c r="K29" s="17" t="s">
        <v>70</v>
      </c>
      <c r="L29" s="17" t="s">
        <v>71</v>
      </c>
      <c r="N29" s="17">
        <v>18</v>
      </c>
      <c r="O29" s="17">
        <v>2.25</v>
      </c>
      <c r="P29" s="17">
        <v>1</v>
      </c>
      <c r="Q29" s="17">
        <v>1</v>
      </c>
      <c r="R29">
        <v>423934429</v>
      </c>
      <c r="S29">
        <v>2098</v>
      </c>
      <c r="U29" t="s">
        <v>99</v>
      </c>
      <c r="V29">
        <f>MATCH(D29,Отчет!$D:$D,0)</f>
        <v>30</v>
      </c>
    </row>
    <row r="30" spans="1:22" x14ac:dyDescent="0.2">
      <c r="A30" s="17">
        <v>499682240</v>
      </c>
      <c r="B30" s="17">
        <v>10</v>
      </c>
      <c r="C30" s="17" t="s">
        <v>100</v>
      </c>
      <c r="D30" s="17">
        <v>488730256</v>
      </c>
      <c r="E30" s="7" t="s">
        <v>128</v>
      </c>
      <c r="F30" s="7" t="s">
        <v>129</v>
      </c>
      <c r="G30" s="7" t="s">
        <v>83</v>
      </c>
      <c r="H30" s="17">
        <v>2302221832</v>
      </c>
      <c r="I30" s="7" t="s">
        <v>130</v>
      </c>
      <c r="J30" s="17">
        <v>2.25</v>
      </c>
      <c r="K30" s="17" t="s">
        <v>70</v>
      </c>
      <c r="L30" s="17" t="s">
        <v>71</v>
      </c>
      <c r="N30" s="17">
        <v>22.5</v>
      </c>
      <c r="O30" s="17">
        <v>2.25</v>
      </c>
      <c r="P30" s="17">
        <v>1</v>
      </c>
      <c r="Q30" s="17">
        <v>1</v>
      </c>
      <c r="R30">
        <v>414638344</v>
      </c>
      <c r="S30">
        <v>2098</v>
      </c>
      <c r="U30" t="s">
        <v>99</v>
      </c>
      <c r="V30">
        <f>MATCH(D30,Отчет!$D:$D,0)</f>
        <v>19</v>
      </c>
    </row>
    <row r="31" spans="1:22" x14ac:dyDescent="0.2">
      <c r="A31" s="17">
        <v>499682818</v>
      </c>
      <c r="B31" s="17">
        <v>10</v>
      </c>
      <c r="C31" s="17" t="s">
        <v>100</v>
      </c>
      <c r="D31" s="17">
        <v>488730018</v>
      </c>
      <c r="E31" s="7" t="s">
        <v>131</v>
      </c>
      <c r="F31" s="7" t="s">
        <v>132</v>
      </c>
      <c r="G31" s="7" t="s">
        <v>86</v>
      </c>
      <c r="H31" s="36" t="s">
        <v>133</v>
      </c>
      <c r="I31" s="7" t="s">
        <v>130</v>
      </c>
      <c r="J31" s="17">
        <v>2.25</v>
      </c>
      <c r="K31" s="17" t="s">
        <v>70</v>
      </c>
      <c r="L31" s="17" t="s">
        <v>71</v>
      </c>
      <c r="N31" s="17">
        <v>22.5</v>
      </c>
      <c r="O31" s="17">
        <v>2.25</v>
      </c>
      <c r="P31" s="17">
        <v>1</v>
      </c>
      <c r="Q31" s="17">
        <v>1</v>
      </c>
      <c r="R31">
        <v>414638344</v>
      </c>
      <c r="S31">
        <v>2098</v>
      </c>
      <c r="U31" t="s">
        <v>99</v>
      </c>
      <c r="V31">
        <f>MATCH(D31,Отчет!$D:$D,0)</f>
        <v>17</v>
      </c>
    </row>
    <row r="32" spans="1:22" x14ac:dyDescent="0.2">
      <c r="A32" s="17">
        <v>722080156</v>
      </c>
      <c r="B32" s="17">
        <v>10</v>
      </c>
      <c r="C32" s="17" t="s">
        <v>116</v>
      </c>
      <c r="D32" s="17">
        <v>488731158</v>
      </c>
      <c r="E32" s="7" t="s">
        <v>117</v>
      </c>
      <c r="F32" s="7" t="s">
        <v>118</v>
      </c>
      <c r="G32" s="7" t="s">
        <v>119</v>
      </c>
      <c r="H32" s="17">
        <v>2302221813</v>
      </c>
      <c r="I32" s="7" t="s">
        <v>134</v>
      </c>
      <c r="J32" s="17">
        <v>2.25</v>
      </c>
      <c r="K32" s="17" t="s">
        <v>70</v>
      </c>
      <c r="L32" s="17" t="s">
        <v>71</v>
      </c>
      <c r="N32" s="17">
        <v>22.5</v>
      </c>
      <c r="O32" s="17">
        <v>2.25</v>
      </c>
      <c r="P32" s="17">
        <v>1</v>
      </c>
      <c r="Q32" s="17">
        <v>1</v>
      </c>
      <c r="R32">
        <v>423934429</v>
      </c>
      <c r="S32">
        <v>2098</v>
      </c>
      <c r="U32" t="s">
        <v>99</v>
      </c>
      <c r="V32">
        <f>MATCH(D32,Отчет!$D:$D,0)</f>
        <v>23</v>
      </c>
    </row>
    <row r="33" spans="1:22" x14ac:dyDescent="0.2">
      <c r="A33" s="17">
        <v>722104543</v>
      </c>
      <c r="B33" s="17">
        <v>8</v>
      </c>
      <c r="C33" s="17" t="s">
        <v>116</v>
      </c>
      <c r="D33" s="17">
        <v>488731286</v>
      </c>
      <c r="E33" s="7" t="s">
        <v>121</v>
      </c>
      <c r="F33" s="7" t="s">
        <v>112</v>
      </c>
      <c r="G33" s="7" t="s">
        <v>122</v>
      </c>
      <c r="H33" s="17">
        <v>2302221816</v>
      </c>
      <c r="I33" s="7" t="s">
        <v>134</v>
      </c>
      <c r="J33" s="17">
        <v>2.25</v>
      </c>
      <c r="K33" s="17" t="s">
        <v>70</v>
      </c>
      <c r="L33" s="17" t="s">
        <v>71</v>
      </c>
      <c r="N33" s="17">
        <v>18</v>
      </c>
      <c r="O33" s="17">
        <v>2.25</v>
      </c>
      <c r="P33" s="17">
        <v>1</v>
      </c>
      <c r="Q33" s="17">
        <v>1</v>
      </c>
      <c r="R33">
        <v>423934429</v>
      </c>
      <c r="S33">
        <v>2098</v>
      </c>
      <c r="U33" t="s">
        <v>99</v>
      </c>
      <c r="V33">
        <f>MATCH(D33,Отчет!$D:$D,0)</f>
        <v>34</v>
      </c>
    </row>
    <row r="34" spans="1:22" x14ac:dyDescent="0.2">
      <c r="A34" s="17">
        <v>499603771</v>
      </c>
      <c r="B34" s="17">
        <v>10</v>
      </c>
      <c r="C34" s="17" t="s">
        <v>105</v>
      </c>
      <c r="D34" s="17">
        <v>488730760</v>
      </c>
      <c r="E34" s="7" t="s">
        <v>135</v>
      </c>
      <c r="F34" s="7" t="s">
        <v>118</v>
      </c>
      <c r="G34" s="7" t="s">
        <v>136</v>
      </c>
      <c r="H34" s="17">
        <v>2302221822</v>
      </c>
      <c r="I34" s="7" t="s">
        <v>137</v>
      </c>
      <c r="J34" s="17">
        <v>3</v>
      </c>
      <c r="K34" s="17" t="s">
        <v>70</v>
      </c>
      <c r="L34" s="17" t="s">
        <v>71</v>
      </c>
      <c r="N34" s="17">
        <v>30</v>
      </c>
      <c r="O34" s="17">
        <v>3</v>
      </c>
      <c r="P34" s="17">
        <v>1</v>
      </c>
      <c r="Q34" s="17">
        <v>1</v>
      </c>
      <c r="R34">
        <v>423934578</v>
      </c>
      <c r="S34">
        <v>2098</v>
      </c>
      <c r="U34" t="s">
        <v>72</v>
      </c>
      <c r="V34">
        <f>MATCH(D34,Отчет!$D:$D,0)</f>
        <v>15</v>
      </c>
    </row>
    <row r="35" spans="1:22" x14ac:dyDescent="0.2">
      <c r="A35" s="17">
        <v>499603687</v>
      </c>
      <c r="B35" s="17">
        <v>5</v>
      </c>
      <c r="C35" s="17" t="s">
        <v>105</v>
      </c>
      <c r="D35" s="17">
        <v>488723548</v>
      </c>
      <c r="E35" s="7" t="s">
        <v>114</v>
      </c>
      <c r="F35" s="7" t="s">
        <v>115</v>
      </c>
      <c r="G35" s="7" t="s">
        <v>68</v>
      </c>
      <c r="H35" s="17">
        <v>2302221806</v>
      </c>
      <c r="I35" s="7" t="s">
        <v>137</v>
      </c>
      <c r="J35" s="17">
        <v>3</v>
      </c>
      <c r="K35" s="17" t="s">
        <v>70</v>
      </c>
      <c r="L35" s="17" t="s">
        <v>71</v>
      </c>
      <c r="N35" s="17">
        <v>15</v>
      </c>
      <c r="O35" s="17">
        <v>3</v>
      </c>
      <c r="P35" s="17">
        <v>1</v>
      </c>
      <c r="Q35" s="17">
        <v>1</v>
      </c>
      <c r="R35">
        <v>423934578</v>
      </c>
      <c r="S35">
        <v>2098</v>
      </c>
      <c r="U35" t="s">
        <v>72</v>
      </c>
      <c r="V35">
        <f>MATCH(D35,Отчет!$D:$D,0)</f>
        <v>35</v>
      </c>
    </row>
    <row r="36" spans="1:22" x14ac:dyDescent="0.2">
      <c r="A36" s="17">
        <v>499603745</v>
      </c>
      <c r="B36" s="17">
        <v>8</v>
      </c>
      <c r="C36" s="17" t="s">
        <v>105</v>
      </c>
      <c r="D36" s="17">
        <v>488730633</v>
      </c>
      <c r="E36" s="7" t="s">
        <v>138</v>
      </c>
      <c r="F36" s="7" t="s">
        <v>139</v>
      </c>
      <c r="G36" s="7" t="s">
        <v>140</v>
      </c>
      <c r="H36" s="17">
        <v>2302221821</v>
      </c>
      <c r="I36" s="7" t="s">
        <v>137</v>
      </c>
      <c r="J36" s="17">
        <v>3</v>
      </c>
      <c r="K36" s="17" t="s">
        <v>70</v>
      </c>
      <c r="L36" s="17" t="s">
        <v>71</v>
      </c>
      <c r="N36" s="17">
        <v>24</v>
      </c>
      <c r="O36" s="17">
        <v>3</v>
      </c>
      <c r="P36" s="17">
        <v>1</v>
      </c>
      <c r="Q36" s="17">
        <v>1</v>
      </c>
      <c r="R36">
        <v>423934578</v>
      </c>
      <c r="S36">
        <v>2098</v>
      </c>
      <c r="U36" t="s">
        <v>72</v>
      </c>
      <c r="V36">
        <f>MATCH(D36,Отчет!$D:$D,0)</f>
        <v>20</v>
      </c>
    </row>
    <row r="37" spans="1:22" x14ac:dyDescent="0.2">
      <c r="A37" s="17">
        <v>499603661</v>
      </c>
      <c r="B37" s="17">
        <v>7</v>
      </c>
      <c r="C37" s="17" t="s">
        <v>105</v>
      </c>
      <c r="D37" s="17">
        <v>488730365</v>
      </c>
      <c r="E37" s="7" t="s">
        <v>141</v>
      </c>
      <c r="F37" s="7" t="s">
        <v>124</v>
      </c>
      <c r="G37" s="7" t="s">
        <v>142</v>
      </c>
      <c r="H37" s="17">
        <v>2302221801</v>
      </c>
      <c r="I37" s="7" t="s">
        <v>137</v>
      </c>
      <c r="J37" s="17">
        <v>3</v>
      </c>
      <c r="K37" s="17" t="s">
        <v>70</v>
      </c>
      <c r="L37" s="17" t="s">
        <v>71</v>
      </c>
      <c r="N37" s="17">
        <v>21</v>
      </c>
      <c r="O37" s="17">
        <v>3</v>
      </c>
      <c r="P37" s="17">
        <v>1</v>
      </c>
      <c r="Q37" s="17">
        <v>1</v>
      </c>
      <c r="R37">
        <v>423934578</v>
      </c>
      <c r="S37">
        <v>2098</v>
      </c>
      <c r="U37" t="s">
        <v>72</v>
      </c>
      <c r="V37">
        <f>MATCH(D37,Отчет!$D:$D,0)</f>
        <v>26</v>
      </c>
    </row>
    <row r="38" spans="1:22" x14ac:dyDescent="0.2">
      <c r="A38" s="17">
        <v>499603797</v>
      </c>
      <c r="B38" s="17">
        <v>9</v>
      </c>
      <c r="C38" s="17" t="s">
        <v>105</v>
      </c>
      <c r="D38" s="17">
        <v>488730905</v>
      </c>
      <c r="E38" s="7" t="s">
        <v>111</v>
      </c>
      <c r="F38" s="7" t="s">
        <v>112</v>
      </c>
      <c r="G38" s="7" t="s">
        <v>113</v>
      </c>
      <c r="H38" s="17">
        <v>2302221824</v>
      </c>
      <c r="I38" s="7" t="s">
        <v>137</v>
      </c>
      <c r="J38" s="17">
        <v>3</v>
      </c>
      <c r="K38" s="17" t="s">
        <v>70</v>
      </c>
      <c r="L38" s="17" t="s">
        <v>71</v>
      </c>
      <c r="N38" s="17">
        <v>27</v>
      </c>
      <c r="O38" s="17">
        <v>3</v>
      </c>
      <c r="P38" s="17">
        <v>1</v>
      </c>
      <c r="Q38" s="17">
        <v>1</v>
      </c>
      <c r="R38">
        <v>423934578</v>
      </c>
      <c r="S38">
        <v>2098</v>
      </c>
      <c r="U38" t="s">
        <v>72</v>
      </c>
      <c r="V38">
        <f>MATCH(D38,Отчет!$D:$D,0)</f>
        <v>25</v>
      </c>
    </row>
    <row r="39" spans="1:22" x14ac:dyDescent="0.2">
      <c r="A39" s="17">
        <v>499603826</v>
      </c>
      <c r="B39" s="17">
        <v>9</v>
      </c>
      <c r="C39" s="17" t="s">
        <v>105</v>
      </c>
      <c r="D39" s="17">
        <v>488723107</v>
      </c>
      <c r="E39" s="7" t="s">
        <v>106</v>
      </c>
      <c r="F39" s="7" t="s">
        <v>107</v>
      </c>
      <c r="G39" s="7" t="s">
        <v>108</v>
      </c>
      <c r="H39" s="17">
        <v>2302221833</v>
      </c>
      <c r="I39" s="7" t="s">
        <v>137</v>
      </c>
      <c r="J39" s="17">
        <v>3</v>
      </c>
      <c r="K39" s="17" t="s">
        <v>70</v>
      </c>
      <c r="L39" s="17" t="s">
        <v>71</v>
      </c>
      <c r="N39" s="17">
        <v>27</v>
      </c>
      <c r="O39" s="17">
        <v>3</v>
      </c>
      <c r="P39" s="17">
        <v>1</v>
      </c>
      <c r="Q39" s="17">
        <v>1</v>
      </c>
      <c r="R39">
        <v>423934578</v>
      </c>
      <c r="S39">
        <v>2098</v>
      </c>
      <c r="U39" t="s">
        <v>72</v>
      </c>
      <c r="V39">
        <f>MATCH(D39,Отчет!$D:$D,0)</f>
        <v>28</v>
      </c>
    </row>
    <row r="40" spans="1:22" x14ac:dyDescent="0.2">
      <c r="A40" s="17">
        <v>499603716</v>
      </c>
      <c r="B40" s="17">
        <v>6</v>
      </c>
      <c r="C40" s="17" t="s">
        <v>105</v>
      </c>
      <c r="D40" s="17">
        <v>488730500</v>
      </c>
      <c r="E40" s="7" t="s">
        <v>143</v>
      </c>
      <c r="F40" s="7" t="s">
        <v>144</v>
      </c>
      <c r="G40" s="7" t="s">
        <v>78</v>
      </c>
      <c r="H40" s="17">
        <v>2302221815</v>
      </c>
      <c r="I40" s="7" t="s">
        <v>137</v>
      </c>
      <c r="J40" s="17">
        <v>3</v>
      </c>
      <c r="K40" s="17" t="s">
        <v>70</v>
      </c>
      <c r="L40" s="17" t="s">
        <v>71</v>
      </c>
      <c r="N40" s="17">
        <v>18</v>
      </c>
      <c r="O40" s="17">
        <v>3</v>
      </c>
      <c r="P40" s="17">
        <v>1</v>
      </c>
      <c r="Q40" s="17">
        <v>1</v>
      </c>
      <c r="R40">
        <v>423934578</v>
      </c>
      <c r="S40">
        <v>2098</v>
      </c>
      <c r="U40" t="s">
        <v>72</v>
      </c>
      <c r="V40">
        <f>MATCH(D40,Отчет!$D:$D,0)</f>
        <v>37</v>
      </c>
    </row>
    <row r="41" spans="1:22" x14ac:dyDescent="0.2">
      <c r="A41" s="17">
        <v>499603604</v>
      </c>
      <c r="B41" s="17">
        <v>10</v>
      </c>
      <c r="C41" s="17" t="s">
        <v>100</v>
      </c>
      <c r="D41" s="17">
        <v>488730256</v>
      </c>
      <c r="E41" s="7" t="s">
        <v>128</v>
      </c>
      <c r="F41" s="7" t="s">
        <v>129</v>
      </c>
      <c r="G41" s="7" t="s">
        <v>83</v>
      </c>
      <c r="H41" s="17">
        <v>2302221832</v>
      </c>
      <c r="I41" s="7" t="s">
        <v>145</v>
      </c>
      <c r="J41" s="17">
        <v>3</v>
      </c>
      <c r="K41" s="17" t="s">
        <v>70</v>
      </c>
      <c r="L41" s="17" t="s">
        <v>71</v>
      </c>
      <c r="N41" s="17">
        <v>30</v>
      </c>
      <c r="O41" s="17">
        <v>3</v>
      </c>
      <c r="P41" s="17">
        <v>1</v>
      </c>
      <c r="Q41" s="17">
        <v>1</v>
      </c>
      <c r="R41">
        <v>414638344</v>
      </c>
      <c r="S41">
        <v>4347</v>
      </c>
      <c r="V41">
        <f>MATCH(D41,Отчет!$D:$D,0)</f>
        <v>19</v>
      </c>
    </row>
    <row r="42" spans="1:22" x14ac:dyDescent="0.2">
      <c r="A42" s="17">
        <v>499603675</v>
      </c>
      <c r="B42" s="17">
        <v>10</v>
      </c>
      <c r="C42" s="17" t="s">
        <v>105</v>
      </c>
      <c r="D42" s="17">
        <v>488730365</v>
      </c>
      <c r="E42" s="7" t="s">
        <v>141</v>
      </c>
      <c r="F42" s="7" t="s">
        <v>124</v>
      </c>
      <c r="G42" s="7" t="s">
        <v>142</v>
      </c>
      <c r="H42" s="17">
        <v>2302221801</v>
      </c>
      <c r="I42" s="7" t="s">
        <v>145</v>
      </c>
      <c r="J42" s="17">
        <v>3</v>
      </c>
      <c r="K42" s="17" t="s">
        <v>70</v>
      </c>
      <c r="L42" s="17" t="s">
        <v>71</v>
      </c>
      <c r="N42" s="17">
        <v>30</v>
      </c>
      <c r="O42" s="17">
        <v>3</v>
      </c>
      <c r="P42" s="17">
        <v>1</v>
      </c>
      <c r="Q42" s="17">
        <v>1</v>
      </c>
      <c r="R42">
        <v>423934578</v>
      </c>
      <c r="S42">
        <v>4347</v>
      </c>
      <c r="V42">
        <f>MATCH(D42,Отчет!$D:$D,0)</f>
        <v>26</v>
      </c>
    </row>
    <row r="43" spans="1:22" x14ac:dyDescent="0.2">
      <c r="A43" s="17">
        <v>499603733</v>
      </c>
      <c r="B43" s="17">
        <v>9</v>
      </c>
      <c r="C43" s="17" t="s">
        <v>105</v>
      </c>
      <c r="D43" s="17">
        <v>488730500</v>
      </c>
      <c r="E43" s="7" t="s">
        <v>143</v>
      </c>
      <c r="F43" s="7" t="s">
        <v>144</v>
      </c>
      <c r="G43" s="7" t="s">
        <v>78</v>
      </c>
      <c r="H43" s="17">
        <v>2302221815</v>
      </c>
      <c r="I43" s="7" t="s">
        <v>145</v>
      </c>
      <c r="J43" s="17">
        <v>3</v>
      </c>
      <c r="K43" s="17" t="s">
        <v>70</v>
      </c>
      <c r="L43" s="17" t="s">
        <v>71</v>
      </c>
      <c r="N43" s="17">
        <v>27</v>
      </c>
      <c r="O43" s="17">
        <v>3</v>
      </c>
      <c r="P43" s="17">
        <v>1</v>
      </c>
      <c r="Q43" s="17">
        <v>1</v>
      </c>
      <c r="R43">
        <v>423934578</v>
      </c>
      <c r="S43">
        <v>4347</v>
      </c>
      <c r="V43">
        <f>MATCH(D43,Отчет!$D:$D,0)</f>
        <v>37</v>
      </c>
    </row>
    <row r="44" spans="1:22" x14ac:dyDescent="0.2">
      <c r="A44" s="17">
        <v>499603759</v>
      </c>
      <c r="B44" s="17">
        <v>10</v>
      </c>
      <c r="C44" s="17" t="s">
        <v>105</v>
      </c>
      <c r="D44" s="17">
        <v>488730633</v>
      </c>
      <c r="E44" s="7" t="s">
        <v>138</v>
      </c>
      <c r="F44" s="7" t="s">
        <v>139</v>
      </c>
      <c r="G44" s="7" t="s">
        <v>140</v>
      </c>
      <c r="H44" s="17">
        <v>2302221821</v>
      </c>
      <c r="I44" s="7" t="s">
        <v>145</v>
      </c>
      <c r="J44" s="17">
        <v>3</v>
      </c>
      <c r="K44" s="17" t="s">
        <v>70</v>
      </c>
      <c r="L44" s="17" t="s">
        <v>71</v>
      </c>
      <c r="N44" s="17">
        <v>30</v>
      </c>
      <c r="O44" s="17">
        <v>3</v>
      </c>
      <c r="P44" s="17">
        <v>1</v>
      </c>
      <c r="Q44" s="17">
        <v>1</v>
      </c>
      <c r="R44">
        <v>423934578</v>
      </c>
      <c r="S44">
        <v>4347</v>
      </c>
      <c r="V44">
        <f>MATCH(D44,Отчет!$D:$D,0)</f>
        <v>20</v>
      </c>
    </row>
    <row r="45" spans="1:22" x14ac:dyDescent="0.2">
      <c r="A45" s="17">
        <v>499603785</v>
      </c>
      <c r="B45" s="17">
        <v>10</v>
      </c>
      <c r="C45" s="17" t="s">
        <v>105</v>
      </c>
      <c r="D45" s="17">
        <v>488730760</v>
      </c>
      <c r="E45" s="7" t="s">
        <v>135</v>
      </c>
      <c r="F45" s="7" t="s">
        <v>118</v>
      </c>
      <c r="G45" s="7" t="s">
        <v>136</v>
      </c>
      <c r="H45" s="17">
        <v>2302221822</v>
      </c>
      <c r="I45" s="7" t="s">
        <v>145</v>
      </c>
      <c r="J45" s="17">
        <v>3</v>
      </c>
      <c r="K45" s="17" t="s">
        <v>70</v>
      </c>
      <c r="L45" s="17" t="s">
        <v>71</v>
      </c>
      <c r="N45" s="17">
        <v>30</v>
      </c>
      <c r="O45" s="17">
        <v>3</v>
      </c>
      <c r="P45" s="17">
        <v>1</v>
      </c>
      <c r="Q45" s="17">
        <v>1</v>
      </c>
      <c r="R45">
        <v>423934578</v>
      </c>
      <c r="S45">
        <v>4347</v>
      </c>
      <c r="V45">
        <f>MATCH(D45,Отчет!$D:$D,0)</f>
        <v>15</v>
      </c>
    </row>
    <row r="46" spans="1:22" x14ac:dyDescent="0.2">
      <c r="A46" s="17">
        <v>499603814</v>
      </c>
      <c r="B46" s="17">
        <v>10</v>
      </c>
      <c r="C46" s="17" t="s">
        <v>105</v>
      </c>
      <c r="D46" s="17">
        <v>488730905</v>
      </c>
      <c r="E46" s="7" t="s">
        <v>111</v>
      </c>
      <c r="F46" s="7" t="s">
        <v>112</v>
      </c>
      <c r="G46" s="7" t="s">
        <v>113</v>
      </c>
      <c r="H46" s="17">
        <v>2302221824</v>
      </c>
      <c r="I46" s="7" t="s">
        <v>145</v>
      </c>
      <c r="J46" s="17">
        <v>3</v>
      </c>
      <c r="K46" s="17" t="s">
        <v>70</v>
      </c>
      <c r="L46" s="17" t="s">
        <v>71</v>
      </c>
      <c r="N46" s="17">
        <v>30</v>
      </c>
      <c r="O46" s="17">
        <v>3</v>
      </c>
      <c r="P46" s="17">
        <v>1</v>
      </c>
      <c r="Q46" s="17">
        <v>1</v>
      </c>
      <c r="R46">
        <v>423934578</v>
      </c>
      <c r="S46">
        <v>4347</v>
      </c>
      <c r="V46">
        <f>MATCH(D46,Отчет!$D:$D,0)</f>
        <v>25</v>
      </c>
    </row>
    <row r="47" spans="1:22" x14ac:dyDescent="0.2">
      <c r="A47" s="17">
        <v>499603975</v>
      </c>
      <c r="B47" s="17">
        <v>8</v>
      </c>
      <c r="C47" s="17" t="s">
        <v>116</v>
      </c>
      <c r="D47" s="17">
        <v>488731158</v>
      </c>
      <c r="E47" s="7" t="s">
        <v>117</v>
      </c>
      <c r="F47" s="7" t="s">
        <v>118</v>
      </c>
      <c r="G47" s="7" t="s">
        <v>119</v>
      </c>
      <c r="H47" s="17">
        <v>2302221813</v>
      </c>
      <c r="I47" s="7" t="s">
        <v>145</v>
      </c>
      <c r="J47" s="17">
        <v>3</v>
      </c>
      <c r="K47" s="17" t="s">
        <v>70</v>
      </c>
      <c r="L47" s="17" t="s">
        <v>71</v>
      </c>
      <c r="N47" s="17">
        <v>24</v>
      </c>
      <c r="O47" s="17">
        <v>3</v>
      </c>
      <c r="P47" s="17">
        <v>1</v>
      </c>
      <c r="Q47" s="17">
        <v>1</v>
      </c>
      <c r="R47">
        <v>423934429</v>
      </c>
      <c r="S47">
        <v>4347</v>
      </c>
      <c r="V47">
        <f>MATCH(D47,Отчет!$D:$D,0)</f>
        <v>23</v>
      </c>
    </row>
    <row r="48" spans="1:22" x14ac:dyDescent="0.2">
      <c r="A48" s="17">
        <v>499604001</v>
      </c>
      <c r="B48" s="17">
        <v>8</v>
      </c>
      <c r="C48" s="17" t="s">
        <v>116</v>
      </c>
      <c r="D48" s="17">
        <v>488731286</v>
      </c>
      <c r="E48" s="7" t="s">
        <v>121</v>
      </c>
      <c r="F48" s="7" t="s">
        <v>112</v>
      </c>
      <c r="G48" s="7" t="s">
        <v>122</v>
      </c>
      <c r="H48" s="17">
        <v>2302221816</v>
      </c>
      <c r="I48" s="7" t="s">
        <v>145</v>
      </c>
      <c r="J48" s="17">
        <v>3</v>
      </c>
      <c r="K48" s="17" t="s">
        <v>70</v>
      </c>
      <c r="L48" s="17" t="s">
        <v>71</v>
      </c>
      <c r="N48" s="17">
        <v>24</v>
      </c>
      <c r="O48" s="17">
        <v>3</v>
      </c>
      <c r="P48" s="17">
        <v>1</v>
      </c>
      <c r="Q48" s="17">
        <v>1</v>
      </c>
      <c r="R48">
        <v>423934429</v>
      </c>
      <c r="S48">
        <v>4347</v>
      </c>
      <c r="V48">
        <f>MATCH(D48,Отчет!$D:$D,0)</f>
        <v>34</v>
      </c>
    </row>
    <row r="49" spans="1:22" x14ac:dyDescent="0.2">
      <c r="A49" s="17">
        <v>499604029</v>
      </c>
      <c r="B49" s="17">
        <v>10</v>
      </c>
      <c r="C49" s="17" t="s">
        <v>116</v>
      </c>
      <c r="D49" s="17">
        <v>488731413</v>
      </c>
      <c r="E49" s="7" t="s">
        <v>123</v>
      </c>
      <c r="F49" s="7" t="s">
        <v>124</v>
      </c>
      <c r="G49" s="7" t="s">
        <v>122</v>
      </c>
      <c r="H49" s="17">
        <v>2302221817</v>
      </c>
      <c r="I49" s="7" t="s">
        <v>145</v>
      </c>
      <c r="J49" s="17">
        <v>3</v>
      </c>
      <c r="K49" s="17" t="s">
        <v>70</v>
      </c>
      <c r="L49" s="17" t="s">
        <v>71</v>
      </c>
      <c r="N49" s="17">
        <v>30</v>
      </c>
      <c r="O49" s="17">
        <v>3</v>
      </c>
      <c r="P49" s="17">
        <v>1</v>
      </c>
      <c r="Q49" s="17">
        <v>1</v>
      </c>
      <c r="R49">
        <v>423934429</v>
      </c>
      <c r="S49">
        <v>4347</v>
      </c>
      <c r="V49">
        <f>MATCH(D49,Отчет!$D:$D,0)</f>
        <v>14</v>
      </c>
    </row>
    <row r="50" spans="1:22" x14ac:dyDescent="0.2">
      <c r="A50" s="17">
        <v>499603053</v>
      </c>
      <c r="B50" s="17">
        <v>10</v>
      </c>
      <c r="C50" s="17" t="s">
        <v>65</v>
      </c>
      <c r="D50" s="17">
        <v>488722474</v>
      </c>
      <c r="E50" s="7" t="s">
        <v>81</v>
      </c>
      <c r="F50" s="7" t="s">
        <v>82</v>
      </c>
      <c r="G50" s="7" t="s">
        <v>83</v>
      </c>
      <c r="H50" s="17">
        <v>2302221805</v>
      </c>
      <c r="I50" s="7" t="s">
        <v>145</v>
      </c>
      <c r="J50" s="17">
        <v>3</v>
      </c>
      <c r="K50" s="17" t="s">
        <v>70</v>
      </c>
      <c r="L50" s="17" t="s">
        <v>71</v>
      </c>
      <c r="N50" s="17">
        <v>30</v>
      </c>
      <c r="O50" s="17">
        <v>3</v>
      </c>
      <c r="P50" s="17">
        <v>1</v>
      </c>
      <c r="Q50" s="17">
        <v>1</v>
      </c>
      <c r="R50">
        <v>414638203</v>
      </c>
      <c r="S50">
        <v>4347</v>
      </c>
      <c r="V50">
        <f>MATCH(D50,Отчет!$D:$D,0)</f>
        <v>18</v>
      </c>
    </row>
    <row r="51" spans="1:22" x14ac:dyDescent="0.2">
      <c r="A51" s="17">
        <v>499603552</v>
      </c>
      <c r="B51" s="17">
        <v>9</v>
      </c>
      <c r="C51" s="17" t="s">
        <v>100</v>
      </c>
      <c r="D51" s="17">
        <v>488722629</v>
      </c>
      <c r="E51" s="7" t="s">
        <v>146</v>
      </c>
      <c r="F51" s="7" t="s">
        <v>77</v>
      </c>
      <c r="G51" s="7" t="s">
        <v>147</v>
      </c>
      <c r="H51" s="17">
        <v>2302221820</v>
      </c>
      <c r="I51" s="7" t="s">
        <v>145</v>
      </c>
      <c r="J51" s="17">
        <v>3</v>
      </c>
      <c r="K51" s="17" t="s">
        <v>70</v>
      </c>
      <c r="L51" s="17" t="s">
        <v>71</v>
      </c>
      <c r="N51" s="17">
        <v>27</v>
      </c>
      <c r="O51" s="17">
        <v>3</v>
      </c>
      <c r="P51" s="17">
        <v>1</v>
      </c>
      <c r="Q51" s="17">
        <v>1</v>
      </c>
      <c r="R51">
        <v>414638344</v>
      </c>
      <c r="S51">
        <v>4347</v>
      </c>
      <c r="V51">
        <f>MATCH(D51,Отчет!$D:$D,0)</f>
        <v>27</v>
      </c>
    </row>
    <row r="52" spans="1:22" x14ac:dyDescent="0.2">
      <c r="A52" s="17">
        <v>499603526</v>
      </c>
      <c r="B52" s="17">
        <v>7</v>
      </c>
      <c r="C52" s="17" t="s">
        <v>100</v>
      </c>
      <c r="D52" s="17">
        <v>488722792</v>
      </c>
      <c r="E52" s="7" t="s">
        <v>101</v>
      </c>
      <c r="F52" s="7" t="s">
        <v>102</v>
      </c>
      <c r="G52" s="7" t="s">
        <v>103</v>
      </c>
      <c r="H52" s="17">
        <v>2302221819</v>
      </c>
      <c r="I52" s="7" t="s">
        <v>145</v>
      </c>
      <c r="J52" s="17">
        <v>3</v>
      </c>
      <c r="K52" s="17" t="s">
        <v>70</v>
      </c>
      <c r="L52" s="17" t="s">
        <v>71</v>
      </c>
      <c r="N52" s="17">
        <v>21</v>
      </c>
      <c r="O52" s="17">
        <v>3</v>
      </c>
      <c r="P52" s="17">
        <v>1</v>
      </c>
      <c r="Q52" s="17">
        <v>1</v>
      </c>
      <c r="R52">
        <v>414638344</v>
      </c>
      <c r="S52">
        <v>4347</v>
      </c>
      <c r="V52">
        <f>MATCH(D52,Отчет!$D:$D,0)</f>
        <v>29</v>
      </c>
    </row>
    <row r="53" spans="1:22" x14ac:dyDescent="0.2">
      <c r="A53" s="17">
        <v>499603949</v>
      </c>
      <c r="B53" s="17">
        <v>6</v>
      </c>
      <c r="C53" s="17" t="s">
        <v>116</v>
      </c>
      <c r="D53" s="17">
        <v>488722926</v>
      </c>
      <c r="E53" s="7" t="s">
        <v>125</v>
      </c>
      <c r="F53" s="7" t="s">
        <v>126</v>
      </c>
      <c r="G53" s="7" t="s">
        <v>127</v>
      </c>
      <c r="H53" s="17">
        <v>2302221811</v>
      </c>
      <c r="I53" s="7" t="s">
        <v>145</v>
      </c>
      <c r="J53" s="17">
        <v>3</v>
      </c>
      <c r="K53" s="17" t="s">
        <v>70</v>
      </c>
      <c r="L53" s="17" t="s">
        <v>71</v>
      </c>
      <c r="N53" s="17">
        <v>18</v>
      </c>
      <c r="O53" s="17">
        <v>3</v>
      </c>
      <c r="P53" s="17">
        <v>1</v>
      </c>
      <c r="Q53" s="17">
        <v>1</v>
      </c>
      <c r="R53">
        <v>423934429</v>
      </c>
      <c r="S53">
        <v>4347</v>
      </c>
      <c r="V53">
        <f>MATCH(D53,Отчет!$D:$D,0)</f>
        <v>30</v>
      </c>
    </row>
    <row r="54" spans="1:22" x14ac:dyDescent="0.2">
      <c r="A54" s="17">
        <v>499603841</v>
      </c>
      <c r="B54" s="17">
        <v>10</v>
      </c>
      <c r="C54" s="17" t="s">
        <v>105</v>
      </c>
      <c r="D54" s="17">
        <v>488723107</v>
      </c>
      <c r="E54" s="7" t="s">
        <v>106</v>
      </c>
      <c r="F54" s="7" t="s">
        <v>107</v>
      </c>
      <c r="G54" s="7" t="s">
        <v>108</v>
      </c>
      <c r="H54" s="17">
        <v>2302221833</v>
      </c>
      <c r="I54" s="7" t="s">
        <v>145</v>
      </c>
      <c r="J54" s="17">
        <v>3</v>
      </c>
      <c r="K54" s="17" t="s">
        <v>70</v>
      </c>
      <c r="L54" s="17" t="s">
        <v>71</v>
      </c>
      <c r="N54" s="17">
        <v>30</v>
      </c>
      <c r="O54" s="17">
        <v>3</v>
      </c>
      <c r="P54" s="17">
        <v>1</v>
      </c>
      <c r="Q54" s="17">
        <v>1</v>
      </c>
      <c r="R54">
        <v>423934578</v>
      </c>
      <c r="S54">
        <v>4347</v>
      </c>
      <c r="V54">
        <f>MATCH(D54,Отчет!$D:$D,0)</f>
        <v>28</v>
      </c>
    </row>
    <row r="55" spans="1:22" x14ac:dyDescent="0.2">
      <c r="A55" s="17">
        <v>499554308</v>
      </c>
      <c r="B55" s="17">
        <v>8</v>
      </c>
      <c r="C55" s="17" t="s">
        <v>65</v>
      </c>
      <c r="D55" s="17">
        <v>488723258</v>
      </c>
      <c r="E55" s="7" t="s">
        <v>92</v>
      </c>
      <c r="F55" s="7" t="s">
        <v>93</v>
      </c>
      <c r="G55" s="7" t="s">
        <v>94</v>
      </c>
      <c r="H55" s="17">
        <v>2302221804</v>
      </c>
      <c r="I55" s="7" t="s">
        <v>145</v>
      </c>
      <c r="J55" s="17">
        <v>3</v>
      </c>
      <c r="K55" s="17" t="s">
        <v>70</v>
      </c>
      <c r="L55" s="17" t="s">
        <v>71</v>
      </c>
      <c r="N55" s="17">
        <v>24</v>
      </c>
      <c r="O55" s="17">
        <v>3</v>
      </c>
      <c r="P55" s="17">
        <v>1</v>
      </c>
      <c r="Q55" s="17">
        <v>1</v>
      </c>
      <c r="R55">
        <v>414638203</v>
      </c>
      <c r="S55">
        <v>4347</v>
      </c>
      <c r="V55">
        <f>MATCH(D55,Отчет!$D:$D,0)</f>
        <v>33</v>
      </c>
    </row>
    <row r="56" spans="1:22" x14ac:dyDescent="0.2">
      <c r="A56" s="17">
        <v>499603131</v>
      </c>
      <c r="B56" s="17">
        <v>9</v>
      </c>
      <c r="C56" s="17" t="s">
        <v>65</v>
      </c>
      <c r="D56" s="17">
        <v>488723365</v>
      </c>
      <c r="E56" s="7" t="s">
        <v>90</v>
      </c>
      <c r="F56" s="7" t="s">
        <v>91</v>
      </c>
      <c r="G56" s="7" t="s">
        <v>86</v>
      </c>
      <c r="H56" s="17">
        <v>2302221827</v>
      </c>
      <c r="I56" s="7" t="s">
        <v>145</v>
      </c>
      <c r="J56" s="17">
        <v>3</v>
      </c>
      <c r="K56" s="17" t="s">
        <v>70</v>
      </c>
      <c r="L56" s="17" t="s">
        <v>71</v>
      </c>
      <c r="N56" s="17">
        <v>27</v>
      </c>
      <c r="O56" s="17">
        <v>3</v>
      </c>
      <c r="P56" s="17">
        <v>1</v>
      </c>
      <c r="Q56" s="17">
        <v>1</v>
      </c>
      <c r="R56">
        <v>414638203</v>
      </c>
      <c r="S56">
        <v>4347</v>
      </c>
      <c r="V56">
        <f>MATCH(D56,Отчет!$D:$D,0)</f>
        <v>21</v>
      </c>
    </row>
    <row r="57" spans="1:22" x14ac:dyDescent="0.2">
      <c r="A57" s="17">
        <v>499603702</v>
      </c>
      <c r="B57" s="17">
        <v>10</v>
      </c>
      <c r="C57" s="17" t="s">
        <v>105</v>
      </c>
      <c r="D57" s="17">
        <v>488723548</v>
      </c>
      <c r="E57" s="7" t="s">
        <v>114</v>
      </c>
      <c r="F57" s="7" t="s">
        <v>115</v>
      </c>
      <c r="G57" s="7" t="s">
        <v>68</v>
      </c>
      <c r="H57" s="17">
        <v>2302221806</v>
      </c>
      <c r="I57" s="7" t="s">
        <v>145</v>
      </c>
      <c r="J57" s="17">
        <v>3</v>
      </c>
      <c r="K57" s="17" t="s">
        <v>70</v>
      </c>
      <c r="L57" s="17" t="s">
        <v>71</v>
      </c>
      <c r="N57" s="17">
        <v>30</v>
      </c>
      <c r="O57" s="17">
        <v>3</v>
      </c>
      <c r="P57" s="17">
        <v>1</v>
      </c>
      <c r="Q57" s="17">
        <v>1</v>
      </c>
      <c r="R57">
        <v>423934578</v>
      </c>
      <c r="S57">
        <v>4347</v>
      </c>
      <c r="V57">
        <f>MATCH(D57,Отчет!$D:$D,0)</f>
        <v>35</v>
      </c>
    </row>
    <row r="58" spans="1:22" x14ac:dyDescent="0.2">
      <c r="A58" s="17">
        <v>499603079</v>
      </c>
      <c r="B58" s="17">
        <v>10</v>
      </c>
      <c r="C58" s="17" t="s">
        <v>65</v>
      </c>
      <c r="D58" s="17">
        <v>488728955</v>
      </c>
      <c r="E58" s="7" t="s">
        <v>87</v>
      </c>
      <c r="F58" s="7" t="s">
        <v>88</v>
      </c>
      <c r="G58" s="7" t="s">
        <v>89</v>
      </c>
      <c r="H58" s="17">
        <v>2302221818</v>
      </c>
      <c r="I58" s="7" t="s">
        <v>145</v>
      </c>
      <c r="J58" s="17">
        <v>3</v>
      </c>
      <c r="K58" s="17" t="s">
        <v>70</v>
      </c>
      <c r="L58" s="17" t="s">
        <v>71</v>
      </c>
      <c r="N58" s="17">
        <v>30</v>
      </c>
      <c r="O58" s="17">
        <v>3</v>
      </c>
      <c r="P58" s="17">
        <v>1</v>
      </c>
      <c r="Q58" s="17">
        <v>1</v>
      </c>
      <c r="R58">
        <v>414638203</v>
      </c>
      <c r="S58">
        <v>4347</v>
      </c>
      <c r="V58">
        <f>MATCH(D58,Отчет!$D:$D,0)</f>
        <v>22</v>
      </c>
    </row>
    <row r="59" spans="1:22" x14ac:dyDescent="0.2">
      <c r="A59" s="17">
        <v>499603105</v>
      </c>
      <c r="B59" s="17">
        <v>8</v>
      </c>
      <c r="C59" s="17" t="s">
        <v>65</v>
      </c>
      <c r="D59" s="17">
        <v>488729102</v>
      </c>
      <c r="E59" s="7" t="s">
        <v>84</v>
      </c>
      <c r="F59" s="7" t="s">
        <v>85</v>
      </c>
      <c r="G59" s="7" t="s">
        <v>86</v>
      </c>
      <c r="H59" s="17">
        <v>2302221837</v>
      </c>
      <c r="I59" s="7" t="s">
        <v>145</v>
      </c>
      <c r="J59" s="17">
        <v>3</v>
      </c>
      <c r="K59" s="17" t="s">
        <v>70</v>
      </c>
      <c r="L59" s="17" t="s">
        <v>71</v>
      </c>
      <c r="N59" s="17">
        <v>24</v>
      </c>
      <c r="O59" s="17">
        <v>3</v>
      </c>
      <c r="P59" s="17">
        <v>1</v>
      </c>
      <c r="Q59" s="17">
        <v>0</v>
      </c>
      <c r="R59">
        <v>414638203</v>
      </c>
      <c r="S59">
        <v>4347</v>
      </c>
      <c r="V59">
        <f>MATCH(D59,Отчет!$D:$D,0)</f>
        <v>31</v>
      </c>
    </row>
    <row r="60" spans="1:22" x14ac:dyDescent="0.2">
      <c r="A60" s="17">
        <v>499603157</v>
      </c>
      <c r="B60" s="17">
        <v>10</v>
      </c>
      <c r="C60" s="17" t="s">
        <v>65</v>
      </c>
      <c r="D60" s="17">
        <v>488729244</v>
      </c>
      <c r="E60" s="7" t="s">
        <v>95</v>
      </c>
      <c r="F60" s="7" t="s">
        <v>96</v>
      </c>
      <c r="G60" s="7" t="s">
        <v>97</v>
      </c>
      <c r="H60" s="17">
        <v>2302221828</v>
      </c>
      <c r="I60" s="7" t="s">
        <v>145</v>
      </c>
      <c r="J60" s="17">
        <v>3</v>
      </c>
      <c r="K60" s="17" t="s">
        <v>70</v>
      </c>
      <c r="L60" s="17" t="s">
        <v>71</v>
      </c>
      <c r="N60" s="17">
        <v>30</v>
      </c>
      <c r="O60" s="17">
        <v>3</v>
      </c>
      <c r="P60" s="17">
        <v>1</v>
      </c>
      <c r="Q60" s="17">
        <v>1</v>
      </c>
      <c r="R60">
        <v>414638203</v>
      </c>
      <c r="S60">
        <v>4347</v>
      </c>
      <c r="V60">
        <f>MATCH(D60,Отчет!$D:$D,0)</f>
        <v>32</v>
      </c>
    </row>
    <row r="61" spans="1:22" x14ac:dyDescent="0.2">
      <c r="A61" s="17">
        <v>499603183</v>
      </c>
      <c r="B61" s="17">
        <v>9</v>
      </c>
      <c r="C61" s="17" t="s">
        <v>65</v>
      </c>
      <c r="D61" s="17">
        <v>488729389</v>
      </c>
      <c r="E61" s="7" t="s">
        <v>79</v>
      </c>
      <c r="F61" s="7" t="s">
        <v>80</v>
      </c>
      <c r="G61" s="7" t="s">
        <v>68</v>
      </c>
      <c r="H61" s="17">
        <v>2302221829</v>
      </c>
      <c r="I61" s="7" t="s">
        <v>145</v>
      </c>
      <c r="J61" s="17">
        <v>3</v>
      </c>
      <c r="K61" s="17" t="s">
        <v>70</v>
      </c>
      <c r="L61" s="17" t="s">
        <v>71</v>
      </c>
      <c r="N61" s="17">
        <v>27</v>
      </c>
      <c r="O61" s="17">
        <v>3</v>
      </c>
      <c r="P61" s="17">
        <v>1</v>
      </c>
      <c r="Q61" s="17">
        <v>1</v>
      </c>
      <c r="R61">
        <v>414638203</v>
      </c>
      <c r="S61">
        <v>4347</v>
      </c>
      <c r="V61">
        <f>MATCH(D61,Отчет!$D:$D,0)</f>
        <v>16</v>
      </c>
    </row>
    <row r="62" spans="1:22" x14ac:dyDescent="0.2">
      <c r="A62" s="17">
        <v>499603209</v>
      </c>
      <c r="B62" s="17">
        <v>10</v>
      </c>
      <c r="C62" s="17" t="s">
        <v>65</v>
      </c>
      <c r="D62" s="17">
        <v>488729528</v>
      </c>
      <c r="E62" s="7" t="s">
        <v>76</v>
      </c>
      <c r="F62" s="7" t="s">
        <v>77</v>
      </c>
      <c r="G62" s="7" t="s">
        <v>78</v>
      </c>
      <c r="H62" s="17">
        <v>2302221834</v>
      </c>
      <c r="I62" s="7" t="s">
        <v>145</v>
      </c>
      <c r="J62" s="17">
        <v>3</v>
      </c>
      <c r="K62" s="17" t="s">
        <v>70</v>
      </c>
      <c r="L62" s="17" t="s">
        <v>71</v>
      </c>
      <c r="N62" s="17">
        <v>30</v>
      </c>
      <c r="O62" s="17">
        <v>3</v>
      </c>
      <c r="P62" s="17">
        <v>1</v>
      </c>
      <c r="Q62" s="17">
        <v>1</v>
      </c>
      <c r="R62">
        <v>414638203</v>
      </c>
      <c r="S62">
        <v>4347</v>
      </c>
      <c r="V62">
        <f>MATCH(D62,Отчет!$D:$D,0)</f>
        <v>13</v>
      </c>
    </row>
    <row r="63" spans="1:22" x14ac:dyDescent="0.2">
      <c r="A63" s="17">
        <v>499603235</v>
      </c>
      <c r="B63" s="17">
        <v>10</v>
      </c>
      <c r="C63" s="17" t="s">
        <v>65</v>
      </c>
      <c r="D63" s="17">
        <v>488729651</v>
      </c>
      <c r="E63" s="7" t="s">
        <v>73</v>
      </c>
      <c r="F63" s="7" t="s">
        <v>74</v>
      </c>
      <c r="G63" s="7" t="s">
        <v>75</v>
      </c>
      <c r="H63" s="17">
        <v>2302221835</v>
      </c>
      <c r="I63" s="7" t="s">
        <v>145</v>
      </c>
      <c r="J63" s="17">
        <v>3</v>
      </c>
      <c r="K63" s="17" t="s">
        <v>70</v>
      </c>
      <c r="L63" s="17" t="s">
        <v>71</v>
      </c>
      <c r="N63" s="17">
        <v>30</v>
      </c>
      <c r="O63" s="17">
        <v>3</v>
      </c>
      <c r="P63" s="17">
        <v>1</v>
      </c>
      <c r="Q63" s="17">
        <v>1</v>
      </c>
      <c r="R63">
        <v>414638203</v>
      </c>
      <c r="S63">
        <v>4347</v>
      </c>
      <c r="V63">
        <f>MATCH(D63,Отчет!$D:$D,0)</f>
        <v>24</v>
      </c>
    </row>
    <row r="64" spans="1:22" x14ac:dyDescent="0.2">
      <c r="A64" s="17">
        <v>499603261</v>
      </c>
      <c r="B64" s="17">
        <v>10</v>
      </c>
      <c r="C64" s="17" t="s">
        <v>65</v>
      </c>
      <c r="D64" s="17">
        <v>488729790</v>
      </c>
      <c r="E64" s="7" t="s">
        <v>66</v>
      </c>
      <c r="F64" s="7" t="s">
        <v>67</v>
      </c>
      <c r="G64" s="7" t="s">
        <v>68</v>
      </c>
      <c r="H64" s="17">
        <v>2302221836</v>
      </c>
      <c r="I64" s="7" t="s">
        <v>145</v>
      </c>
      <c r="J64" s="17">
        <v>3</v>
      </c>
      <c r="K64" s="17" t="s">
        <v>70</v>
      </c>
      <c r="L64" s="17" t="s">
        <v>71</v>
      </c>
      <c r="N64" s="17">
        <v>30</v>
      </c>
      <c r="O64" s="17">
        <v>3</v>
      </c>
      <c r="P64" s="17">
        <v>1</v>
      </c>
      <c r="Q64" s="17">
        <v>1</v>
      </c>
      <c r="R64">
        <v>414638203</v>
      </c>
      <c r="S64">
        <v>4347</v>
      </c>
      <c r="V64">
        <f>MATCH(D64,Отчет!$D:$D,0)</f>
        <v>12</v>
      </c>
    </row>
    <row r="65" spans="1:22" x14ac:dyDescent="0.2">
      <c r="A65" s="17">
        <v>499603500</v>
      </c>
      <c r="B65" s="17">
        <v>10</v>
      </c>
      <c r="C65" s="17" t="s">
        <v>100</v>
      </c>
      <c r="D65" s="17">
        <v>488730018</v>
      </c>
      <c r="E65" s="7" t="s">
        <v>131</v>
      </c>
      <c r="F65" s="7" t="s">
        <v>132</v>
      </c>
      <c r="G65" s="7" t="s">
        <v>86</v>
      </c>
      <c r="H65" s="36" t="s">
        <v>133</v>
      </c>
      <c r="I65" s="7" t="s">
        <v>145</v>
      </c>
      <c r="J65" s="17">
        <v>3</v>
      </c>
      <c r="K65" s="17" t="s">
        <v>70</v>
      </c>
      <c r="L65" s="17" t="s">
        <v>71</v>
      </c>
      <c r="N65" s="17">
        <v>30</v>
      </c>
      <c r="O65" s="17">
        <v>3</v>
      </c>
      <c r="P65" s="17">
        <v>1</v>
      </c>
      <c r="Q65" s="17">
        <v>1</v>
      </c>
      <c r="R65">
        <v>414638344</v>
      </c>
      <c r="S65">
        <v>4347</v>
      </c>
      <c r="V65">
        <f>MATCH(D65,Отчет!$D:$D,0)</f>
        <v>17</v>
      </c>
    </row>
    <row r="66" spans="1:22" x14ac:dyDescent="0.2">
      <c r="A66" s="17">
        <v>499603578</v>
      </c>
      <c r="B66" s="17">
        <v>8</v>
      </c>
      <c r="C66" s="17" t="s">
        <v>100</v>
      </c>
      <c r="D66" s="17">
        <v>488730127</v>
      </c>
      <c r="E66" s="7" t="s">
        <v>109</v>
      </c>
      <c r="F66" s="7" t="s">
        <v>82</v>
      </c>
      <c r="G66" s="7" t="s">
        <v>110</v>
      </c>
      <c r="H66" s="17">
        <v>2302221826</v>
      </c>
      <c r="I66" s="7" t="s">
        <v>145</v>
      </c>
      <c r="J66" s="17">
        <v>3</v>
      </c>
      <c r="K66" s="17" t="s">
        <v>70</v>
      </c>
      <c r="L66" s="17" t="s">
        <v>71</v>
      </c>
      <c r="N66" s="17">
        <v>24</v>
      </c>
      <c r="O66" s="17">
        <v>3</v>
      </c>
      <c r="P66" s="17">
        <v>1</v>
      </c>
      <c r="Q66" s="17">
        <v>1</v>
      </c>
      <c r="R66">
        <v>414638344</v>
      </c>
      <c r="S66">
        <v>4347</v>
      </c>
      <c r="V66">
        <f>MATCH(D66,Отчет!$D:$D,0)</f>
        <v>36</v>
      </c>
    </row>
    <row r="67" spans="1:22" x14ac:dyDescent="0.2">
      <c r="A67" s="17">
        <v>499603592</v>
      </c>
      <c r="B67" s="17">
        <v>10</v>
      </c>
      <c r="C67" s="17" t="s">
        <v>100</v>
      </c>
      <c r="D67" s="17">
        <v>488730256</v>
      </c>
      <c r="E67" s="7" t="s">
        <v>128</v>
      </c>
      <c r="F67" s="7" t="s">
        <v>129</v>
      </c>
      <c r="G67" s="7" t="s">
        <v>83</v>
      </c>
      <c r="H67" s="17">
        <v>2302221832</v>
      </c>
      <c r="I67" s="7" t="s">
        <v>148</v>
      </c>
      <c r="J67" s="17">
        <v>3</v>
      </c>
      <c r="K67" s="17" t="s">
        <v>70</v>
      </c>
      <c r="L67" s="17" t="s">
        <v>71</v>
      </c>
      <c r="N67" s="17">
        <v>30</v>
      </c>
      <c r="O67" s="17">
        <v>3</v>
      </c>
      <c r="P67" s="17">
        <v>1</v>
      </c>
      <c r="Q67" s="17">
        <v>1</v>
      </c>
      <c r="R67">
        <v>414638344</v>
      </c>
      <c r="S67">
        <v>2098</v>
      </c>
      <c r="U67" t="s">
        <v>72</v>
      </c>
      <c r="V67">
        <f>MATCH(D67,Отчет!$D:$D,0)</f>
        <v>19</v>
      </c>
    </row>
    <row r="68" spans="1:22" x14ac:dyDescent="0.2">
      <c r="A68" s="17">
        <v>499603566</v>
      </c>
      <c r="B68" s="17">
        <v>3</v>
      </c>
      <c r="C68" s="17" t="s">
        <v>100</v>
      </c>
      <c r="D68" s="17">
        <v>488730127</v>
      </c>
      <c r="E68" s="7" t="s">
        <v>109</v>
      </c>
      <c r="F68" s="7" t="s">
        <v>82</v>
      </c>
      <c r="G68" s="7" t="s">
        <v>110</v>
      </c>
      <c r="H68" s="17">
        <v>2302221826</v>
      </c>
      <c r="I68" s="7" t="s">
        <v>148</v>
      </c>
      <c r="J68" s="17">
        <v>3</v>
      </c>
      <c r="K68" s="17" t="s">
        <v>70</v>
      </c>
      <c r="L68" s="17" t="s">
        <v>71</v>
      </c>
      <c r="N68" s="17">
        <v>0</v>
      </c>
      <c r="O68" s="17">
        <v>3</v>
      </c>
      <c r="P68" s="17">
        <v>0</v>
      </c>
      <c r="Q68" s="17">
        <v>1</v>
      </c>
      <c r="R68">
        <v>414638344</v>
      </c>
      <c r="S68">
        <v>2098</v>
      </c>
      <c r="U68" t="s">
        <v>72</v>
      </c>
      <c r="V68">
        <f>MATCH(D68,Отчет!$D:$D,0)</f>
        <v>36</v>
      </c>
    </row>
    <row r="69" spans="1:22" x14ac:dyDescent="0.2">
      <c r="A69" s="17">
        <v>499603488</v>
      </c>
      <c r="B69" s="17">
        <v>10</v>
      </c>
      <c r="C69" s="17" t="s">
        <v>100</v>
      </c>
      <c r="D69" s="17">
        <v>488730018</v>
      </c>
      <c r="E69" s="7" t="s">
        <v>131</v>
      </c>
      <c r="F69" s="7" t="s">
        <v>132</v>
      </c>
      <c r="G69" s="7" t="s">
        <v>86</v>
      </c>
      <c r="H69" s="36" t="s">
        <v>133</v>
      </c>
      <c r="I69" s="7" t="s">
        <v>148</v>
      </c>
      <c r="J69" s="17">
        <v>3</v>
      </c>
      <c r="K69" s="17" t="s">
        <v>70</v>
      </c>
      <c r="L69" s="17" t="s">
        <v>71</v>
      </c>
      <c r="N69" s="17">
        <v>30</v>
      </c>
      <c r="O69" s="17">
        <v>3</v>
      </c>
      <c r="P69" s="17">
        <v>1</v>
      </c>
      <c r="Q69" s="17">
        <v>1</v>
      </c>
      <c r="R69">
        <v>414638344</v>
      </c>
      <c r="S69">
        <v>2098</v>
      </c>
      <c r="U69" t="s">
        <v>72</v>
      </c>
      <c r="V69">
        <f>MATCH(D69,Отчет!$D:$D,0)</f>
        <v>17</v>
      </c>
    </row>
    <row r="70" spans="1:22" x14ac:dyDescent="0.2">
      <c r="A70" s="17">
        <v>499603514</v>
      </c>
      <c r="B70" s="17">
        <v>5</v>
      </c>
      <c r="C70" s="17" t="s">
        <v>100</v>
      </c>
      <c r="D70" s="17">
        <v>488722792</v>
      </c>
      <c r="E70" s="7" t="s">
        <v>101</v>
      </c>
      <c r="F70" s="7" t="s">
        <v>102</v>
      </c>
      <c r="G70" s="7" t="s">
        <v>103</v>
      </c>
      <c r="H70" s="17">
        <v>2302221819</v>
      </c>
      <c r="I70" s="7" t="s">
        <v>148</v>
      </c>
      <c r="J70" s="17">
        <v>3</v>
      </c>
      <c r="K70" s="17" t="s">
        <v>70</v>
      </c>
      <c r="L70" s="17" t="s">
        <v>71</v>
      </c>
      <c r="N70" s="17">
        <v>15</v>
      </c>
      <c r="O70" s="17">
        <v>3</v>
      </c>
      <c r="P70" s="17">
        <v>1</v>
      </c>
      <c r="Q70" s="17">
        <v>1</v>
      </c>
      <c r="R70">
        <v>414638344</v>
      </c>
      <c r="S70">
        <v>2098</v>
      </c>
      <c r="U70" t="s">
        <v>72</v>
      </c>
      <c r="V70">
        <f>MATCH(D70,Отчет!$D:$D,0)</f>
        <v>29</v>
      </c>
    </row>
    <row r="71" spans="1:22" x14ac:dyDescent="0.2">
      <c r="A71" s="17">
        <v>499603540</v>
      </c>
      <c r="B71" s="17">
        <v>8</v>
      </c>
      <c r="C71" s="17" t="s">
        <v>100</v>
      </c>
      <c r="D71" s="17">
        <v>488722629</v>
      </c>
      <c r="E71" s="7" t="s">
        <v>146</v>
      </c>
      <c r="F71" s="7" t="s">
        <v>77</v>
      </c>
      <c r="G71" s="7" t="s">
        <v>147</v>
      </c>
      <c r="H71" s="17">
        <v>2302221820</v>
      </c>
      <c r="I71" s="7" t="s">
        <v>148</v>
      </c>
      <c r="J71" s="17">
        <v>3</v>
      </c>
      <c r="K71" s="17" t="s">
        <v>70</v>
      </c>
      <c r="L71" s="17" t="s">
        <v>71</v>
      </c>
      <c r="N71" s="17">
        <v>24</v>
      </c>
      <c r="O71" s="17">
        <v>3</v>
      </c>
      <c r="P71" s="17">
        <v>1</v>
      </c>
      <c r="Q71" s="17">
        <v>1</v>
      </c>
      <c r="R71">
        <v>414638344</v>
      </c>
      <c r="S71">
        <v>2098</v>
      </c>
      <c r="U71" t="s">
        <v>72</v>
      </c>
      <c r="V71">
        <f>MATCH(D71,Отчет!$D:$D,0)</f>
        <v>27</v>
      </c>
    </row>
    <row r="72" spans="1:22" x14ac:dyDescent="0.2">
      <c r="A72" s="17">
        <v>499682319</v>
      </c>
      <c r="B72" s="17">
        <v>8</v>
      </c>
      <c r="C72" s="17" t="s">
        <v>100</v>
      </c>
      <c r="D72" s="17">
        <v>488730256</v>
      </c>
      <c r="E72" s="7" t="s">
        <v>128</v>
      </c>
      <c r="F72" s="7" t="s">
        <v>129</v>
      </c>
      <c r="G72" s="7" t="s">
        <v>83</v>
      </c>
      <c r="H72" s="17">
        <v>2302221832</v>
      </c>
      <c r="I72" s="7" t="s">
        <v>149</v>
      </c>
      <c r="J72" s="17">
        <v>2.25</v>
      </c>
      <c r="K72" s="17" t="s">
        <v>70</v>
      </c>
      <c r="L72" s="17" t="s">
        <v>71</v>
      </c>
      <c r="N72" s="17">
        <v>18</v>
      </c>
      <c r="O72" s="17">
        <v>2.25</v>
      </c>
      <c r="P72" s="17">
        <v>1</v>
      </c>
      <c r="Q72" s="17">
        <v>1</v>
      </c>
      <c r="R72">
        <v>414638344</v>
      </c>
      <c r="S72">
        <v>2098</v>
      </c>
      <c r="U72" t="s">
        <v>99</v>
      </c>
      <c r="V72">
        <f>MATCH(D72,Отчет!$D:$D,0)</f>
        <v>19</v>
      </c>
    </row>
    <row r="73" spans="1:22" x14ac:dyDescent="0.2">
      <c r="A73" s="17">
        <v>499682884</v>
      </c>
      <c r="B73" s="17">
        <v>9</v>
      </c>
      <c r="C73" s="17" t="s">
        <v>100</v>
      </c>
      <c r="D73" s="17">
        <v>488730018</v>
      </c>
      <c r="E73" s="7" t="s">
        <v>131</v>
      </c>
      <c r="F73" s="7" t="s">
        <v>132</v>
      </c>
      <c r="G73" s="7" t="s">
        <v>86</v>
      </c>
      <c r="H73" s="36" t="s">
        <v>133</v>
      </c>
      <c r="I73" s="7" t="s">
        <v>149</v>
      </c>
      <c r="J73" s="17">
        <v>2.25</v>
      </c>
      <c r="K73" s="17" t="s">
        <v>70</v>
      </c>
      <c r="L73" s="17" t="s">
        <v>71</v>
      </c>
      <c r="N73" s="17">
        <v>20.25</v>
      </c>
      <c r="O73" s="17">
        <v>2.25</v>
      </c>
      <c r="P73" s="17">
        <v>1</v>
      </c>
      <c r="Q73" s="17">
        <v>1</v>
      </c>
      <c r="R73">
        <v>414638344</v>
      </c>
      <c r="S73">
        <v>2098</v>
      </c>
      <c r="U73" t="s">
        <v>99</v>
      </c>
      <c r="V73">
        <f>MATCH(D73,Отчет!$D:$D,0)</f>
        <v>17</v>
      </c>
    </row>
    <row r="74" spans="1:22" x14ac:dyDescent="0.2">
      <c r="A74" s="17">
        <v>500874894</v>
      </c>
      <c r="B74" s="17">
        <v>8</v>
      </c>
      <c r="C74" s="17" t="s">
        <v>100</v>
      </c>
      <c r="D74" s="17">
        <v>488722629</v>
      </c>
      <c r="E74" s="7" t="s">
        <v>146</v>
      </c>
      <c r="F74" s="7" t="s">
        <v>77</v>
      </c>
      <c r="G74" s="7" t="s">
        <v>147</v>
      </c>
      <c r="H74" s="17">
        <v>2302221820</v>
      </c>
      <c r="I74" s="7" t="s">
        <v>149</v>
      </c>
      <c r="J74" s="17">
        <v>2.25</v>
      </c>
      <c r="K74" s="17" t="s">
        <v>70</v>
      </c>
      <c r="L74" s="17" t="s">
        <v>71</v>
      </c>
      <c r="N74" s="17">
        <v>18</v>
      </c>
      <c r="O74" s="17">
        <v>2.25</v>
      </c>
      <c r="P74" s="17">
        <v>1</v>
      </c>
      <c r="Q74" s="17">
        <v>1</v>
      </c>
      <c r="R74">
        <v>414638344</v>
      </c>
      <c r="S74">
        <v>2098</v>
      </c>
      <c r="U74" t="s">
        <v>99</v>
      </c>
      <c r="V74">
        <f>MATCH(D74,Отчет!$D:$D,0)</f>
        <v>27</v>
      </c>
    </row>
    <row r="75" spans="1:22" x14ac:dyDescent="0.2">
      <c r="A75" s="17">
        <v>499603935</v>
      </c>
      <c r="B75" s="17">
        <v>8</v>
      </c>
      <c r="C75" s="17" t="s">
        <v>116</v>
      </c>
      <c r="D75" s="17">
        <v>488722926</v>
      </c>
      <c r="E75" s="7" t="s">
        <v>125</v>
      </c>
      <c r="F75" s="7" t="s">
        <v>126</v>
      </c>
      <c r="G75" s="7" t="s">
        <v>127</v>
      </c>
      <c r="H75" s="17">
        <v>2302221811</v>
      </c>
      <c r="I75" s="7" t="s">
        <v>150</v>
      </c>
      <c r="J75" s="17">
        <v>3</v>
      </c>
      <c r="K75" s="17" t="s">
        <v>70</v>
      </c>
      <c r="L75" s="17" t="s">
        <v>71</v>
      </c>
      <c r="N75" s="17">
        <v>24</v>
      </c>
      <c r="O75" s="17">
        <v>3</v>
      </c>
      <c r="P75" s="17">
        <v>1</v>
      </c>
      <c r="Q75" s="17">
        <v>1</v>
      </c>
      <c r="R75">
        <v>423934429</v>
      </c>
      <c r="S75">
        <v>2098</v>
      </c>
      <c r="U75" t="s">
        <v>72</v>
      </c>
      <c r="V75">
        <f>MATCH(D75,Отчет!$D:$D,0)</f>
        <v>30</v>
      </c>
    </row>
    <row r="76" spans="1:22" x14ac:dyDescent="0.2">
      <c r="A76" s="17">
        <v>499604015</v>
      </c>
      <c r="B76" s="17">
        <v>10</v>
      </c>
      <c r="C76" s="17" t="s">
        <v>116</v>
      </c>
      <c r="D76" s="17">
        <v>488731413</v>
      </c>
      <c r="E76" s="7" t="s">
        <v>123</v>
      </c>
      <c r="F76" s="7" t="s">
        <v>124</v>
      </c>
      <c r="G76" s="7" t="s">
        <v>122</v>
      </c>
      <c r="H76" s="17">
        <v>2302221817</v>
      </c>
      <c r="I76" s="7" t="s">
        <v>150</v>
      </c>
      <c r="J76" s="17">
        <v>3</v>
      </c>
      <c r="K76" s="17" t="s">
        <v>70</v>
      </c>
      <c r="L76" s="17" t="s">
        <v>71</v>
      </c>
      <c r="N76" s="17">
        <v>30</v>
      </c>
      <c r="O76" s="17">
        <v>3</v>
      </c>
      <c r="P76" s="17">
        <v>1</v>
      </c>
      <c r="Q76" s="17">
        <v>1</v>
      </c>
      <c r="R76">
        <v>423934429</v>
      </c>
      <c r="S76">
        <v>2098</v>
      </c>
      <c r="U76" t="s">
        <v>72</v>
      </c>
      <c r="V76">
        <f>MATCH(D76,Отчет!$D:$D,0)</f>
        <v>14</v>
      </c>
    </row>
    <row r="77" spans="1:22" x14ac:dyDescent="0.2">
      <c r="A77" s="17">
        <v>499603987</v>
      </c>
      <c r="B77" s="17">
        <v>5</v>
      </c>
      <c r="C77" s="17" t="s">
        <v>116</v>
      </c>
      <c r="D77" s="17">
        <v>488731286</v>
      </c>
      <c r="E77" s="7" t="s">
        <v>121</v>
      </c>
      <c r="F77" s="7" t="s">
        <v>112</v>
      </c>
      <c r="G77" s="7" t="s">
        <v>122</v>
      </c>
      <c r="H77" s="17">
        <v>2302221816</v>
      </c>
      <c r="I77" s="7" t="s">
        <v>150</v>
      </c>
      <c r="J77" s="17">
        <v>3</v>
      </c>
      <c r="K77" s="17" t="s">
        <v>70</v>
      </c>
      <c r="L77" s="17" t="s">
        <v>71</v>
      </c>
      <c r="N77" s="17">
        <v>15</v>
      </c>
      <c r="O77" s="17">
        <v>3</v>
      </c>
      <c r="P77" s="17">
        <v>1</v>
      </c>
      <c r="Q77" s="17">
        <v>1</v>
      </c>
      <c r="R77">
        <v>423934429</v>
      </c>
      <c r="S77">
        <v>2098</v>
      </c>
      <c r="U77" t="s">
        <v>72</v>
      </c>
      <c r="V77">
        <f>MATCH(D77,Отчет!$D:$D,0)</f>
        <v>34</v>
      </c>
    </row>
    <row r="78" spans="1:22" x14ac:dyDescent="0.2">
      <c r="A78" s="17">
        <v>499603961</v>
      </c>
      <c r="B78" s="17">
        <v>8</v>
      </c>
      <c r="C78" s="17" t="s">
        <v>116</v>
      </c>
      <c r="D78" s="17">
        <v>488731158</v>
      </c>
      <c r="E78" s="7" t="s">
        <v>117</v>
      </c>
      <c r="F78" s="7" t="s">
        <v>118</v>
      </c>
      <c r="G78" s="7" t="s">
        <v>119</v>
      </c>
      <c r="H78" s="17">
        <v>2302221813</v>
      </c>
      <c r="I78" s="7" t="s">
        <v>150</v>
      </c>
      <c r="J78" s="17">
        <v>3</v>
      </c>
      <c r="K78" s="17" t="s">
        <v>70</v>
      </c>
      <c r="L78" s="17" t="s">
        <v>71</v>
      </c>
      <c r="N78" s="17">
        <v>24</v>
      </c>
      <c r="O78" s="17">
        <v>3</v>
      </c>
      <c r="P78" s="17">
        <v>1</v>
      </c>
      <c r="Q78" s="17">
        <v>1</v>
      </c>
      <c r="R78">
        <v>423934429</v>
      </c>
      <c r="S78">
        <v>2098</v>
      </c>
      <c r="U78" t="s">
        <v>72</v>
      </c>
      <c r="V78">
        <f>MATCH(D78,Отчет!$D:$D,0)</f>
        <v>23</v>
      </c>
    </row>
    <row r="79" spans="1:22" x14ac:dyDescent="0.2">
      <c r="A79" s="17">
        <v>586246299</v>
      </c>
      <c r="B79" s="17">
        <v>9</v>
      </c>
      <c r="C79" s="17" t="s">
        <v>65</v>
      </c>
      <c r="D79" s="17">
        <v>488729102</v>
      </c>
      <c r="E79" s="7" t="s">
        <v>84</v>
      </c>
      <c r="F79" s="7" t="s">
        <v>85</v>
      </c>
      <c r="G79" s="7" t="s">
        <v>86</v>
      </c>
      <c r="H79" s="17">
        <v>2302221837</v>
      </c>
      <c r="I79" s="7" t="s">
        <v>151</v>
      </c>
      <c r="J79" s="17">
        <v>2.25</v>
      </c>
      <c r="K79" s="17" t="s">
        <v>70</v>
      </c>
      <c r="L79" s="17" t="s">
        <v>71</v>
      </c>
      <c r="N79" s="17">
        <v>20.25</v>
      </c>
      <c r="O79" s="17">
        <v>2.25</v>
      </c>
      <c r="P79" s="17">
        <v>1</v>
      </c>
      <c r="Q79" s="17">
        <v>0</v>
      </c>
      <c r="R79">
        <v>414638203</v>
      </c>
      <c r="S79">
        <v>2098</v>
      </c>
      <c r="U79" t="s">
        <v>99</v>
      </c>
      <c r="V79">
        <f>MATCH(D79,Отчет!$D:$D,0)</f>
        <v>31</v>
      </c>
    </row>
    <row r="80" spans="1:22" x14ac:dyDescent="0.2">
      <c r="A80" s="17">
        <v>586246312</v>
      </c>
      <c r="B80" s="17">
        <v>10</v>
      </c>
      <c r="C80" s="17" t="s">
        <v>65</v>
      </c>
      <c r="D80" s="17">
        <v>488728955</v>
      </c>
      <c r="E80" s="7" t="s">
        <v>87</v>
      </c>
      <c r="F80" s="7" t="s">
        <v>88</v>
      </c>
      <c r="G80" s="7" t="s">
        <v>89</v>
      </c>
      <c r="H80" s="17">
        <v>2302221818</v>
      </c>
      <c r="I80" s="7" t="s">
        <v>151</v>
      </c>
      <c r="J80" s="17">
        <v>2.25</v>
      </c>
      <c r="K80" s="17" t="s">
        <v>70</v>
      </c>
      <c r="L80" s="17" t="s">
        <v>71</v>
      </c>
      <c r="N80" s="17">
        <v>22.5</v>
      </c>
      <c r="O80" s="17">
        <v>2.25</v>
      </c>
      <c r="P80" s="17">
        <v>1</v>
      </c>
      <c r="Q80" s="17">
        <v>1</v>
      </c>
      <c r="R80">
        <v>414638203</v>
      </c>
      <c r="S80">
        <v>2098</v>
      </c>
      <c r="U80" t="s">
        <v>99</v>
      </c>
      <c r="V80">
        <f>MATCH(D80,Отчет!$D:$D,0)</f>
        <v>22</v>
      </c>
    </row>
    <row r="81" spans="1:22" x14ac:dyDescent="0.2">
      <c r="A81" s="17">
        <v>499668779</v>
      </c>
      <c r="B81" s="17">
        <v>9</v>
      </c>
      <c r="C81" s="17" t="s">
        <v>65</v>
      </c>
      <c r="D81" s="17">
        <v>488722474</v>
      </c>
      <c r="E81" s="7" t="s">
        <v>81</v>
      </c>
      <c r="F81" s="7" t="s">
        <v>82</v>
      </c>
      <c r="G81" s="7" t="s">
        <v>83</v>
      </c>
      <c r="H81" s="17">
        <v>2302221805</v>
      </c>
      <c r="I81" s="7" t="s">
        <v>151</v>
      </c>
      <c r="J81" s="17">
        <v>2.25</v>
      </c>
      <c r="K81" s="17" t="s">
        <v>70</v>
      </c>
      <c r="L81" s="17" t="s">
        <v>71</v>
      </c>
      <c r="N81" s="17">
        <v>20.25</v>
      </c>
      <c r="O81" s="17">
        <v>2.25</v>
      </c>
      <c r="P81" s="17">
        <v>1</v>
      </c>
      <c r="Q81" s="17">
        <v>1</v>
      </c>
      <c r="R81">
        <v>414638203</v>
      </c>
      <c r="S81">
        <v>2098</v>
      </c>
      <c r="U81" t="s">
        <v>99</v>
      </c>
      <c r="V81">
        <f>MATCH(D81,Отчет!$D:$D,0)</f>
        <v>18</v>
      </c>
    </row>
    <row r="82" spans="1:22" x14ac:dyDescent="0.2">
      <c r="A82" s="17">
        <v>499676944</v>
      </c>
      <c r="B82" s="17">
        <v>10</v>
      </c>
      <c r="C82" s="17" t="s">
        <v>65</v>
      </c>
      <c r="D82" s="17">
        <v>488729389</v>
      </c>
      <c r="E82" s="7" t="s">
        <v>79</v>
      </c>
      <c r="F82" s="7" t="s">
        <v>80</v>
      </c>
      <c r="G82" s="7" t="s">
        <v>68</v>
      </c>
      <c r="H82" s="17">
        <v>2302221829</v>
      </c>
      <c r="I82" s="7" t="s">
        <v>151</v>
      </c>
      <c r="J82" s="17">
        <v>2.25</v>
      </c>
      <c r="K82" s="17" t="s">
        <v>70</v>
      </c>
      <c r="L82" s="17" t="s">
        <v>71</v>
      </c>
      <c r="N82" s="17">
        <v>22.5</v>
      </c>
      <c r="O82" s="17">
        <v>2.25</v>
      </c>
      <c r="P82" s="17">
        <v>1</v>
      </c>
      <c r="Q82" s="17">
        <v>1</v>
      </c>
      <c r="R82">
        <v>414638203</v>
      </c>
      <c r="S82">
        <v>2098</v>
      </c>
      <c r="U82" t="s">
        <v>99</v>
      </c>
      <c r="V82">
        <f>MATCH(D82,Отчет!$D:$D,0)</f>
        <v>16</v>
      </c>
    </row>
    <row r="83" spans="1:22" x14ac:dyDescent="0.2">
      <c r="A83" s="17">
        <v>499670540</v>
      </c>
      <c r="B83" s="17">
        <v>10</v>
      </c>
      <c r="C83" s="17" t="s">
        <v>65</v>
      </c>
      <c r="D83" s="17">
        <v>488729528</v>
      </c>
      <c r="E83" s="7" t="s">
        <v>76</v>
      </c>
      <c r="F83" s="7" t="s">
        <v>77</v>
      </c>
      <c r="G83" s="7" t="s">
        <v>78</v>
      </c>
      <c r="H83" s="17">
        <v>2302221834</v>
      </c>
      <c r="I83" s="7" t="s">
        <v>151</v>
      </c>
      <c r="J83" s="17">
        <v>2.25</v>
      </c>
      <c r="K83" s="17" t="s">
        <v>70</v>
      </c>
      <c r="L83" s="17" t="s">
        <v>71</v>
      </c>
      <c r="N83" s="17">
        <v>22.5</v>
      </c>
      <c r="O83" s="17">
        <v>2.25</v>
      </c>
      <c r="P83" s="17">
        <v>1</v>
      </c>
      <c r="Q83" s="17">
        <v>1</v>
      </c>
      <c r="R83">
        <v>414638203</v>
      </c>
      <c r="S83">
        <v>2098</v>
      </c>
      <c r="U83" t="s">
        <v>99</v>
      </c>
      <c r="V83">
        <f>MATCH(D83,Отчет!$D:$D,0)</f>
        <v>13</v>
      </c>
    </row>
    <row r="84" spans="1:22" x14ac:dyDescent="0.2">
      <c r="A84" s="17">
        <v>586246306</v>
      </c>
      <c r="B84" s="17">
        <v>7</v>
      </c>
      <c r="C84" s="17" t="s">
        <v>65</v>
      </c>
      <c r="D84" s="17">
        <v>488729651</v>
      </c>
      <c r="E84" s="7" t="s">
        <v>73</v>
      </c>
      <c r="F84" s="7" t="s">
        <v>74</v>
      </c>
      <c r="G84" s="7" t="s">
        <v>75</v>
      </c>
      <c r="H84" s="17">
        <v>2302221835</v>
      </c>
      <c r="I84" s="7" t="s">
        <v>151</v>
      </c>
      <c r="J84" s="17">
        <v>2.25</v>
      </c>
      <c r="K84" s="17" t="s">
        <v>70</v>
      </c>
      <c r="L84" s="17" t="s">
        <v>71</v>
      </c>
      <c r="N84" s="17">
        <v>15.75</v>
      </c>
      <c r="O84" s="17">
        <v>2.25</v>
      </c>
      <c r="P84" s="17">
        <v>1</v>
      </c>
      <c r="Q84" s="17">
        <v>1</v>
      </c>
      <c r="R84">
        <v>414638203</v>
      </c>
      <c r="S84">
        <v>2098</v>
      </c>
      <c r="U84" t="s">
        <v>99</v>
      </c>
      <c r="V84">
        <f>MATCH(D84,Отчет!$D:$D,0)</f>
        <v>24</v>
      </c>
    </row>
    <row r="85" spans="1:22" x14ac:dyDescent="0.2">
      <c r="A85" s="17">
        <v>499673273</v>
      </c>
      <c r="B85" s="17">
        <v>10</v>
      </c>
      <c r="C85" s="17" t="s">
        <v>65</v>
      </c>
      <c r="D85" s="17">
        <v>488729790</v>
      </c>
      <c r="E85" s="7" t="s">
        <v>66</v>
      </c>
      <c r="F85" s="7" t="s">
        <v>67</v>
      </c>
      <c r="G85" s="7" t="s">
        <v>68</v>
      </c>
      <c r="H85" s="17">
        <v>2302221836</v>
      </c>
      <c r="I85" s="7" t="s">
        <v>151</v>
      </c>
      <c r="J85" s="17">
        <v>2.25</v>
      </c>
      <c r="K85" s="17" t="s">
        <v>70</v>
      </c>
      <c r="L85" s="17" t="s">
        <v>71</v>
      </c>
      <c r="N85" s="17">
        <v>22.5</v>
      </c>
      <c r="O85" s="17">
        <v>2.25</v>
      </c>
      <c r="P85" s="17">
        <v>1</v>
      </c>
      <c r="Q85" s="17">
        <v>1</v>
      </c>
      <c r="R85">
        <v>414638203</v>
      </c>
      <c r="S85">
        <v>2098</v>
      </c>
      <c r="U85" t="s">
        <v>99</v>
      </c>
      <c r="V85">
        <f>MATCH(D85,Отчет!$D:$D,0)</f>
        <v>12</v>
      </c>
    </row>
    <row r="86" spans="1:22" x14ac:dyDescent="0.2">
      <c r="A86" s="17">
        <v>691865596</v>
      </c>
      <c r="B86" s="17">
        <v>9</v>
      </c>
      <c r="C86" s="17" t="s">
        <v>105</v>
      </c>
      <c r="D86" s="17">
        <v>488730760</v>
      </c>
      <c r="E86" s="7" t="s">
        <v>135</v>
      </c>
      <c r="F86" s="7" t="s">
        <v>118</v>
      </c>
      <c r="G86" s="7" t="s">
        <v>136</v>
      </c>
      <c r="H86" s="17">
        <v>2302221822</v>
      </c>
      <c r="I86" s="7" t="s">
        <v>151</v>
      </c>
      <c r="J86" s="17">
        <v>2.25</v>
      </c>
      <c r="K86" s="17" t="s">
        <v>70</v>
      </c>
      <c r="L86" s="17" t="s">
        <v>71</v>
      </c>
      <c r="N86" s="17">
        <v>20.25</v>
      </c>
      <c r="O86" s="17">
        <v>2.25</v>
      </c>
      <c r="P86" s="17">
        <v>1</v>
      </c>
      <c r="Q86" s="17">
        <v>1</v>
      </c>
      <c r="R86">
        <v>414638203</v>
      </c>
      <c r="S86">
        <v>2098</v>
      </c>
      <c r="U86" t="s">
        <v>99</v>
      </c>
      <c r="V86">
        <f>MATCH(D86,Отчет!$D:$D,0)</f>
        <v>15</v>
      </c>
    </row>
    <row r="87" spans="1:22" x14ac:dyDescent="0.2">
      <c r="A87" s="17">
        <v>500865988</v>
      </c>
      <c r="B87" s="17">
        <v>9</v>
      </c>
      <c r="C87" s="17" t="s">
        <v>65</v>
      </c>
      <c r="D87" s="17">
        <v>488723365</v>
      </c>
      <c r="E87" s="7" t="s">
        <v>90</v>
      </c>
      <c r="F87" s="7" t="s">
        <v>91</v>
      </c>
      <c r="G87" s="7" t="s">
        <v>86</v>
      </c>
      <c r="H87" s="17">
        <v>2302221827</v>
      </c>
      <c r="I87" s="7" t="s">
        <v>151</v>
      </c>
      <c r="J87" s="17">
        <v>2.25</v>
      </c>
      <c r="K87" s="17" t="s">
        <v>70</v>
      </c>
      <c r="L87" s="17" t="s">
        <v>71</v>
      </c>
      <c r="N87" s="17">
        <v>20.25</v>
      </c>
      <c r="O87" s="17">
        <v>2.25</v>
      </c>
      <c r="P87" s="17">
        <v>1</v>
      </c>
      <c r="Q87" s="17">
        <v>1</v>
      </c>
      <c r="R87">
        <v>414638203</v>
      </c>
      <c r="S87">
        <v>2098</v>
      </c>
      <c r="U87" t="s">
        <v>99</v>
      </c>
      <c r="V87">
        <f>MATCH(D87,Отчет!$D:$D,0)</f>
        <v>21</v>
      </c>
    </row>
    <row r="88" spans="1:22" x14ac:dyDescent="0.2">
      <c r="A88" s="17">
        <v>691865606</v>
      </c>
      <c r="B88" s="17">
        <v>10</v>
      </c>
      <c r="C88" s="17" t="s">
        <v>105</v>
      </c>
      <c r="D88" s="17">
        <v>488730633</v>
      </c>
      <c r="E88" s="7" t="s">
        <v>138</v>
      </c>
      <c r="F88" s="7" t="s">
        <v>139</v>
      </c>
      <c r="G88" s="7" t="s">
        <v>140</v>
      </c>
      <c r="H88" s="17">
        <v>2302221821</v>
      </c>
      <c r="I88" s="7" t="s">
        <v>151</v>
      </c>
      <c r="J88" s="17">
        <v>2.25</v>
      </c>
      <c r="K88" s="17" t="s">
        <v>70</v>
      </c>
      <c r="L88" s="17" t="s">
        <v>71</v>
      </c>
      <c r="N88" s="17">
        <v>22.5</v>
      </c>
      <c r="O88" s="17">
        <v>2.25</v>
      </c>
      <c r="P88" s="17">
        <v>1</v>
      </c>
      <c r="Q88" s="17">
        <v>1</v>
      </c>
      <c r="R88">
        <v>414638203</v>
      </c>
      <c r="S88">
        <v>2098</v>
      </c>
      <c r="U88" t="s">
        <v>99</v>
      </c>
      <c r="V88">
        <f>MATCH(D88,Отчет!$D:$D,0)</f>
        <v>20</v>
      </c>
    </row>
    <row r="89" spans="1:22" x14ac:dyDescent="0.2">
      <c r="A89" s="17">
        <v>586246318</v>
      </c>
      <c r="B89" s="17">
        <v>9</v>
      </c>
      <c r="C89" s="17" t="s">
        <v>65</v>
      </c>
      <c r="D89" s="17">
        <v>488723258</v>
      </c>
      <c r="E89" s="7" t="s">
        <v>92</v>
      </c>
      <c r="F89" s="7" t="s">
        <v>93</v>
      </c>
      <c r="G89" s="7" t="s">
        <v>94</v>
      </c>
      <c r="H89" s="17">
        <v>2302221804</v>
      </c>
      <c r="I89" s="7" t="s">
        <v>151</v>
      </c>
      <c r="J89" s="17">
        <v>2.25</v>
      </c>
      <c r="K89" s="17" t="s">
        <v>70</v>
      </c>
      <c r="L89" s="17" t="s">
        <v>71</v>
      </c>
      <c r="N89" s="17">
        <v>20.25</v>
      </c>
      <c r="O89" s="17">
        <v>2.25</v>
      </c>
      <c r="P89" s="17">
        <v>1</v>
      </c>
      <c r="Q89" s="17">
        <v>1</v>
      </c>
      <c r="R89">
        <v>414638203</v>
      </c>
      <c r="S89">
        <v>2098</v>
      </c>
      <c r="U89" t="s">
        <v>99</v>
      </c>
      <c r="V89">
        <f>MATCH(D89,Отчет!$D:$D,0)</f>
        <v>33</v>
      </c>
    </row>
    <row r="90" spans="1:22" x14ac:dyDescent="0.2">
      <c r="A90" s="17">
        <v>499679534</v>
      </c>
      <c r="B90" s="17">
        <v>10</v>
      </c>
      <c r="C90" s="17" t="s">
        <v>116</v>
      </c>
      <c r="D90" s="17">
        <v>488731413</v>
      </c>
      <c r="E90" s="7" t="s">
        <v>123</v>
      </c>
      <c r="F90" s="7" t="s">
        <v>124</v>
      </c>
      <c r="G90" s="7" t="s">
        <v>122</v>
      </c>
      <c r="H90" s="17">
        <v>2302221817</v>
      </c>
      <c r="I90" s="7" t="s">
        <v>152</v>
      </c>
      <c r="J90" s="17">
        <v>2.25</v>
      </c>
      <c r="K90" s="17" t="s">
        <v>70</v>
      </c>
      <c r="L90" s="17" t="s">
        <v>71</v>
      </c>
      <c r="N90" s="17">
        <v>22.5</v>
      </c>
      <c r="O90" s="17">
        <v>2.25</v>
      </c>
      <c r="P90" s="17">
        <v>1</v>
      </c>
      <c r="Q90" s="17">
        <v>1</v>
      </c>
      <c r="R90">
        <v>423934429</v>
      </c>
      <c r="S90">
        <v>2098</v>
      </c>
      <c r="U90" t="s">
        <v>99</v>
      </c>
      <c r="V90">
        <f>MATCH(D90,Отчет!$D:$D,0)</f>
        <v>14</v>
      </c>
    </row>
    <row r="91" spans="1:22" x14ac:dyDescent="0.2">
      <c r="A91" s="17">
        <v>499677191</v>
      </c>
      <c r="B91" s="17">
        <v>7</v>
      </c>
      <c r="C91" s="17" t="s">
        <v>116</v>
      </c>
      <c r="D91" s="17">
        <v>488722926</v>
      </c>
      <c r="E91" s="7" t="s">
        <v>125</v>
      </c>
      <c r="F91" s="7" t="s">
        <v>126</v>
      </c>
      <c r="G91" s="7" t="s">
        <v>127</v>
      </c>
      <c r="H91" s="17">
        <v>2302221811</v>
      </c>
      <c r="I91" s="7" t="s">
        <v>152</v>
      </c>
      <c r="J91" s="17">
        <v>2.25</v>
      </c>
      <c r="K91" s="17" t="s">
        <v>70</v>
      </c>
      <c r="L91" s="17" t="s">
        <v>71</v>
      </c>
      <c r="N91" s="17">
        <v>15.75</v>
      </c>
      <c r="O91" s="17">
        <v>2.25</v>
      </c>
      <c r="P91" s="17">
        <v>1</v>
      </c>
      <c r="Q91" s="17">
        <v>1</v>
      </c>
      <c r="R91">
        <v>423934429</v>
      </c>
      <c r="S91">
        <v>2098</v>
      </c>
      <c r="U91" t="s">
        <v>99</v>
      </c>
      <c r="V91">
        <f>MATCH(D91,Отчет!$D:$D,0)</f>
        <v>30</v>
      </c>
    </row>
    <row r="92" spans="1:22" x14ac:dyDescent="0.2">
      <c r="A92" s="17">
        <v>499682536</v>
      </c>
      <c r="B92" s="17">
        <v>10</v>
      </c>
      <c r="C92" s="17" t="s">
        <v>105</v>
      </c>
      <c r="D92" s="17">
        <v>488730760</v>
      </c>
      <c r="E92" s="7" t="s">
        <v>135</v>
      </c>
      <c r="F92" s="7" t="s">
        <v>118</v>
      </c>
      <c r="G92" s="7" t="s">
        <v>136</v>
      </c>
      <c r="H92" s="17">
        <v>2302221822</v>
      </c>
      <c r="I92" s="7" t="s">
        <v>153</v>
      </c>
      <c r="J92" s="17">
        <v>2.25</v>
      </c>
      <c r="K92" s="17" t="s">
        <v>70</v>
      </c>
      <c r="L92" s="17" t="s">
        <v>71</v>
      </c>
      <c r="N92" s="17">
        <v>22.5</v>
      </c>
      <c r="O92" s="17">
        <v>2.25</v>
      </c>
      <c r="P92" s="17">
        <v>1</v>
      </c>
      <c r="Q92" s="17">
        <v>1</v>
      </c>
      <c r="R92">
        <v>423934578</v>
      </c>
      <c r="S92">
        <v>2098</v>
      </c>
      <c r="U92" t="s">
        <v>99</v>
      </c>
      <c r="V92">
        <f>MATCH(D92,Отчет!$D:$D,0)</f>
        <v>15</v>
      </c>
    </row>
    <row r="93" spans="1:22" x14ac:dyDescent="0.2">
      <c r="A93" s="17">
        <v>499672041</v>
      </c>
      <c r="B93" s="17">
        <v>9</v>
      </c>
      <c r="C93" s="17" t="s">
        <v>105</v>
      </c>
      <c r="D93" s="17">
        <v>488730365</v>
      </c>
      <c r="E93" s="7" t="s">
        <v>141</v>
      </c>
      <c r="F93" s="7" t="s">
        <v>124</v>
      </c>
      <c r="G93" s="7" t="s">
        <v>142</v>
      </c>
      <c r="H93" s="17">
        <v>2302221801</v>
      </c>
      <c r="I93" s="7" t="s">
        <v>153</v>
      </c>
      <c r="J93" s="17">
        <v>2.25</v>
      </c>
      <c r="K93" s="17" t="s">
        <v>70</v>
      </c>
      <c r="L93" s="17" t="s">
        <v>71</v>
      </c>
      <c r="N93" s="17">
        <v>20.25</v>
      </c>
      <c r="O93" s="17">
        <v>2.25</v>
      </c>
      <c r="P93" s="17">
        <v>1</v>
      </c>
      <c r="Q93" s="17">
        <v>1</v>
      </c>
      <c r="R93">
        <v>423934578</v>
      </c>
      <c r="S93">
        <v>2098</v>
      </c>
      <c r="U93" t="s">
        <v>99</v>
      </c>
      <c r="V93">
        <f>MATCH(D93,Отчет!$D:$D,0)</f>
        <v>26</v>
      </c>
    </row>
    <row r="94" spans="1:22" x14ac:dyDescent="0.2">
      <c r="A94" s="17">
        <v>499683131</v>
      </c>
      <c r="B94" s="17">
        <v>7</v>
      </c>
      <c r="C94" s="17" t="s">
        <v>105</v>
      </c>
      <c r="D94" s="17">
        <v>488723548</v>
      </c>
      <c r="E94" s="7" t="s">
        <v>114</v>
      </c>
      <c r="F94" s="7" t="s">
        <v>115</v>
      </c>
      <c r="G94" s="7" t="s">
        <v>68</v>
      </c>
      <c r="H94" s="17">
        <v>2302221806</v>
      </c>
      <c r="I94" s="7" t="s">
        <v>153</v>
      </c>
      <c r="J94" s="17">
        <v>2.25</v>
      </c>
      <c r="K94" s="17" t="s">
        <v>70</v>
      </c>
      <c r="L94" s="17" t="s">
        <v>71</v>
      </c>
      <c r="N94" s="17">
        <v>15.75</v>
      </c>
      <c r="O94" s="17">
        <v>2.25</v>
      </c>
      <c r="P94" s="17">
        <v>1</v>
      </c>
      <c r="Q94" s="17">
        <v>1</v>
      </c>
      <c r="R94">
        <v>423934578</v>
      </c>
      <c r="S94">
        <v>2098</v>
      </c>
      <c r="U94" t="s">
        <v>99</v>
      </c>
      <c r="V94">
        <f>MATCH(D94,Отчет!$D:$D,0)</f>
        <v>35</v>
      </c>
    </row>
    <row r="95" spans="1:22" x14ac:dyDescent="0.2">
      <c r="A95" s="17">
        <v>499668844</v>
      </c>
      <c r="B95" s="17">
        <v>4</v>
      </c>
      <c r="C95" s="17" t="s">
        <v>105</v>
      </c>
      <c r="D95" s="17">
        <v>488730500</v>
      </c>
      <c r="E95" s="7" t="s">
        <v>143</v>
      </c>
      <c r="F95" s="7" t="s">
        <v>144</v>
      </c>
      <c r="G95" s="7" t="s">
        <v>78</v>
      </c>
      <c r="H95" s="17">
        <v>2302221815</v>
      </c>
      <c r="I95" s="7" t="s">
        <v>153</v>
      </c>
      <c r="J95" s="17">
        <v>2.25</v>
      </c>
      <c r="K95" s="17" t="s">
        <v>70</v>
      </c>
      <c r="L95" s="17" t="s">
        <v>71</v>
      </c>
      <c r="N95" s="17">
        <v>9</v>
      </c>
      <c r="O95" s="17">
        <v>2.25</v>
      </c>
      <c r="P95" s="17">
        <v>1</v>
      </c>
      <c r="Q95" s="17">
        <v>1</v>
      </c>
      <c r="R95">
        <v>423934578</v>
      </c>
      <c r="S95">
        <v>2098</v>
      </c>
      <c r="U95" t="s">
        <v>99</v>
      </c>
      <c r="V95">
        <f>MATCH(D95,Отчет!$D:$D,0)</f>
        <v>37</v>
      </c>
    </row>
    <row r="96" spans="1:22" x14ac:dyDescent="0.2">
      <c r="A96" s="17">
        <v>500876038</v>
      </c>
      <c r="B96" s="17">
        <v>10</v>
      </c>
      <c r="C96" s="17" t="s">
        <v>100</v>
      </c>
      <c r="D96" s="17">
        <v>488722792</v>
      </c>
      <c r="E96" s="7" t="s">
        <v>101</v>
      </c>
      <c r="F96" s="7" t="s">
        <v>102</v>
      </c>
      <c r="G96" s="7" t="s">
        <v>103</v>
      </c>
      <c r="H96" s="17">
        <v>2302221819</v>
      </c>
      <c r="I96" s="7" t="s">
        <v>153</v>
      </c>
      <c r="J96" s="17">
        <v>2.25</v>
      </c>
      <c r="K96" s="17" t="s">
        <v>70</v>
      </c>
      <c r="L96" s="17" t="s">
        <v>71</v>
      </c>
      <c r="N96" s="17">
        <v>22.5</v>
      </c>
      <c r="O96" s="17">
        <v>2.25</v>
      </c>
      <c r="P96" s="17">
        <v>1</v>
      </c>
      <c r="Q96" s="17">
        <v>1</v>
      </c>
      <c r="R96">
        <v>423934578</v>
      </c>
      <c r="S96">
        <v>2098</v>
      </c>
      <c r="U96" t="s">
        <v>99</v>
      </c>
      <c r="V96">
        <f>MATCH(D96,Отчет!$D:$D,0)</f>
        <v>29</v>
      </c>
    </row>
    <row r="97" spans="1:22" x14ac:dyDescent="0.2">
      <c r="A97" s="17">
        <v>546892841</v>
      </c>
      <c r="B97" s="17">
        <v>10</v>
      </c>
      <c r="C97" s="17" t="s">
        <v>100</v>
      </c>
      <c r="D97" s="17">
        <v>488722629</v>
      </c>
      <c r="E97" s="7" t="s">
        <v>146</v>
      </c>
      <c r="F97" s="7" t="s">
        <v>77</v>
      </c>
      <c r="G97" s="7" t="s">
        <v>147</v>
      </c>
      <c r="H97" s="17">
        <v>2302221820</v>
      </c>
      <c r="I97" s="7" t="s">
        <v>153</v>
      </c>
      <c r="J97" s="17">
        <v>2.25</v>
      </c>
      <c r="K97" s="17" t="s">
        <v>70</v>
      </c>
      <c r="L97" s="17" t="s">
        <v>71</v>
      </c>
      <c r="N97" s="17">
        <v>22.5</v>
      </c>
      <c r="O97" s="17">
        <v>2.25</v>
      </c>
      <c r="P97" s="17">
        <v>1</v>
      </c>
      <c r="Q97" s="17">
        <v>1</v>
      </c>
      <c r="R97">
        <v>423934578</v>
      </c>
      <c r="S97">
        <v>2098</v>
      </c>
      <c r="U97" t="s">
        <v>99</v>
      </c>
      <c r="V97">
        <f>MATCH(D97,Отчет!$D:$D,0)</f>
        <v>27</v>
      </c>
    </row>
    <row r="98" spans="1:22" x14ac:dyDescent="0.2">
      <c r="A98" s="17">
        <v>499673698</v>
      </c>
      <c r="B98" s="17">
        <v>10</v>
      </c>
      <c r="C98" s="17" t="s">
        <v>105</v>
      </c>
      <c r="D98" s="17">
        <v>488730633</v>
      </c>
      <c r="E98" s="7" t="s">
        <v>138</v>
      </c>
      <c r="F98" s="7" t="s">
        <v>139</v>
      </c>
      <c r="G98" s="7" t="s">
        <v>140</v>
      </c>
      <c r="H98" s="17">
        <v>2302221821</v>
      </c>
      <c r="I98" s="7" t="s">
        <v>153</v>
      </c>
      <c r="J98" s="17">
        <v>2.25</v>
      </c>
      <c r="K98" s="17" t="s">
        <v>70</v>
      </c>
      <c r="L98" s="17" t="s">
        <v>71</v>
      </c>
      <c r="N98" s="17">
        <v>22.5</v>
      </c>
      <c r="O98" s="17">
        <v>2.25</v>
      </c>
      <c r="P98" s="17">
        <v>1</v>
      </c>
      <c r="Q98" s="17">
        <v>1</v>
      </c>
      <c r="R98">
        <v>423934578</v>
      </c>
      <c r="S98">
        <v>2098</v>
      </c>
      <c r="U98" t="s">
        <v>99</v>
      </c>
      <c r="V98">
        <f>MATCH(D98,Отчет!$D:$D,0)</f>
        <v>20</v>
      </c>
    </row>
    <row r="99" spans="1:22" x14ac:dyDescent="0.2">
      <c r="A99" s="17">
        <v>513068844</v>
      </c>
      <c r="B99" s="17">
        <v>8</v>
      </c>
      <c r="C99" s="17" t="s">
        <v>100</v>
      </c>
      <c r="D99" s="17">
        <v>488730127</v>
      </c>
      <c r="E99" s="7" t="s">
        <v>109</v>
      </c>
      <c r="F99" s="7" t="s">
        <v>82</v>
      </c>
      <c r="G99" s="7" t="s">
        <v>110</v>
      </c>
      <c r="H99" s="17">
        <v>2302221826</v>
      </c>
      <c r="I99" s="7" t="s">
        <v>153</v>
      </c>
      <c r="J99" s="17">
        <v>2.25</v>
      </c>
      <c r="K99" s="17" t="s">
        <v>70</v>
      </c>
      <c r="L99" s="17" t="s">
        <v>71</v>
      </c>
      <c r="N99" s="17">
        <v>0</v>
      </c>
      <c r="O99" s="17">
        <v>0</v>
      </c>
      <c r="P99" s="17">
        <v>1</v>
      </c>
      <c r="Q99" s="17">
        <v>1</v>
      </c>
      <c r="R99">
        <v>423934578</v>
      </c>
      <c r="S99">
        <v>2098</v>
      </c>
      <c r="U99" t="s">
        <v>99</v>
      </c>
      <c r="V99">
        <f>MATCH(D99,Отчет!$D:$D,0)</f>
        <v>36</v>
      </c>
    </row>
    <row r="100" spans="1:22" x14ac:dyDescent="0.2">
      <c r="A100" s="17">
        <v>499683275</v>
      </c>
      <c r="B100" s="17">
        <v>9</v>
      </c>
      <c r="C100" s="17" t="s">
        <v>105</v>
      </c>
      <c r="D100" s="17">
        <v>488730905</v>
      </c>
      <c r="E100" s="7" t="s">
        <v>111</v>
      </c>
      <c r="F100" s="7" t="s">
        <v>112</v>
      </c>
      <c r="G100" s="7" t="s">
        <v>113</v>
      </c>
      <c r="H100" s="17">
        <v>2302221824</v>
      </c>
      <c r="I100" s="7" t="s">
        <v>153</v>
      </c>
      <c r="J100" s="17">
        <v>2.25</v>
      </c>
      <c r="K100" s="17" t="s">
        <v>70</v>
      </c>
      <c r="L100" s="17" t="s">
        <v>71</v>
      </c>
      <c r="N100" s="17">
        <v>20.25</v>
      </c>
      <c r="O100" s="17">
        <v>2.25</v>
      </c>
      <c r="P100" s="17">
        <v>1</v>
      </c>
      <c r="Q100" s="17">
        <v>1</v>
      </c>
      <c r="R100">
        <v>423934578</v>
      </c>
      <c r="S100">
        <v>2098</v>
      </c>
      <c r="U100" t="s">
        <v>99</v>
      </c>
      <c r="V100">
        <f>MATCH(D100,Отчет!$D:$D,0)</f>
        <v>25</v>
      </c>
    </row>
    <row r="101" spans="1:22" x14ac:dyDescent="0.2">
      <c r="A101" s="17">
        <v>499679579</v>
      </c>
      <c r="B101" s="17">
        <v>10</v>
      </c>
      <c r="C101" s="17" t="s">
        <v>105</v>
      </c>
      <c r="D101" s="17">
        <v>488723107</v>
      </c>
      <c r="E101" s="7" t="s">
        <v>106</v>
      </c>
      <c r="F101" s="7" t="s">
        <v>107</v>
      </c>
      <c r="G101" s="7" t="s">
        <v>108</v>
      </c>
      <c r="H101" s="17">
        <v>2302221833</v>
      </c>
      <c r="I101" s="7" t="s">
        <v>153</v>
      </c>
      <c r="J101" s="17">
        <v>2.25</v>
      </c>
      <c r="K101" s="17" t="s">
        <v>70</v>
      </c>
      <c r="L101" s="17" t="s">
        <v>71</v>
      </c>
      <c r="N101" s="17">
        <v>22.5</v>
      </c>
      <c r="O101" s="17">
        <v>2.25</v>
      </c>
      <c r="P101" s="17">
        <v>1</v>
      </c>
      <c r="Q101" s="17">
        <v>1</v>
      </c>
      <c r="R101">
        <v>423934578</v>
      </c>
      <c r="S101">
        <v>2098</v>
      </c>
      <c r="U101" t="s">
        <v>99</v>
      </c>
      <c r="V101">
        <f>MATCH(D101,Отчет!$D:$D,0)</f>
        <v>28</v>
      </c>
    </row>
    <row r="102" spans="1:22" x14ac:dyDescent="0.2">
      <c r="A102" s="17">
        <v>499603041</v>
      </c>
      <c r="B102" s="17">
        <v>10</v>
      </c>
      <c r="C102" s="17" t="s">
        <v>65</v>
      </c>
      <c r="D102" s="17">
        <v>488722474</v>
      </c>
      <c r="E102" s="7" t="s">
        <v>81</v>
      </c>
      <c r="F102" s="7" t="s">
        <v>82</v>
      </c>
      <c r="G102" s="7" t="s">
        <v>83</v>
      </c>
      <c r="H102" s="17">
        <v>2302221805</v>
      </c>
      <c r="I102" s="7" t="s">
        <v>69</v>
      </c>
      <c r="J102" s="17">
        <v>3</v>
      </c>
      <c r="K102" s="17" t="s">
        <v>70</v>
      </c>
      <c r="L102" s="17" t="s">
        <v>154</v>
      </c>
      <c r="N102" s="17">
        <v>30</v>
      </c>
      <c r="O102" s="17">
        <v>3</v>
      </c>
      <c r="P102" s="17">
        <v>1</v>
      </c>
      <c r="Q102" s="17">
        <v>1</v>
      </c>
      <c r="R102">
        <v>414638203</v>
      </c>
      <c r="S102">
        <v>2098</v>
      </c>
      <c r="U102" t="s">
        <v>72</v>
      </c>
      <c r="V102">
        <f>MATCH(D102,Отчет!$D:$D,0)</f>
        <v>18</v>
      </c>
    </row>
    <row r="103" spans="1:22" x14ac:dyDescent="0.2">
      <c r="A103" s="17">
        <v>499554296</v>
      </c>
      <c r="B103" s="17">
        <v>10</v>
      </c>
      <c r="C103" s="17" t="s">
        <v>65</v>
      </c>
      <c r="D103" s="17">
        <v>488723258</v>
      </c>
      <c r="E103" s="7" t="s">
        <v>92</v>
      </c>
      <c r="F103" s="7" t="s">
        <v>93</v>
      </c>
      <c r="G103" s="7" t="s">
        <v>94</v>
      </c>
      <c r="H103" s="17">
        <v>2302221804</v>
      </c>
      <c r="I103" s="7" t="s">
        <v>69</v>
      </c>
      <c r="J103" s="17">
        <v>3</v>
      </c>
      <c r="K103" s="17" t="s">
        <v>70</v>
      </c>
      <c r="L103" s="17" t="s">
        <v>154</v>
      </c>
      <c r="N103" s="17">
        <v>30</v>
      </c>
      <c r="O103" s="17">
        <v>3</v>
      </c>
      <c r="P103" s="17">
        <v>1</v>
      </c>
      <c r="Q103" s="17">
        <v>1</v>
      </c>
      <c r="R103">
        <v>414638203</v>
      </c>
      <c r="S103">
        <v>2098</v>
      </c>
      <c r="U103" t="s">
        <v>72</v>
      </c>
      <c r="V103">
        <f>MATCH(D103,Отчет!$D:$D,0)</f>
        <v>33</v>
      </c>
    </row>
    <row r="104" spans="1:22" x14ac:dyDescent="0.2">
      <c r="A104" s="17">
        <v>499603119</v>
      </c>
      <c r="B104" s="17">
        <v>8</v>
      </c>
      <c r="C104" s="17" t="s">
        <v>65</v>
      </c>
      <c r="D104" s="17">
        <v>488723365</v>
      </c>
      <c r="E104" s="7" t="s">
        <v>90</v>
      </c>
      <c r="F104" s="7" t="s">
        <v>91</v>
      </c>
      <c r="G104" s="7" t="s">
        <v>86</v>
      </c>
      <c r="H104" s="17">
        <v>2302221827</v>
      </c>
      <c r="I104" s="7" t="s">
        <v>69</v>
      </c>
      <c r="J104" s="17">
        <v>3</v>
      </c>
      <c r="K104" s="17" t="s">
        <v>70</v>
      </c>
      <c r="L104" s="17" t="s">
        <v>154</v>
      </c>
      <c r="N104" s="17">
        <v>24</v>
      </c>
      <c r="O104" s="17">
        <v>3</v>
      </c>
      <c r="P104" s="17">
        <v>1</v>
      </c>
      <c r="Q104" s="17">
        <v>1</v>
      </c>
      <c r="R104">
        <v>414638203</v>
      </c>
      <c r="S104">
        <v>2098</v>
      </c>
      <c r="U104" t="s">
        <v>72</v>
      </c>
      <c r="V104">
        <f>MATCH(D104,Отчет!$D:$D,0)</f>
        <v>21</v>
      </c>
    </row>
    <row r="105" spans="1:22" x14ac:dyDescent="0.2">
      <c r="A105" s="17">
        <v>499603067</v>
      </c>
      <c r="B105" s="17">
        <v>8</v>
      </c>
      <c r="C105" s="17" t="s">
        <v>65</v>
      </c>
      <c r="D105" s="17">
        <v>488728955</v>
      </c>
      <c r="E105" s="7" t="s">
        <v>87</v>
      </c>
      <c r="F105" s="7" t="s">
        <v>88</v>
      </c>
      <c r="G105" s="7" t="s">
        <v>89</v>
      </c>
      <c r="H105" s="17">
        <v>2302221818</v>
      </c>
      <c r="I105" s="7" t="s">
        <v>69</v>
      </c>
      <c r="J105" s="17">
        <v>3</v>
      </c>
      <c r="K105" s="17" t="s">
        <v>70</v>
      </c>
      <c r="L105" s="17" t="s">
        <v>154</v>
      </c>
      <c r="N105" s="17">
        <v>24</v>
      </c>
      <c r="O105" s="17">
        <v>3</v>
      </c>
      <c r="P105" s="17">
        <v>1</v>
      </c>
      <c r="Q105" s="17">
        <v>1</v>
      </c>
      <c r="R105">
        <v>414638203</v>
      </c>
      <c r="S105">
        <v>2098</v>
      </c>
      <c r="U105" t="s">
        <v>72</v>
      </c>
      <c r="V105">
        <f>MATCH(D105,Отчет!$D:$D,0)</f>
        <v>22</v>
      </c>
    </row>
    <row r="106" spans="1:22" x14ac:dyDescent="0.2">
      <c r="A106" s="17">
        <v>499603249</v>
      </c>
      <c r="B106" s="17">
        <v>10</v>
      </c>
      <c r="C106" s="17" t="s">
        <v>65</v>
      </c>
      <c r="D106" s="17">
        <v>488729790</v>
      </c>
      <c r="E106" s="7" t="s">
        <v>66</v>
      </c>
      <c r="F106" s="7" t="s">
        <v>67</v>
      </c>
      <c r="G106" s="7" t="s">
        <v>68</v>
      </c>
      <c r="H106" s="17">
        <v>2302221836</v>
      </c>
      <c r="I106" s="7" t="s">
        <v>69</v>
      </c>
      <c r="J106" s="17">
        <v>3</v>
      </c>
      <c r="K106" s="17" t="s">
        <v>70</v>
      </c>
      <c r="L106" s="17" t="s">
        <v>154</v>
      </c>
      <c r="N106" s="17">
        <v>30</v>
      </c>
      <c r="O106" s="17">
        <v>3</v>
      </c>
      <c r="P106" s="17">
        <v>1</v>
      </c>
      <c r="Q106" s="17">
        <v>1</v>
      </c>
      <c r="R106">
        <v>414638203</v>
      </c>
      <c r="S106">
        <v>2098</v>
      </c>
      <c r="U106" t="s">
        <v>72</v>
      </c>
      <c r="V106">
        <f>MATCH(D106,Отчет!$D:$D,0)</f>
        <v>12</v>
      </c>
    </row>
    <row r="107" spans="1:22" x14ac:dyDescent="0.2">
      <c r="A107" s="17">
        <v>499603145</v>
      </c>
      <c r="B107" s="17">
        <v>6</v>
      </c>
      <c r="C107" s="17" t="s">
        <v>65</v>
      </c>
      <c r="D107" s="17">
        <v>488729244</v>
      </c>
      <c r="E107" s="7" t="s">
        <v>95</v>
      </c>
      <c r="F107" s="7" t="s">
        <v>96</v>
      </c>
      <c r="G107" s="7" t="s">
        <v>97</v>
      </c>
      <c r="H107" s="17">
        <v>2302221828</v>
      </c>
      <c r="I107" s="7" t="s">
        <v>69</v>
      </c>
      <c r="J107" s="17">
        <v>3</v>
      </c>
      <c r="K107" s="17" t="s">
        <v>70</v>
      </c>
      <c r="L107" s="17" t="s">
        <v>154</v>
      </c>
      <c r="N107" s="17">
        <v>18</v>
      </c>
      <c r="O107" s="17">
        <v>3</v>
      </c>
      <c r="P107" s="17">
        <v>1</v>
      </c>
      <c r="Q107" s="17">
        <v>1</v>
      </c>
      <c r="R107">
        <v>414638203</v>
      </c>
      <c r="S107">
        <v>2098</v>
      </c>
      <c r="U107" t="s">
        <v>72</v>
      </c>
      <c r="V107">
        <f>MATCH(D107,Отчет!$D:$D,0)</f>
        <v>32</v>
      </c>
    </row>
    <row r="108" spans="1:22" x14ac:dyDescent="0.2">
      <c r="A108" s="17">
        <v>499603171</v>
      </c>
      <c r="B108" s="17">
        <v>10</v>
      </c>
      <c r="C108" s="17" t="s">
        <v>65</v>
      </c>
      <c r="D108" s="17">
        <v>488729389</v>
      </c>
      <c r="E108" s="7" t="s">
        <v>79</v>
      </c>
      <c r="F108" s="7" t="s">
        <v>80</v>
      </c>
      <c r="G108" s="7" t="s">
        <v>68</v>
      </c>
      <c r="H108" s="17">
        <v>2302221829</v>
      </c>
      <c r="I108" s="7" t="s">
        <v>69</v>
      </c>
      <c r="J108" s="17">
        <v>3</v>
      </c>
      <c r="K108" s="17" t="s">
        <v>70</v>
      </c>
      <c r="L108" s="17" t="s">
        <v>154</v>
      </c>
      <c r="N108" s="17">
        <v>30</v>
      </c>
      <c r="O108" s="17">
        <v>3</v>
      </c>
      <c r="P108" s="17">
        <v>1</v>
      </c>
      <c r="Q108" s="17">
        <v>1</v>
      </c>
      <c r="R108">
        <v>414638203</v>
      </c>
      <c r="S108">
        <v>2098</v>
      </c>
      <c r="U108" t="s">
        <v>72</v>
      </c>
      <c r="V108">
        <f>MATCH(D108,Отчет!$D:$D,0)</f>
        <v>16</v>
      </c>
    </row>
    <row r="109" spans="1:22" x14ac:dyDescent="0.2">
      <c r="A109" s="17">
        <v>499603197</v>
      </c>
      <c r="B109" s="17">
        <v>10</v>
      </c>
      <c r="C109" s="17" t="s">
        <v>65</v>
      </c>
      <c r="D109" s="17">
        <v>488729528</v>
      </c>
      <c r="E109" s="7" t="s">
        <v>76</v>
      </c>
      <c r="F109" s="7" t="s">
        <v>77</v>
      </c>
      <c r="G109" s="7" t="s">
        <v>78</v>
      </c>
      <c r="H109" s="17">
        <v>2302221834</v>
      </c>
      <c r="I109" s="7" t="s">
        <v>69</v>
      </c>
      <c r="J109" s="17">
        <v>3</v>
      </c>
      <c r="K109" s="17" t="s">
        <v>70</v>
      </c>
      <c r="L109" s="17" t="s">
        <v>154</v>
      </c>
      <c r="N109" s="17">
        <v>30</v>
      </c>
      <c r="O109" s="17">
        <v>3</v>
      </c>
      <c r="P109" s="17">
        <v>1</v>
      </c>
      <c r="Q109" s="17">
        <v>1</v>
      </c>
      <c r="R109">
        <v>414638203</v>
      </c>
      <c r="S109">
        <v>2098</v>
      </c>
      <c r="U109" t="s">
        <v>72</v>
      </c>
      <c r="V109">
        <f>MATCH(D109,Отчет!$D:$D,0)</f>
        <v>13</v>
      </c>
    </row>
    <row r="110" spans="1:22" x14ac:dyDescent="0.2">
      <c r="A110" s="17">
        <v>499603223</v>
      </c>
      <c r="B110" s="17">
        <v>8</v>
      </c>
      <c r="C110" s="17" t="s">
        <v>65</v>
      </c>
      <c r="D110" s="17">
        <v>488729651</v>
      </c>
      <c r="E110" s="7" t="s">
        <v>73</v>
      </c>
      <c r="F110" s="7" t="s">
        <v>74</v>
      </c>
      <c r="G110" s="7" t="s">
        <v>75</v>
      </c>
      <c r="H110" s="17">
        <v>2302221835</v>
      </c>
      <c r="I110" s="7" t="s">
        <v>69</v>
      </c>
      <c r="J110" s="17">
        <v>3</v>
      </c>
      <c r="K110" s="17" t="s">
        <v>70</v>
      </c>
      <c r="L110" s="17" t="s">
        <v>154</v>
      </c>
      <c r="N110" s="17">
        <v>24</v>
      </c>
      <c r="O110" s="17">
        <v>3</v>
      </c>
      <c r="P110" s="17">
        <v>1</v>
      </c>
      <c r="Q110" s="17">
        <v>1</v>
      </c>
      <c r="R110">
        <v>414638203</v>
      </c>
      <c r="S110">
        <v>2098</v>
      </c>
      <c r="U110" t="s">
        <v>72</v>
      </c>
      <c r="V110">
        <f>MATCH(D110,Отчет!$D:$D,0)</f>
        <v>24</v>
      </c>
    </row>
    <row r="111" spans="1:22" x14ac:dyDescent="0.2">
      <c r="A111" s="17">
        <v>499603093</v>
      </c>
      <c r="B111" s="17">
        <v>7</v>
      </c>
      <c r="C111" s="17" t="s">
        <v>65</v>
      </c>
      <c r="D111" s="17">
        <v>488729102</v>
      </c>
      <c r="E111" s="7" t="s">
        <v>84</v>
      </c>
      <c r="F111" s="7" t="s">
        <v>85</v>
      </c>
      <c r="G111" s="7" t="s">
        <v>86</v>
      </c>
      <c r="H111" s="17">
        <v>2302221837</v>
      </c>
      <c r="I111" s="7" t="s">
        <v>69</v>
      </c>
      <c r="J111" s="17">
        <v>3</v>
      </c>
      <c r="K111" s="17" t="s">
        <v>70</v>
      </c>
      <c r="L111" s="17" t="s">
        <v>154</v>
      </c>
      <c r="N111" s="17">
        <v>21</v>
      </c>
      <c r="O111" s="17">
        <v>3</v>
      </c>
      <c r="P111" s="17">
        <v>1</v>
      </c>
      <c r="Q111" s="17">
        <v>0</v>
      </c>
      <c r="R111">
        <v>414638203</v>
      </c>
      <c r="S111">
        <v>2098</v>
      </c>
      <c r="U111" t="s">
        <v>72</v>
      </c>
      <c r="V111">
        <f>MATCH(D111,Отчет!$D:$D,0)</f>
        <v>31</v>
      </c>
    </row>
    <row r="112" spans="1:22" x14ac:dyDescent="0.2">
      <c r="A112" s="17">
        <v>499681842</v>
      </c>
      <c r="B112" s="17">
        <v>10</v>
      </c>
      <c r="C112" s="17" t="s">
        <v>65</v>
      </c>
      <c r="D112" s="17">
        <v>488723258</v>
      </c>
      <c r="E112" s="7" t="s">
        <v>92</v>
      </c>
      <c r="F112" s="7" t="s">
        <v>93</v>
      </c>
      <c r="G112" s="7" t="s">
        <v>94</v>
      </c>
      <c r="H112" s="17">
        <v>2302221804</v>
      </c>
      <c r="I112" s="7" t="s">
        <v>98</v>
      </c>
      <c r="J112" s="17">
        <v>2.25</v>
      </c>
      <c r="K112" s="17" t="s">
        <v>70</v>
      </c>
      <c r="L112" s="17" t="s">
        <v>154</v>
      </c>
      <c r="N112" s="17">
        <v>22.5</v>
      </c>
      <c r="O112" s="17">
        <v>2.25</v>
      </c>
      <c r="P112" s="17">
        <v>1</v>
      </c>
      <c r="Q112" s="17">
        <v>1</v>
      </c>
      <c r="R112">
        <v>414638203</v>
      </c>
      <c r="S112">
        <v>2098</v>
      </c>
      <c r="U112" t="s">
        <v>99</v>
      </c>
      <c r="V112">
        <f>MATCH(D112,Отчет!$D:$D,0)</f>
        <v>33</v>
      </c>
    </row>
    <row r="113" spans="1:22" x14ac:dyDescent="0.2">
      <c r="A113" s="17">
        <v>500865982</v>
      </c>
      <c r="B113" s="17">
        <v>10</v>
      </c>
      <c r="C113" s="17" t="s">
        <v>65</v>
      </c>
      <c r="D113" s="17">
        <v>488723365</v>
      </c>
      <c r="E113" s="7" t="s">
        <v>90</v>
      </c>
      <c r="F113" s="7" t="s">
        <v>91</v>
      </c>
      <c r="G113" s="7" t="s">
        <v>86</v>
      </c>
      <c r="H113" s="17">
        <v>2302221827</v>
      </c>
      <c r="I113" s="7" t="s">
        <v>98</v>
      </c>
      <c r="J113" s="17">
        <v>2.25</v>
      </c>
      <c r="K113" s="17" t="s">
        <v>70</v>
      </c>
      <c r="L113" s="17" t="s">
        <v>154</v>
      </c>
      <c r="N113" s="17">
        <v>22.5</v>
      </c>
      <c r="O113" s="17">
        <v>2.25</v>
      </c>
      <c r="P113" s="17">
        <v>1</v>
      </c>
      <c r="Q113" s="17">
        <v>1</v>
      </c>
      <c r="R113">
        <v>414638203</v>
      </c>
      <c r="S113">
        <v>2098</v>
      </c>
      <c r="U113" t="s">
        <v>99</v>
      </c>
      <c r="V113">
        <f>MATCH(D113,Отчет!$D:$D,0)</f>
        <v>21</v>
      </c>
    </row>
    <row r="114" spans="1:22" x14ac:dyDescent="0.2">
      <c r="A114" s="17">
        <v>499670360</v>
      </c>
      <c r="B114" s="17">
        <v>9</v>
      </c>
      <c r="C114" s="17" t="s">
        <v>65</v>
      </c>
      <c r="D114" s="17">
        <v>488728955</v>
      </c>
      <c r="E114" s="7" t="s">
        <v>87</v>
      </c>
      <c r="F114" s="7" t="s">
        <v>88</v>
      </c>
      <c r="G114" s="7" t="s">
        <v>89</v>
      </c>
      <c r="H114" s="17">
        <v>2302221818</v>
      </c>
      <c r="I114" s="7" t="s">
        <v>98</v>
      </c>
      <c r="J114" s="17">
        <v>2.25</v>
      </c>
      <c r="K114" s="17" t="s">
        <v>70</v>
      </c>
      <c r="L114" s="17" t="s">
        <v>154</v>
      </c>
      <c r="N114" s="17">
        <v>20.25</v>
      </c>
      <c r="O114" s="17">
        <v>2.25</v>
      </c>
      <c r="P114" s="17">
        <v>1</v>
      </c>
      <c r="Q114" s="17">
        <v>1</v>
      </c>
      <c r="R114">
        <v>414638203</v>
      </c>
      <c r="S114">
        <v>2098</v>
      </c>
      <c r="U114" t="s">
        <v>99</v>
      </c>
      <c r="V114">
        <f>MATCH(D114,Отчет!$D:$D,0)</f>
        <v>22</v>
      </c>
    </row>
    <row r="115" spans="1:22" x14ac:dyDescent="0.2">
      <c r="A115" s="17">
        <v>504354230</v>
      </c>
      <c r="B115" s="17">
        <v>10</v>
      </c>
      <c r="C115" s="17" t="s">
        <v>65</v>
      </c>
      <c r="D115" s="17">
        <v>488729102</v>
      </c>
      <c r="E115" s="7" t="s">
        <v>84</v>
      </c>
      <c r="F115" s="7" t="s">
        <v>85</v>
      </c>
      <c r="G115" s="7" t="s">
        <v>86</v>
      </c>
      <c r="H115" s="17">
        <v>2302221837</v>
      </c>
      <c r="I115" s="7" t="s">
        <v>98</v>
      </c>
      <c r="J115" s="17">
        <v>2.25</v>
      </c>
      <c r="K115" s="17" t="s">
        <v>70</v>
      </c>
      <c r="L115" s="17" t="s">
        <v>154</v>
      </c>
      <c r="N115" s="17">
        <v>22.5</v>
      </c>
      <c r="O115" s="17">
        <v>2.25</v>
      </c>
      <c r="P115" s="17">
        <v>1</v>
      </c>
      <c r="Q115" s="17">
        <v>0</v>
      </c>
      <c r="R115">
        <v>414638203</v>
      </c>
      <c r="S115">
        <v>2098</v>
      </c>
      <c r="U115" t="s">
        <v>99</v>
      </c>
      <c r="V115">
        <f>MATCH(D115,Отчет!$D:$D,0)</f>
        <v>31</v>
      </c>
    </row>
    <row r="116" spans="1:22" x14ac:dyDescent="0.2">
      <c r="A116" s="17">
        <v>499676861</v>
      </c>
      <c r="B116" s="17">
        <v>10</v>
      </c>
      <c r="C116" s="17" t="s">
        <v>65</v>
      </c>
      <c r="D116" s="17">
        <v>488729389</v>
      </c>
      <c r="E116" s="7" t="s">
        <v>79</v>
      </c>
      <c r="F116" s="7" t="s">
        <v>80</v>
      </c>
      <c r="G116" s="7" t="s">
        <v>68</v>
      </c>
      <c r="H116" s="17">
        <v>2302221829</v>
      </c>
      <c r="I116" s="7" t="s">
        <v>98</v>
      </c>
      <c r="J116" s="17">
        <v>2.25</v>
      </c>
      <c r="K116" s="17" t="s">
        <v>70</v>
      </c>
      <c r="L116" s="17" t="s">
        <v>154</v>
      </c>
      <c r="N116" s="17">
        <v>22.5</v>
      </c>
      <c r="O116" s="17">
        <v>2.25</v>
      </c>
      <c r="P116" s="17">
        <v>1</v>
      </c>
      <c r="Q116" s="17">
        <v>1</v>
      </c>
      <c r="R116">
        <v>414638203</v>
      </c>
      <c r="S116">
        <v>2098</v>
      </c>
      <c r="U116" t="s">
        <v>99</v>
      </c>
      <c r="V116">
        <f>MATCH(D116,Отчет!$D:$D,0)</f>
        <v>16</v>
      </c>
    </row>
    <row r="117" spans="1:22" x14ac:dyDescent="0.2">
      <c r="A117" s="17">
        <v>499670529</v>
      </c>
      <c r="B117" s="17">
        <v>10</v>
      </c>
      <c r="C117" s="17" t="s">
        <v>65</v>
      </c>
      <c r="D117" s="17">
        <v>488729528</v>
      </c>
      <c r="E117" s="7" t="s">
        <v>76</v>
      </c>
      <c r="F117" s="7" t="s">
        <v>77</v>
      </c>
      <c r="G117" s="7" t="s">
        <v>78</v>
      </c>
      <c r="H117" s="17">
        <v>2302221834</v>
      </c>
      <c r="I117" s="7" t="s">
        <v>98</v>
      </c>
      <c r="J117" s="17">
        <v>2.25</v>
      </c>
      <c r="K117" s="17" t="s">
        <v>70</v>
      </c>
      <c r="L117" s="17" t="s">
        <v>154</v>
      </c>
      <c r="N117" s="17">
        <v>22.5</v>
      </c>
      <c r="O117" s="17">
        <v>2.25</v>
      </c>
      <c r="P117" s="17">
        <v>1</v>
      </c>
      <c r="Q117" s="17">
        <v>1</v>
      </c>
      <c r="R117">
        <v>414638203</v>
      </c>
      <c r="S117">
        <v>2098</v>
      </c>
      <c r="U117" t="s">
        <v>99</v>
      </c>
      <c r="V117">
        <f>MATCH(D117,Отчет!$D:$D,0)</f>
        <v>13</v>
      </c>
    </row>
    <row r="118" spans="1:22" x14ac:dyDescent="0.2">
      <c r="A118" s="17">
        <v>504336766</v>
      </c>
      <c r="B118" s="17">
        <v>10</v>
      </c>
      <c r="C118" s="17" t="s">
        <v>65</v>
      </c>
      <c r="D118" s="17">
        <v>488729651</v>
      </c>
      <c r="E118" s="7" t="s">
        <v>73</v>
      </c>
      <c r="F118" s="7" t="s">
        <v>74</v>
      </c>
      <c r="G118" s="7" t="s">
        <v>75</v>
      </c>
      <c r="H118" s="17">
        <v>2302221835</v>
      </c>
      <c r="I118" s="7" t="s">
        <v>98</v>
      </c>
      <c r="J118" s="17">
        <v>2.25</v>
      </c>
      <c r="K118" s="17" t="s">
        <v>70</v>
      </c>
      <c r="L118" s="17" t="s">
        <v>154</v>
      </c>
      <c r="N118" s="17">
        <v>22.5</v>
      </c>
      <c r="O118" s="17">
        <v>2.25</v>
      </c>
      <c r="P118" s="17">
        <v>1</v>
      </c>
      <c r="Q118" s="17">
        <v>1</v>
      </c>
      <c r="R118">
        <v>414638203</v>
      </c>
      <c r="S118">
        <v>2098</v>
      </c>
      <c r="U118" t="s">
        <v>99</v>
      </c>
      <c r="V118">
        <f>MATCH(D118,Отчет!$D:$D,0)</f>
        <v>24</v>
      </c>
    </row>
    <row r="119" spans="1:22" x14ac:dyDescent="0.2">
      <c r="A119" s="17">
        <v>499673257</v>
      </c>
      <c r="B119" s="17">
        <v>9</v>
      </c>
      <c r="C119" s="17" t="s">
        <v>65</v>
      </c>
      <c r="D119" s="17">
        <v>488729790</v>
      </c>
      <c r="E119" s="7" t="s">
        <v>66</v>
      </c>
      <c r="F119" s="7" t="s">
        <v>67</v>
      </c>
      <c r="G119" s="7" t="s">
        <v>68</v>
      </c>
      <c r="H119" s="17">
        <v>2302221836</v>
      </c>
      <c r="I119" s="7" t="s">
        <v>98</v>
      </c>
      <c r="J119" s="17">
        <v>2.25</v>
      </c>
      <c r="K119" s="17" t="s">
        <v>70</v>
      </c>
      <c r="L119" s="17" t="s">
        <v>154</v>
      </c>
      <c r="N119" s="17">
        <v>20.25</v>
      </c>
      <c r="O119" s="17">
        <v>2.25</v>
      </c>
      <c r="P119" s="17">
        <v>1</v>
      </c>
      <c r="Q119" s="17">
        <v>1</v>
      </c>
      <c r="R119">
        <v>414638203</v>
      </c>
      <c r="S119">
        <v>2098</v>
      </c>
      <c r="U119" t="s">
        <v>99</v>
      </c>
      <c r="V119">
        <f>MATCH(D119,Отчет!$D:$D,0)</f>
        <v>12</v>
      </c>
    </row>
    <row r="120" spans="1:22" x14ac:dyDescent="0.2">
      <c r="A120" s="17">
        <v>499679587</v>
      </c>
      <c r="B120" s="17">
        <v>8</v>
      </c>
      <c r="C120" s="17" t="s">
        <v>105</v>
      </c>
      <c r="D120" s="17">
        <v>488723107</v>
      </c>
      <c r="E120" s="7" t="s">
        <v>106</v>
      </c>
      <c r="F120" s="7" t="s">
        <v>107</v>
      </c>
      <c r="G120" s="7" t="s">
        <v>108</v>
      </c>
      <c r="H120" s="17">
        <v>2302221833</v>
      </c>
      <c r="I120" s="7" t="s">
        <v>104</v>
      </c>
      <c r="J120" s="17">
        <v>2.25</v>
      </c>
      <c r="K120" s="17" t="s">
        <v>70</v>
      </c>
      <c r="L120" s="17" t="s">
        <v>154</v>
      </c>
      <c r="N120" s="17">
        <v>18</v>
      </c>
      <c r="O120" s="17">
        <v>2.25</v>
      </c>
      <c r="P120" s="17">
        <v>1</v>
      </c>
      <c r="Q120" s="17">
        <v>1</v>
      </c>
      <c r="R120">
        <v>423934578</v>
      </c>
      <c r="S120">
        <v>2098</v>
      </c>
      <c r="U120" t="s">
        <v>99</v>
      </c>
      <c r="V120">
        <f>MATCH(D120,Отчет!$D:$D,0)</f>
        <v>28</v>
      </c>
    </row>
    <row r="121" spans="1:22" x14ac:dyDescent="0.2">
      <c r="A121" s="17">
        <v>577549506</v>
      </c>
      <c r="B121" s="17">
        <v>10</v>
      </c>
      <c r="C121" s="17" t="s">
        <v>100</v>
      </c>
      <c r="D121" s="17">
        <v>488722792</v>
      </c>
      <c r="E121" s="7" t="s">
        <v>101</v>
      </c>
      <c r="F121" s="7" t="s">
        <v>102</v>
      </c>
      <c r="G121" s="7" t="s">
        <v>103</v>
      </c>
      <c r="H121" s="17">
        <v>2302221819</v>
      </c>
      <c r="I121" s="7" t="s">
        <v>104</v>
      </c>
      <c r="J121" s="17">
        <v>2.25</v>
      </c>
      <c r="K121" s="17" t="s">
        <v>70</v>
      </c>
      <c r="L121" s="17" t="s">
        <v>154</v>
      </c>
      <c r="N121" s="17">
        <v>22.5</v>
      </c>
      <c r="O121" s="17">
        <v>2.25</v>
      </c>
      <c r="P121" s="17">
        <v>1</v>
      </c>
      <c r="Q121" s="17">
        <v>1</v>
      </c>
      <c r="R121">
        <v>423934578</v>
      </c>
      <c r="S121">
        <v>2098</v>
      </c>
      <c r="U121" t="s">
        <v>99</v>
      </c>
      <c r="V121">
        <f>MATCH(D121,Отчет!$D:$D,0)</f>
        <v>29</v>
      </c>
    </row>
    <row r="122" spans="1:22" x14ac:dyDescent="0.2">
      <c r="A122" s="17">
        <v>577549500</v>
      </c>
      <c r="B122" s="17">
        <v>7</v>
      </c>
      <c r="C122" s="17" t="s">
        <v>105</v>
      </c>
      <c r="D122" s="17">
        <v>488730905</v>
      </c>
      <c r="E122" s="7" t="s">
        <v>111</v>
      </c>
      <c r="F122" s="7" t="s">
        <v>112</v>
      </c>
      <c r="G122" s="7" t="s">
        <v>113</v>
      </c>
      <c r="H122" s="17">
        <v>2302221824</v>
      </c>
      <c r="I122" s="7" t="s">
        <v>104</v>
      </c>
      <c r="J122" s="17">
        <v>2.25</v>
      </c>
      <c r="K122" s="17" t="s">
        <v>70</v>
      </c>
      <c r="L122" s="17" t="s">
        <v>154</v>
      </c>
      <c r="N122" s="17">
        <v>15.75</v>
      </c>
      <c r="O122" s="17">
        <v>2.25</v>
      </c>
      <c r="P122" s="17">
        <v>1</v>
      </c>
      <c r="Q122" s="17">
        <v>1</v>
      </c>
      <c r="R122">
        <v>423934578</v>
      </c>
      <c r="S122">
        <v>2098</v>
      </c>
      <c r="U122" t="s">
        <v>99</v>
      </c>
      <c r="V122">
        <f>MATCH(D122,Отчет!$D:$D,0)</f>
        <v>25</v>
      </c>
    </row>
    <row r="123" spans="1:22" x14ac:dyDescent="0.2">
      <c r="A123" s="17">
        <v>577549488</v>
      </c>
      <c r="B123" s="17">
        <v>8</v>
      </c>
      <c r="C123" s="17" t="s">
        <v>105</v>
      </c>
      <c r="D123" s="17">
        <v>488723548</v>
      </c>
      <c r="E123" s="7" t="s">
        <v>114</v>
      </c>
      <c r="F123" s="7" t="s">
        <v>115</v>
      </c>
      <c r="G123" s="7" t="s">
        <v>68</v>
      </c>
      <c r="H123" s="17">
        <v>2302221806</v>
      </c>
      <c r="I123" s="7" t="s">
        <v>104</v>
      </c>
      <c r="J123" s="17">
        <v>2.25</v>
      </c>
      <c r="K123" s="17" t="s">
        <v>70</v>
      </c>
      <c r="L123" s="17" t="s">
        <v>154</v>
      </c>
      <c r="N123" s="17">
        <v>18</v>
      </c>
      <c r="O123" s="17">
        <v>2.25</v>
      </c>
      <c r="P123" s="17">
        <v>1</v>
      </c>
      <c r="Q123" s="17">
        <v>1</v>
      </c>
      <c r="R123">
        <v>423934578</v>
      </c>
      <c r="S123">
        <v>2098</v>
      </c>
      <c r="U123" t="s">
        <v>99</v>
      </c>
      <c r="V123">
        <f>MATCH(D123,Отчет!$D:$D,0)</f>
        <v>35</v>
      </c>
    </row>
    <row r="124" spans="1:22" x14ac:dyDescent="0.2">
      <c r="A124" s="17">
        <v>577549518</v>
      </c>
      <c r="B124" s="17">
        <v>7</v>
      </c>
      <c r="C124" s="17" t="s">
        <v>100</v>
      </c>
      <c r="D124" s="17">
        <v>488730127</v>
      </c>
      <c r="E124" s="7" t="s">
        <v>109</v>
      </c>
      <c r="F124" s="7" t="s">
        <v>82</v>
      </c>
      <c r="G124" s="7" t="s">
        <v>110</v>
      </c>
      <c r="H124" s="17">
        <v>2302221826</v>
      </c>
      <c r="I124" s="7" t="s">
        <v>104</v>
      </c>
      <c r="J124" s="17">
        <v>2.25</v>
      </c>
      <c r="K124" s="17" t="s">
        <v>70</v>
      </c>
      <c r="L124" s="17" t="s">
        <v>154</v>
      </c>
      <c r="N124" s="17">
        <v>15.75</v>
      </c>
      <c r="O124" s="17">
        <v>2.25</v>
      </c>
      <c r="P124" s="17">
        <v>1</v>
      </c>
      <c r="Q124" s="17">
        <v>1</v>
      </c>
      <c r="R124">
        <v>423934578</v>
      </c>
      <c r="S124">
        <v>2098</v>
      </c>
      <c r="U124" t="s">
        <v>99</v>
      </c>
      <c r="V124">
        <f>MATCH(D124,Отчет!$D:$D,0)</f>
        <v>36</v>
      </c>
    </row>
    <row r="125" spans="1:22" x14ac:dyDescent="0.2">
      <c r="A125" s="17">
        <v>722080071</v>
      </c>
      <c r="B125" s="17">
        <v>9</v>
      </c>
      <c r="C125" s="17" t="s">
        <v>116</v>
      </c>
      <c r="D125" s="17">
        <v>488731158</v>
      </c>
      <c r="E125" s="7" t="s">
        <v>117</v>
      </c>
      <c r="F125" s="7" t="s">
        <v>118</v>
      </c>
      <c r="G125" s="7" t="s">
        <v>119</v>
      </c>
      <c r="H125" s="17">
        <v>2302221813</v>
      </c>
      <c r="I125" s="7" t="s">
        <v>120</v>
      </c>
      <c r="J125" s="17">
        <v>2.25</v>
      </c>
      <c r="K125" s="17" t="s">
        <v>70</v>
      </c>
      <c r="L125" s="17" t="s">
        <v>154</v>
      </c>
      <c r="N125" s="17">
        <v>20.25</v>
      </c>
      <c r="O125" s="17">
        <v>2.25</v>
      </c>
      <c r="P125" s="17">
        <v>1</v>
      </c>
      <c r="Q125" s="17">
        <v>1</v>
      </c>
      <c r="R125">
        <v>423934429</v>
      </c>
      <c r="S125">
        <v>2098</v>
      </c>
      <c r="U125" t="s">
        <v>99</v>
      </c>
      <c r="V125">
        <f>MATCH(D125,Отчет!$D:$D,0)</f>
        <v>23</v>
      </c>
    </row>
    <row r="126" spans="1:22" x14ac:dyDescent="0.2">
      <c r="A126" s="17">
        <v>499677203</v>
      </c>
      <c r="B126" s="17">
        <v>9</v>
      </c>
      <c r="C126" s="17" t="s">
        <v>116</v>
      </c>
      <c r="D126" s="17">
        <v>488722926</v>
      </c>
      <c r="E126" s="7" t="s">
        <v>125</v>
      </c>
      <c r="F126" s="7" t="s">
        <v>126</v>
      </c>
      <c r="G126" s="7" t="s">
        <v>127</v>
      </c>
      <c r="H126" s="17">
        <v>2302221811</v>
      </c>
      <c r="I126" s="7" t="s">
        <v>120</v>
      </c>
      <c r="J126" s="17">
        <v>2.25</v>
      </c>
      <c r="K126" s="17" t="s">
        <v>70</v>
      </c>
      <c r="L126" s="17" t="s">
        <v>154</v>
      </c>
      <c r="N126" s="17">
        <v>20.25</v>
      </c>
      <c r="O126" s="17">
        <v>2.25</v>
      </c>
      <c r="P126" s="17">
        <v>1</v>
      </c>
      <c r="Q126" s="17">
        <v>1</v>
      </c>
      <c r="R126">
        <v>423934429</v>
      </c>
      <c r="S126">
        <v>2098</v>
      </c>
      <c r="U126" t="s">
        <v>99</v>
      </c>
      <c r="V126">
        <f>MATCH(D126,Отчет!$D:$D,0)</f>
        <v>30</v>
      </c>
    </row>
    <row r="127" spans="1:22" x14ac:dyDescent="0.2">
      <c r="A127" s="17">
        <v>722104600</v>
      </c>
      <c r="B127" s="17">
        <v>10</v>
      </c>
      <c r="C127" s="17" t="s">
        <v>116</v>
      </c>
      <c r="D127" s="17">
        <v>488731286</v>
      </c>
      <c r="E127" s="7" t="s">
        <v>121</v>
      </c>
      <c r="F127" s="7" t="s">
        <v>112</v>
      </c>
      <c r="G127" s="7" t="s">
        <v>122</v>
      </c>
      <c r="H127" s="17">
        <v>2302221816</v>
      </c>
      <c r="I127" s="7" t="s">
        <v>120</v>
      </c>
      <c r="J127" s="17">
        <v>2.25</v>
      </c>
      <c r="K127" s="17" t="s">
        <v>70</v>
      </c>
      <c r="L127" s="17" t="s">
        <v>154</v>
      </c>
      <c r="N127" s="17">
        <v>22.5</v>
      </c>
      <c r="O127" s="17">
        <v>2.25</v>
      </c>
      <c r="P127" s="17">
        <v>1</v>
      </c>
      <c r="Q127" s="17">
        <v>1</v>
      </c>
      <c r="R127">
        <v>423934429</v>
      </c>
      <c r="S127">
        <v>2098</v>
      </c>
      <c r="U127" t="s">
        <v>99</v>
      </c>
      <c r="V127">
        <f>MATCH(D127,Отчет!$D:$D,0)</f>
        <v>34</v>
      </c>
    </row>
    <row r="128" spans="1:22" x14ac:dyDescent="0.2">
      <c r="A128" s="17">
        <v>499679504</v>
      </c>
      <c r="B128" s="17">
        <v>9</v>
      </c>
      <c r="C128" s="17" t="s">
        <v>116</v>
      </c>
      <c r="D128" s="17">
        <v>488731413</v>
      </c>
      <c r="E128" s="7" t="s">
        <v>123</v>
      </c>
      <c r="F128" s="7" t="s">
        <v>124</v>
      </c>
      <c r="G128" s="7" t="s">
        <v>122</v>
      </c>
      <c r="H128" s="17">
        <v>2302221817</v>
      </c>
      <c r="I128" s="7" t="s">
        <v>120</v>
      </c>
      <c r="J128" s="17">
        <v>2.25</v>
      </c>
      <c r="K128" s="17" t="s">
        <v>70</v>
      </c>
      <c r="L128" s="17" t="s">
        <v>154</v>
      </c>
      <c r="N128" s="17">
        <v>20.25</v>
      </c>
      <c r="O128" s="17">
        <v>2.25</v>
      </c>
      <c r="P128" s="17">
        <v>1</v>
      </c>
      <c r="Q128" s="17">
        <v>1</v>
      </c>
      <c r="R128">
        <v>423934429</v>
      </c>
      <c r="S128">
        <v>2098</v>
      </c>
      <c r="U128" t="s">
        <v>99</v>
      </c>
      <c r="V128">
        <f>MATCH(D128,Отчет!$D:$D,0)</f>
        <v>14</v>
      </c>
    </row>
    <row r="129" spans="1:22" x14ac:dyDescent="0.2">
      <c r="A129" s="17">
        <v>499682816</v>
      </c>
      <c r="B129" s="17">
        <v>10</v>
      </c>
      <c r="C129" s="17" t="s">
        <v>100</v>
      </c>
      <c r="D129" s="17">
        <v>488730018</v>
      </c>
      <c r="E129" s="7" t="s">
        <v>131</v>
      </c>
      <c r="F129" s="7" t="s">
        <v>132</v>
      </c>
      <c r="G129" s="7" t="s">
        <v>86</v>
      </c>
      <c r="H129" s="36" t="s">
        <v>133</v>
      </c>
      <c r="I129" s="7" t="s">
        <v>130</v>
      </c>
      <c r="J129" s="17">
        <v>2.25</v>
      </c>
      <c r="K129" s="17" t="s">
        <v>70</v>
      </c>
      <c r="L129" s="17" t="s">
        <v>154</v>
      </c>
      <c r="N129" s="17">
        <v>22.5</v>
      </c>
      <c r="O129" s="17">
        <v>2.25</v>
      </c>
      <c r="P129" s="17">
        <v>1</v>
      </c>
      <c r="Q129" s="17">
        <v>1</v>
      </c>
      <c r="R129">
        <v>414638344</v>
      </c>
      <c r="S129">
        <v>2098</v>
      </c>
      <c r="U129" t="s">
        <v>99</v>
      </c>
      <c r="V129">
        <f>MATCH(D129,Отчет!$D:$D,0)</f>
        <v>17</v>
      </c>
    </row>
    <row r="130" spans="1:22" x14ac:dyDescent="0.2">
      <c r="A130" s="17">
        <v>499682238</v>
      </c>
      <c r="B130" s="17">
        <v>10</v>
      </c>
      <c r="C130" s="17" t="s">
        <v>100</v>
      </c>
      <c r="D130" s="17">
        <v>488730256</v>
      </c>
      <c r="E130" s="7" t="s">
        <v>128</v>
      </c>
      <c r="F130" s="7" t="s">
        <v>129</v>
      </c>
      <c r="G130" s="7" t="s">
        <v>83</v>
      </c>
      <c r="H130" s="17">
        <v>2302221832</v>
      </c>
      <c r="I130" s="7" t="s">
        <v>130</v>
      </c>
      <c r="J130" s="17">
        <v>2.25</v>
      </c>
      <c r="K130" s="17" t="s">
        <v>70</v>
      </c>
      <c r="L130" s="17" t="s">
        <v>154</v>
      </c>
      <c r="N130" s="17">
        <v>22.5</v>
      </c>
      <c r="O130" s="17">
        <v>2.25</v>
      </c>
      <c r="P130" s="17">
        <v>1</v>
      </c>
      <c r="Q130" s="17">
        <v>1</v>
      </c>
      <c r="R130">
        <v>414638344</v>
      </c>
      <c r="S130">
        <v>2098</v>
      </c>
      <c r="U130" t="s">
        <v>99</v>
      </c>
      <c r="V130">
        <f>MATCH(D130,Отчет!$D:$D,0)</f>
        <v>19</v>
      </c>
    </row>
    <row r="131" spans="1:22" x14ac:dyDescent="0.2">
      <c r="A131" s="17">
        <v>722080154</v>
      </c>
      <c r="B131" s="17">
        <v>10</v>
      </c>
      <c r="C131" s="17" t="s">
        <v>116</v>
      </c>
      <c r="D131" s="17">
        <v>488731158</v>
      </c>
      <c r="E131" s="7" t="s">
        <v>117</v>
      </c>
      <c r="F131" s="7" t="s">
        <v>118</v>
      </c>
      <c r="G131" s="7" t="s">
        <v>119</v>
      </c>
      <c r="H131" s="17">
        <v>2302221813</v>
      </c>
      <c r="I131" s="7" t="s">
        <v>134</v>
      </c>
      <c r="J131" s="17">
        <v>2.25</v>
      </c>
      <c r="K131" s="17" t="s">
        <v>70</v>
      </c>
      <c r="L131" s="17" t="s">
        <v>154</v>
      </c>
      <c r="N131" s="17">
        <v>22.5</v>
      </c>
      <c r="O131" s="17">
        <v>2.25</v>
      </c>
      <c r="P131" s="17">
        <v>1</v>
      </c>
      <c r="Q131" s="17">
        <v>1</v>
      </c>
      <c r="R131">
        <v>423934429</v>
      </c>
      <c r="S131">
        <v>2098</v>
      </c>
      <c r="U131" t="s">
        <v>99</v>
      </c>
      <c r="V131">
        <f>MATCH(D131,Отчет!$D:$D,0)</f>
        <v>23</v>
      </c>
    </row>
    <row r="132" spans="1:22" x14ac:dyDescent="0.2">
      <c r="A132" s="17">
        <v>722104541</v>
      </c>
      <c r="B132" s="17">
        <v>8</v>
      </c>
      <c r="C132" s="17" t="s">
        <v>116</v>
      </c>
      <c r="D132" s="17">
        <v>488731286</v>
      </c>
      <c r="E132" s="7" t="s">
        <v>121</v>
      </c>
      <c r="F132" s="7" t="s">
        <v>112</v>
      </c>
      <c r="G132" s="7" t="s">
        <v>122</v>
      </c>
      <c r="H132" s="17">
        <v>2302221816</v>
      </c>
      <c r="I132" s="7" t="s">
        <v>134</v>
      </c>
      <c r="J132" s="17">
        <v>2.25</v>
      </c>
      <c r="K132" s="17" t="s">
        <v>70</v>
      </c>
      <c r="L132" s="17" t="s">
        <v>154</v>
      </c>
      <c r="N132" s="17">
        <v>18</v>
      </c>
      <c r="O132" s="17">
        <v>2.25</v>
      </c>
      <c r="P132" s="17">
        <v>1</v>
      </c>
      <c r="Q132" s="17">
        <v>1</v>
      </c>
      <c r="R132">
        <v>423934429</v>
      </c>
      <c r="S132">
        <v>2098</v>
      </c>
      <c r="U132" t="s">
        <v>99</v>
      </c>
      <c r="V132">
        <f>MATCH(D132,Отчет!$D:$D,0)</f>
        <v>34</v>
      </c>
    </row>
    <row r="133" spans="1:22" x14ac:dyDescent="0.2">
      <c r="A133" s="17">
        <v>499603773</v>
      </c>
      <c r="B133" s="17">
        <v>10</v>
      </c>
      <c r="C133" s="17" t="s">
        <v>105</v>
      </c>
      <c r="D133" s="17">
        <v>488730760</v>
      </c>
      <c r="E133" s="7" t="s">
        <v>135</v>
      </c>
      <c r="F133" s="7" t="s">
        <v>118</v>
      </c>
      <c r="G133" s="7" t="s">
        <v>136</v>
      </c>
      <c r="H133" s="17">
        <v>2302221822</v>
      </c>
      <c r="I133" s="7" t="s">
        <v>137</v>
      </c>
      <c r="J133" s="17">
        <v>3</v>
      </c>
      <c r="K133" s="17" t="s">
        <v>70</v>
      </c>
      <c r="L133" s="17" t="s">
        <v>154</v>
      </c>
      <c r="N133" s="17">
        <v>30</v>
      </c>
      <c r="O133" s="17">
        <v>3</v>
      </c>
      <c r="P133" s="17">
        <v>1</v>
      </c>
      <c r="Q133" s="17">
        <v>1</v>
      </c>
      <c r="R133">
        <v>423934578</v>
      </c>
      <c r="S133">
        <v>2098</v>
      </c>
      <c r="U133" t="s">
        <v>72</v>
      </c>
      <c r="V133">
        <f>MATCH(D133,Отчет!$D:$D,0)</f>
        <v>15</v>
      </c>
    </row>
    <row r="134" spans="1:22" x14ac:dyDescent="0.2">
      <c r="A134" s="17">
        <v>499603747</v>
      </c>
      <c r="B134" s="17">
        <v>8</v>
      </c>
      <c r="C134" s="17" t="s">
        <v>105</v>
      </c>
      <c r="D134" s="17">
        <v>488730633</v>
      </c>
      <c r="E134" s="7" t="s">
        <v>138</v>
      </c>
      <c r="F134" s="7" t="s">
        <v>139</v>
      </c>
      <c r="G134" s="7" t="s">
        <v>140</v>
      </c>
      <c r="H134" s="17">
        <v>2302221821</v>
      </c>
      <c r="I134" s="7" t="s">
        <v>137</v>
      </c>
      <c r="J134" s="17">
        <v>3</v>
      </c>
      <c r="K134" s="17" t="s">
        <v>70</v>
      </c>
      <c r="L134" s="17" t="s">
        <v>154</v>
      </c>
      <c r="N134" s="17">
        <v>24</v>
      </c>
      <c r="O134" s="17">
        <v>3</v>
      </c>
      <c r="P134" s="17">
        <v>1</v>
      </c>
      <c r="Q134" s="17">
        <v>1</v>
      </c>
      <c r="R134">
        <v>423934578</v>
      </c>
      <c r="S134">
        <v>2098</v>
      </c>
      <c r="U134" t="s">
        <v>72</v>
      </c>
      <c r="V134">
        <f>MATCH(D134,Отчет!$D:$D,0)</f>
        <v>20</v>
      </c>
    </row>
    <row r="135" spans="1:22" x14ac:dyDescent="0.2">
      <c r="A135" s="17">
        <v>499603690</v>
      </c>
      <c r="B135" s="17">
        <v>5</v>
      </c>
      <c r="C135" s="17" t="s">
        <v>105</v>
      </c>
      <c r="D135" s="17">
        <v>488723548</v>
      </c>
      <c r="E135" s="7" t="s">
        <v>114</v>
      </c>
      <c r="F135" s="7" t="s">
        <v>115</v>
      </c>
      <c r="G135" s="7" t="s">
        <v>68</v>
      </c>
      <c r="H135" s="17">
        <v>2302221806</v>
      </c>
      <c r="I135" s="7" t="s">
        <v>137</v>
      </c>
      <c r="J135" s="17">
        <v>3</v>
      </c>
      <c r="K135" s="17" t="s">
        <v>70</v>
      </c>
      <c r="L135" s="17" t="s">
        <v>154</v>
      </c>
      <c r="N135" s="17">
        <v>15</v>
      </c>
      <c r="O135" s="17">
        <v>3</v>
      </c>
      <c r="P135" s="17">
        <v>1</v>
      </c>
      <c r="Q135" s="17">
        <v>1</v>
      </c>
      <c r="R135">
        <v>423934578</v>
      </c>
      <c r="S135">
        <v>2098</v>
      </c>
      <c r="U135" t="s">
        <v>72</v>
      </c>
      <c r="V135">
        <f>MATCH(D135,Отчет!$D:$D,0)</f>
        <v>35</v>
      </c>
    </row>
    <row r="136" spans="1:22" x14ac:dyDescent="0.2">
      <c r="A136" s="17">
        <v>499603718</v>
      </c>
      <c r="B136" s="17">
        <v>6</v>
      </c>
      <c r="C136" s="17" t="s">
        <v>105</v>
      </c>
      <c r="D136" s="17">
        <v>488730500</v>
      </c>
      <c r="E136" s="7" t="s">
        <v>143</v>
      </c>
      <c r="F136" s="7" t="s">
        <v>144</v>
      </c>
      <c r="G136" s="7" t="s">
        <v>78</v>
      </c>
      <c r="H136" s="17">
        <v>2302221815</v>
      </c>
      <c r="I136" s="7" t="s">
        <v>137</v>
      </c>
      <c r="J136" s="17">
        <v>3</v>
      </c>
      <c r="K136" s="17" t="s">
        <v>70</v>
      </c>
      <c r="L136" s="17" t="s">
        <v>154</v>
      </c>
      <c r="N136" s="17">
        <v>18</v>
      </c>
      <c r="O136" s="17">
        <v>3</v>
      </c>
      <c r="P136" s="17">
        <v>1</v>
      </c>
      <c r="Q136" s="17">
        <v>1</v>
      </c>
      <c r="R136">
        <v>423934578</v>
      </c>
      <c r="S136">
        <v>2098</v>
      </c>
      <c r="U136" t="s">
        <v>72</v>
      </c>
      <c r="V136">
        <f>MATCH(D136,Отчет!$D:$D,0)</f>
        <v>37</v>
      </c>
    </row>
    <row r="137" spans="1:22" x14ac:dyDescent="0.2">
      <c r="A137" s="17">
        <v>499603663</v>
      </c>
      <c r="B137" s="17">
        <v>7</v>
      </c>
      <c r="C137" s="17" t="s">
        <v>105</v>
      </c>
      <c r="D137" s="17">
        <v>488730365</v>
      </c>
      <c r="E137" s="7" t="s">
        <v>141</v>
      </c>
      <c r="F137" s="7" t="s">
        <v>124</v>
      </c>
      <c r="G137" s="7" t="s">
        <v>142</v>
      </c>
      <c r="H137" s="17">
        <v>2302221801</v>
      </c>
      <c r="I137" s="7" t="s">
        <v>137</v>
      </c>
      <c r="J137" s="17">
        <v>3</v>
      </c>
      <c r="K137" s="17" t="s">
        <v>70</v>
      </c>
      <c r="L137" s="17" t="s">
        <v>154</v>
      </c>
      <c r="N137" s="17">
        <v>21</v>
      </c>
      <c r="O137" s="17">
        <v>3</v>
      </c>
      <c r="P137" s="17">
        <v>1</v>
      </c>
      <c r="Q137" s="17">
        <v>1</v>
      </c>
      <c r="R137">
        <v>423934578</v>
      </c>
      <c r="S137">
        <v>2098</v>
      </c>
      <c r="U137" t="s">
        <v>72</v>
      </c>
      <c r="V137">
        <f>MATCH(D137,Отчет!$D:$D,0)</f>
        <v>26</v>
      </c>
    </row>
    <row r="138" spans="1:22" x14ac:dyDescent="0.2">
      <c r="A138" s="17">
        <v>499603801</v>
      </c>
      <c r="B138" s="17">
        <v>9</v>
      </c>
      <c r="C138" s="17" t="s">
        <v>105</v>
      </c>
      <c r="D138" s="17">
        <v>488730905</v>
      </c>
      <c r="E138" s="7" t="s">
        <v>111</v>
      </c>
      <c r="F138" s="7" t="s">
        <v>112</v>
      </c>
      <c r="G138" s="7" t="s">
        <v>113</v>
      </c>
      <c r="H138" s="17">
        <v>2302221824</v>
      </c>
      <c r="I138" s="7" t="s">
        <v>137</v>
      </c>
      <c r="J138" s="17">
        <v>3</v>
      </c>
      <c r="K138" s="17" t="s">
        <v>70</v>
      </c>
      <c r="L138" s="17" t="s">
        <v>154</v>
      </c>
      <c r="N138" s="17">
        <v>27</v>
      </c>
      <c r="O138" s="17">
        <v>3</v>
      </c>
      <c r="P138" s="17">
        <v>1</v>
      </c>
      <c r="Q138" s="17">
        <v>1</v>
      </c>
      <c r="R138">
        <v>423934578</v>
      </c>
      <c r="S138">
        <v>2098</v>
      </c>
      <c r="U138" t="s">
        <v>72</v>
      </c>
      <c r="V138">
        <f>MATCH(D138,Отчет!$D:$D,0)</f>
        <v>25</v>
      </c>
    </row>
    <row r="139" spans="1:22" x14ac:dyDescent="0.2">
      <c r="A139" s="17">
        <v>499603828</v>
      </c>
      <c r="B139" s="17">
        <v>9</v>
      </c>
      <c r="C139" s="17" t="s">
        <v>105</v>
      </c>
      <c r="D139" s="17">
        <v>488723107</v>
      </c>
      <c r="E139" s="7" t="s">
        <v>106</v>
      </c>
      <c r="F139" s="7" t="s">
        <v>107</v>
      </c>
      <c r="G139" s="7" t="s">
        <v>108</v>
      </c>
      <c r="H139" s="17">
        <v>2302221833</v>
      </c>
      <c r="I139" s="7" t="s">
        <v>137</v>
      </c>
      <c r="J139" s="17">
        <v>3</v>
      </c>
      <c r="K139" s="17" t="s">
        <v>70</v>
      </c>
      <c r="L139" s="17" t="s">
        <v>154</v>
      </c>
      <c r="N139" s="17">
        <v>27</v>
      </c>
      <c r="O139" s="17">
        <v>3</v>
      </c>
      <c r="P139" s="17">
        <v>1</v>
      </c>
      <c r="Q139" s="17">
        <v>1</v>
      </c>
      <c r="R139">
        <v>423934578</v>
      </c>
      <c r="S139">
        <v>2098</v>
      </c>
      <c r="U139" t="s">
        <v>72</v>
      </c>
      <c r="V139">
        <f>MATCH(D139,Отчет!$D:$D,0)</f>
        <v>28</v>
      </c>
    </row>
    <row r="140" spans="1:22" x14ac:dyDescent="0.2">
      <c r="A140" s="17">
        <v>499603590</v>
      </c>
      <c r="B140" s="17">
        <v>8</v>
      </c>
      <c r="C140" s="17" t="s">
        <v>100</v>
      </c>
      <c r="D140" s="17">
        <v>488730256</v>
      </c>
      <c r="E140" s="7" t="s">
        <v>128</v>
      </c>
      <c r="F140" s="7" t="s">
        <v>129</v>
      </c>
      <c r="G140" s="7" t="s">
        <v>83</v>
      </c>
      <c r="H140" s="17">
        <v>2302221832</v>
      </c>
      <c r="I140" s="7" t="s">
        <v>148</v>
      </c>
      <c r="J140" s="17">
        <v>3</v>
      </c>
      <c r="K140" s="17" t="s">
        <v>70</v>
      </c>
      <c r="L140" s="17" t="s">
        <v>154</v>
      </c>
      <c r="N140" s="17">
        <v>24</v>
      </c>
      <c r="O140" s="17">
        <v>3</v>
      </c>
      <c r="P140" s="17">
        <v>1</v>
      </c>
      <c r="Q140" s="17">
        <v>1</v>
      </c>
      <c r="R140">
        <v>414638344</v>
      </c>
      <c r="S140">
        <v>2098</v>
      </c>
      <c r="U140" t="s">
        <v>72</v>
      </c>
      <c r="V140">
        <f>MATCH(D140,Отчет!$D:$D,0)</f>
        <v>19</v>
      </c>
    </row>
    <row r="141" spans="1:22" x14ac:dyDescent="0.2">
      <c r="A141" s="17">
        <v>499603538</v>
      </c>
      <c r="B141" s="17">
        <v>6</v>
      </c>
      <c r="C141" s="17" t="s">
        <v>100</v>
      </c>
      <c r="D141" s="17">
        <v>488722629</v>
      </c>
      <c r="E141" s="7" t="s">
        <v>146</v>
      </c>
      <c r="F141" s="7" t="s">
        <v>77</v>
      </c>
      <c r="G141" s="7" t="s">
        <v>147</v>
      </c>
      <c r="H141" s="17">
        <v>2302221820</v>
      </c>
      <c r="I141" s="7" t="s">
        <v>148</v>
      </c>
      <c r="J141" s="17">
        <v>3</v>
      </c>
      <c r="K141" s="17" t="s">
        <v>70</v>
      </c>
      <c r="L141" s="17" t="s">
        <v>154</v>
      </c>
      <c r="N141" s="17">
        <v>18</v>
      </c>
      <c r="O141" s="17">
        <v>3</v>
      </c>
      <c r="P141" s="17">
        <v>1</v>
      </c>
      <c r="Q141" s="17">
        <v>1</v>
      </c>
      <c r="R141">
        <v>414638344</v>
      </c>
      <c r="S141">
        <v>2098</v>
      </c>
      <c r="U141" t="s">
        <v>72</v>
      </c>
      <c r="V141">
        <f>MATCH(D141,Отчет!$D:$D,0)</f>
        <v>27</v>
      </c>
    </row>
    <row r="142" spans="1:22" x14ac:dyDescent="0.2">
      <c r="A142" s="17">
        <v>499603486</v>
      </c>
      <c r="B142" s="17">
        <v>9</v>
      </c>
      <c r="C142" s="17" t="s">
        <v>100</v>
      </c>
      <c r="D142" s="17">
        <v>488730018</v>
      </c>
      <c r="E142" s="7" t="s">
        <v>131</v>
      </c>
      <c r="F142" s="7" t="s">
        <v>132</v>
      </c>
      <c r="G142" s="7" t="s">
        <v>86</v>
      </c>
      <c r="H142" s="36" t="s">
        <v>133</v>
      </c>
      <c r="I142" s="7" t="s">
        <v>148</v>
      </c>
      <c r="J142" s="17">
        <v>3</v>
      </c>
      <c r="K142" s="17" t="s">
        <v>70</v>
      </c>
      <c r="L142" s="17" t="s">
        <v>154</v>
      </c>
      <c r="N142" s="17">
        <v>27</v>
      </c>
      <c r="O142" s="17">
        <v>3</v>
      </c>
      <c r="P142" s="17">
        <v>1</v>
      </c>
      <c r="Q142" s="17">
        <v>1</v>
      </c>
      <c r="R142">
        <v>414638344</v>
      </c>
      <c r="S142">
        <v>2098</v>
      </c>
      <c r="U142" t="s">
        <v>72</v>
      </c>
      <c r="V142">
        <f>MATCH(D142,Отчет!$D:$D,0)</f>
        <v>17</v>
      </c>
    </row>
    <row r="143" spans="1:22" x14ac:dyDescent="0.2">
      <c r="A143" s="17">
        <v>499603564</v>
      </c>
      <c r="B143" s="17">
        <v>6</v>
      </c>
      <c r="C143" s="17" t="s">
        <v>100</v>
      </c>
      <c r="D143" s="17">
        <v>488730127</v>
      </c>
      <c r="E143" s="7" t="s">
        <v>109</v>
      </c>
      <c r="F143" s="7" t="s">
        <v>82</v>
      </c>
      <c r="G143" s="7" t="s">
        <v>110</v>
      </c>
      <c r="H143" s="17">
        <v>2302221826</v>
      </c>
      <c r="I143" s="7" t="s">
        <v>148</v>
      </c>
      <c r="J143" s="17">
        <v>3</v>
      </c>
      <c r="K143" s="17" t="s">
        <v>70</v>
      </c>
      <c r="L143" s="17" t="s">
        <v>154</v>
      </c>
      <c r="N143" s="17">
        <v>18</v>
      </c>
      <c r="O143" s="17">
        <v>3</v>
      </c>
      <c r="P143" s="17">
        <v>1</v>
      </c>
      <c r="Q143" s="17">
        <v>1</v>
      </c>
      <c r="R143">
        <v>414638344</v>
      </c>
      <c r="S143">
        <v>2098</v>
      </c>
      <c r="U143" t="s">
        <v>72</v>
      </c>
      <c r="V143">
        <f>MATCH(D143,Отчет!$D:$D,0)</f>
        <v>36</v>
      </c>
    </row>
    <row r="144" spans="1:22" x14ac:dyDescent="0.2">
      <c r="A144" s="17">
        <v>499603512</v>
      </c>
      <c r="B144" s="17">
        <v>6</v>
      </c>
      <c r="C144" s="17" t="s">
        <v>100</v>
      </c>
      <c r="D144" s="17">
        <v>488722792</v>
      </c>
      <c r="E144" s="7" t="s">
        <v>101</v>
      </c>
      <c r="F144" s="7" t="s">
        <v>102</v>
      </c>
      <c r="G144" s="7" t="s">
        <v>103</v>
      </c>
      <c r="H144" s="17">
        <v>2302221819</v>
      </c>
      <c r="I144" s="7" t="s">
        <v>148</v>
      </c>
      <c r="J144" s="17">
        <v>3</v>
      </c>
      <c r="K144" s="17" t="s">
        <v>70</v>
      </c>
      <c r="L144" s="17" t="s">
        <v>154</v>
      </c>
      <c r="N144" s="17">
        <v>18</v>
      </c>
      <c r="O144" s="17">
        <v>3</v>
      </c>
      <c r="P144" s="17">
        <v>1</v>
      </c>
      <c r="Q144" s="17">
        <v>1</v>
      </c>
      <c r="R144">
        <v>414638344</v>
      </c>
      <c r="S144">
        <v>2098</v>
      </c>
      <c r="U144" t="s">
        <v>72</v>
      </c>
      <c r="V144">
        <f>MATCH(D144,Отчет!$D:$D,0)</f>
        <v>29</v>
      </c>
    </row>
    <row r="145" spans="1:22" x14ac:dyDescent="0.2">
      <c r="A145" s="17">
        <v>500874896</v>
      </c>
      <c r="B145" s="17">
        <v>8</v>
      </c>
      <c r="C145" s="17" t="s">
        <v>100</v>
      </c>
      <c r="D145" s="17">
        <v>488722629</v>
      </c>
      <c r="E145" s="7" t="s">
        <v>146</v>
      </c>
      <c r="F145" s="7" t="s">
        <v>77</v>
      </c>
      <c r="G145" s="7" t="s">
        <v>147</v>
      </c>
      <c r="H145" s="17">
        <v>2302221820</v>
      </c>
      <c r="I145" s="7" t="s">
        <v>149</v>
      </c>
      <c r="J145" s="17">
        <v>2.25</v>
      </c>
      <c r="K145" s="17" t="s">
        <v>70</v>
      </c>
      <c r="L145" s="17" t="s">
        <v>154</v>
      </c>
      <c r="N145" s="17">
        <v>18</v>
      </c>
      <c r="O145" s="17">
        <v>2.25</v>
      </c>
      <c r="P145" s="17">
        <v>1</v>
      </c>
      <c r="Q145" s="17">
        <v>1</v>
      </c>
      <c r="R145">
        <v>414638344</v>
      </c>
      <c r="S145">
        <v>2098</v>
      </c>
      <c r="U145" t="s">
        <v>99</v>
      </c>
      <c r="V145">
        <f>MATCH(D145,Отчет!$D:$D,0)</f>
        <v>27</v>
      </c>
    </row>
    <row r="146" spans="1:22" x14ac:dyDescent="0.2">
      <c r="A146" s="17">
        <v>499682321</v>
      </c>
      <c r="B146" s="17">
        <v>8</v>
      </c>
      <c r="C146" s="17" t="s">
        <v>100</v>
      </c>
      <c r="D146" s="17">
        <v>488730256</v>
      </c>
      <c r="E146" s="7" t="s">
        <v>128</v>
      </c>
      <c r="F146" s="7" t="s">
        <v>129</v>
      </c>
      <c r="G146" s="7" t="s">
        <v>83</v>
      </c>
      <c r="H146" s="17">
        <v>2302221832</v>
      </c>
      <c r="I146" s="7" t="s">
        <v>149</v>
      </c>
      <c r="J146" s="17">
        <v>2.25</v>
      </c>
      <c r="K146" s="17" t="s">
        <v>70</v>
      </c>
      <c r="L146" s="17" t="s">
        <v>154</v>
      </c>
      <c r="N146" s="17">
        <v>18</v>
      </c>
      <c r="O146" s="17">
        <v>2.25</v>
      </c>
      <c r="P146" s="17">
        <v>1</v>
      </c>
      <c r="Q146" s="17">
        <v>1</v>
      </c>
      <c r="R146">
        <v>414638344</v>
      </c>
      <c r="S146">
        <v>2098</v>
      </c>
      <c r="U146" t="s">
        <v>99</v>
      </c>
      <c r="V146">
        <f>MATCH(D146,Отчет!$D:$D,0)</f>
        <v>19</v>
      </c>
    </row>
    <row r="147" spans="1:22" x14ac:dyDescent="0.2">
      <c r="A147" s="17">
        <v>499682891</v>
      </c>
      <c r="B147" s="17">
        <v>9</v>
      </c>
      <c r="C147" s="17" t="s">
        <v>100</v>
      </c>
      <c r="D147" s="17">
        <v>488730018</v>
      </c>
      <c r="E147" s="7" t="s">
        <v>131</v>
      </c>
      <c r="F147" s="7" t="s">
        <v>132</v>
      </c>
      <c r="G147" s="7" t="s">
        <v>86</v>
      </c>
      <c r="H147" s="36" t="s">
        <v>133</v>
      </c>
      <c r="I147" s="7" t="s">
        <v>149</v>
      </c>
      <c r="J147" s="17">
        <v>2.25</v>
      </c>
      <c r="K147" s="17" t="s">
        <v>70</v>
      </c>
      <c r="L147" s="17" t="s">
        <v>154</v>
      </c>
      <c r="N147" s="17">
        <v>20.25</v>
      </c>
      <c r="O147" s="17">
        <v>2.25</v>
      </c>
      <c r="P147" s="17">
        <v>1</v>
      </c>
      <c r="Q147" s="17">
        <v>1</v>
      </c>
      <c r="R147">
        <v>414638344</v>
      </c>
      <c r="S147">
        <v>2098</v>
      </c>
      <c r="U147" t="s">
        <v>99</v>
      </c>
      <c r="V147">
        <f>MATCH(D147,Отчет!$D:$D,0)</f>
        <v>17</v>
      </c>
    </row>
    <row r="148" spans="1:22" x14ac:dyDescent="0.2">
      <c r="A148" s="17">
        <v>499603937</v>
      </c>
      <c r="B148" s="17">
        <v>8</v>
      </c>
      <c r="C148" s="17" t="s">
        <v>116</v>
      </c>
      <c r="D148" s="17">
        <v>488722926</v>
      </c>
      <c r="E148" s="7" t="s">
        <v>125</v>
      </c>
      <c r="F148" s="7" t="s">
        <v>126</v>
      </c>
      <c r="G148" s="7" t="s">
        <v>127</v>
      </c>
      <c r="H148" s="17">
        <v>2302221811</v>
      </c>
      <c r="I148" s="7" t="s">
        <v>150</v>
      </c>
      <c r="J148" s="17">
        <v>3</v>
      </c>
      <c r="K148" s="17" t="s">
        <v>70</v>
      </c>
      <c r="L148" s="17" t="s">
        <v>154</v>
      </c>
      <c r="N148" s="17">
        <v>24</v>
      </c>
      <c r="O148" s="17">
        <v>3</v>
      </c>
      <c r="P148" s="17">
        <v>1</v>
      </c>
      <c r="Q148" s="17">
        <v>1</v>
      </c>
      <c r="R148">
        <v>423934429</v>
      </c>
      <c r="S148">
        <v>2098</v>
      </c>
      <c r="U148" t="s">
        <v>72</v>
      </c>
      <c r="V148">
        <f>MATCH(D148,Отчет!$D:$D,0)</f>
        <v>30</v>
      </c>
    </row>
    <row r="149" spans="1:22" x14ac:dyDescent="0.2">
      <c r="A149" s="17">
        <v>499604017</v>
      </c>
      <c r="B149" s="17">
        <v>10</v>
      </c>
      <c r="C149" s="17" t="s">
        <v>116</v>
      </c>
      <c r="D149" s="17">
        <v>488731413</v>
      </c>
      <c r="E149" s="7" t="s">
        <v>123</v>
      </c>
      <c r="F149" s="7" t="s">
        <v>124</v>
      </c>
      <c r="G149" s="7" t="s">
        <v>122</v>
      </c>
      <c r="H149" s="17">
        <v>2302221817</v>
      </c>
      <c r="I149" s="7" t="s">
        <v>150</v>
      </c>
      <c r="J149" s="17">
        <v>3</v>
      </c>
      <c r="K149" s="17" t="s">
        <v>70</v>
      </c>
      <c r="L149" s="17" t="s">
        <v>154</v>
      </c>
      <c r="N149" s="17">
        <v>30</v>
      </c>
      <c r="O149" s="17">
        <v>3</v>
      </c>
      <c r="P149" s="17">
        <v>1</v>
      </c>
      <c r="Q149" s="17">
        <v>1</v>
      </c>
      <c r="R149">
        <v>423934429</v>
      </c>
      <c r="S149">
        <v>2098</v>
      </c>
      <c r="U149" t="s">
        <v>72</v>
      </c>
      <c r="V149">
        <f>MATCH(D149,Отчет!$D:$D,0)</f>
        <v>14</v>
      </c>
    </row>
    <row r="150" spans="1:22" x14ac:dyDescent="0.2">
      <c r="A150" s="17">
        <v>499603963</v>
      </c>
      <c r="B150" s="17">
        <v>8</v>
      </c>
      <c r="C150" s="17" t="s">
        <v>116</v>
      </c>
      <c r="D150" s="17">
        <v>488731158</v>
      </c>
      <c r="E150" s="7" t="s">
        <v>117</v>
      </c>
      <c r="F150" s="7" t="s">
        <v>118</v>
      </c>
      <c r="G150" s="7" t="s">
        <v>119</v>
      </c>
      <c r="H150" s="17">
        <v>2302221813</v>
      </c>
      <c r="I150" s="7" t="s">
        <v>150</v>
      </c>
      <c r="J150" s="17">
        <v>3</v>
      </c>
      <c r="K150" s="17" t="s">
        <v>70</v>
      </c>
      <c r="L150" s="17" t="s">
        <v>154</v>
      </c>
      <c r="N150" s="17">
        <v>24</v>
      </c>
      <c r="O150" s="17">
        <v>3</v>
      </c>
      <c r="P150" s="17">
        <v>1</v>
      </c>
      <c r="Q150" s="17">
        <v>1</v>
      </c>
      <c r="R150">
        <v>423934429</v>
      </c>
      <c r="S150">
        <v>2098</v>
      </c>
      <c r="U150" t="s">
        <v>72</v>
      </c>
      <c r="V150">
        <f>MATCH(D150,Отчет!$D:$D,0)</f>
        <v>23</v>
      </c>
    </row>
    <row r="151" spans="1:22" x14ac:dyDescent="0.2">
      <c r="A151" s="17">
        <v>499603989</v>
      </c>
      <c r="B151" s="17">
        <v>5</v>
      </c>
      <c r="C151" s="17" t="s">
        <v>116</v>
      </c>
      <c r="D151" s="17">
        <v>488731286</v>
      </c>
      <c r="E151" s="7" t="s">
        <v>121</v>
      </c>
      <c r="F151" s="7" t="s">
        <v>112</v>
      </c>
      <c r="G151" s="7" t="s">
        <v>122</v>
      </c>
      <c r="H151" s="17">
        <v>2302221816</v>
      </c>
      <c r="I151" s="7" t="s">
        <v>150</v>
      </c>
      <c r="J151" s="17">
        <v>3</v>
      </c>
      <c r="K151" s="17" t="s">
        <v>70</v>
      </c>
      <c r="L151" s="17" t="s">
        <v>154</v>
      </c>
      <c r="N151" s="17">
        <v>15</v>
      </c>
      <c r="O151" s="17">
        <v>3</v>
      </c>
      <c r="P151" s="17">
        <v>1</v>
      </c>
      <c r="Q151" s="17">
        <v>1</v>
      </c>
      <c r="R151">
        <v>423934429</v>
      </c>
      <c r="S151">
        <v>2098</v>
      </c>
      <c r="U151" t="s">
        <v>72</v>
      </c>
      <c r="V151">
        <f>MATCH(D151,Отчет!$D:$D,0)</f>
        <v>34</v>
      </c>
    </row>
    <row r="152" spans="1:22" x14ac:dyDescent="0.2">
      <c r="A152" s="17">
        <v>586246314</v>
      </c>
      <c r="B152" s="17">
        <v>8</v>
      </c>
      <c r="C152" s="17" t="s">
        <v>65</v>
      </c>
      <c r="D152" s="17">
        <v>488728955</v>
      </c>
      <c r="E152" s="7" t="s">
        <v>87</v>
      </c>
      <c r="F152" s="7" t="s">
        <v>88</v>
      </c>
      <c r="G152" s="7" t="s">
        <v>89</v>
      </c>
      <c r="H152" s="17">
        <v>2302221818</v>
      </c>
      <c r="I152" s="7" t="s">
        <v>151</v>
      </c>
      <c r="J152" s="17">
        <v>2.25</v>
      </c>
      <c r="K152" s="17" t="s">
        <v>70</v>
      </c>
      <c r="L152" s="17" t="s">
        <v>154</v>
      </c>
      <c r="N152" s="17">
        <v>18</v>
      </c>
      <c r="O152" s="17">
        <v>2.25</v>
      </c>
      <c r="P152" s="17">
        <v>1</v>
      </c>
      <c r="Q152" s="17">
        <v>1</v>
      </c>
      <c r="R152">
        <v>414638203</v>
      </c>
      <c r="S152">
        <v>2098</v>
      </c>
      <c r="U152" t="s">
        <v>99</v>
      </c>
      <c r="V152">
        <f>MATCH(D152,Отчет!$D:$D,0)</f>
        <v>22</v>
      </c>
    </row>
    <row r="153" spans="1:22" x14ac:dyDescent="0.2">
      <c r="A153" s="17">
        <v>586246301</v>
      </c>
      <c r="B153" s="17">
        <v>6</v>
      </c>
      <c r="C153" s="17" t="s">
        <v>65</v>
      </c>
      <c r="D153" s="17">
        <v>488729102</v>
      </c>
      <c r="E153" s="7" t="s">
        <v>84</v>
      </c>
      <c r="F153" s="7" t="s">
        <v>85</v>
      </c>
      <c r="G153" s="7" t="s">
        <v>86</v>
      </c>
      <c r="H153" s="17">
        <v>2302221837</v>
      </c>
      <c r="I153" s="7" t="s">
        <v>151</v>
      </c>
      <c r="J153" s="17">
        <v>2.25</v>
      </c>
      <c r="K153" s="17" t="s">
        <v>70</v>
      </c>
      <c r="L153" s="17" t="s">
        <v>154</v>
      </c>
      <c r="N153" s="17">
        <v>13.5</v>
      </c>
      <c r="O153" s="17">
        <v>2.25</v>
      </c>
      <c r="P153" s="17">
        <v>1</v>
      </c>
      <c r="Q153" s="17">
        <v>0</v>
      </c>
      <c r="R153">
        <v>414638203</v>
      </c>
      <c r="S153">
        <v>2098</v>
      </c>
      <c r="U153" t="s">
        <v>99</v>
      </c>
      <c r="V153">
        <f>MATCH(D153,Отчет!$D:$D,0)</f>
        <v>31</v>
      </c>
    </row>
    <row r="154" spans="1:22" x14ac:dyDescent="0.2">
      <c r="A154" s="17">
        <v>499676946</v>
      </c>
      <c r="B154" s="17">
        <v>10</v>
      </c>
      <c r="C154" s="17" t="s">
        <v>65</v>
      </c>
      <c r="D154" s="17">
        <v>488729389</v>
      </c>
      <c r="E154" s="7" t="s">
        <v>79</v>
      </c>
      <c r="F154" s="7" t="s">
        <v>80</v>
      </c>
      <c r="G154" s="7" t="s">
        <v>68</v>
      </c>
      <c r="H154" s="17">
        <v>2302221829</v>
      </c>
      <c r="I154" s="7" t="s">
        <v>151</v>
      </c>
      <c r="J154" s="17">
        <v>2.25</v>
      </c>
      <c r="K154" s="17" t="s">
        <v>70</v>
      </c>
      <c r="L154" s="17" t="s">
        <v>154</v>
      </c>
      <c r="N154" s="17">
        <v>22.5</v>
      </c>
      <c r="O154" s="17">
        <v>2.25</v>
      </c>
      <c r="P154" s="17">
        <v>1</v>
      </c>
      <c r="Q154" s="17">
        <v>1</v>
      </c>
      <c r="R154">
        <v>414638203</v>
      </c>
      <c r="S154">
        <v>2098</v>
      </c>
      <c r="U154" t="s">
        <v>99</v>
      </c>
      <c r="V154">
        <f>MATCH(D154,Отчет!$D:$D,0)</f>
        <v>16</v>
      </c>
    </row>
    <row r="155" spans="1:22" x14ac:dyDescent="0.2">
      <c r="A155" s="17">
        <v>499673277</v>
      </c>
      <c r="B155" s="17">
        <v>10</v>
      </c>
      <c r="C155" s="17" t="s">
        <v>65</v>
      </c>
      <c r="D155" s="17">
        <v>488729790</v>
      </c>
      <c r="E155" s="7" t="s">
        <v>66</v>
      </c>
      <c r="F155" s="7" t="s">
        <v>67</v>
      </c>
      <c r="G155" s="7" t="s">
        <v>68</v>
      </c>
      <c r="H155" s="17">
        <v>2302221836</v>
      </c>
      <c r="I155" s="7" t="s">
        <v>151</v>
      </c>
      <c r="J155" s="17">
        <v>2.25</v>
      </c>
      <c r="K155" s="17" t="s">
        <v>70</v>
      </c>
      <c r="L155" s="17" t="s">
        <v>154</v>
      </c>
      <c r="N155" s="17">
        <v>22.5</v>
      </c>
      <c r="O155" s="17">
        <v>2.25</v>
      </c>
      <c r="P155" s="17">
        <v>1</v>
      </c>
      <c r="Q155" s="17">
        <v>1</v>
      </c>
      <c r="R155">
        <v>414638203</v>
      </c>
      <c r="S155">
        <v>2098</v>
      </c>
      <c r="U155" t="s">
        <v>99</v>
      </c>
      <c r="V155">
        <f>MATCH(D155,Отчет!$D:$D,0)</f>
        <v>12</v>
      </c>
    </row>
    <row r="156" spans="1:22" x14ac:dyDescent="0.2">
      <c r="A156" s="17">
        <v>499670542</v>
      </c>
      <c r="B156" s="17">
        <v>10</v>
      </c>
      <c r="C156" s="17" t="s">
        <v>65</v>
      </c>
      <c r="D156" s="17">
        <v>488729528</v>
      </c>
      <c r="E156" s="7" t="s">
        <v>76</v>
      </c>
      <c r="F156" s="7" t="s">
        <v>77</v>
      </c>
      <c r="G156" s="7" t="s">
        <v>78</v>
      </c>
      <c r="H156" s="17">
        <v>2302221834</v>
      </c>
      <c r="I156" s="7" t="s">
        <v>151</v>
      </c>
      <c r="J156" s="17">
        <v>2.25</v>
      </c>
      <c r="K156" s="17" t="s">
        <v>70</v>
      </c>
      <c r="L156" s="17" t="s">
        <v>154</v>
      </c>
      <c r="N156" s="17">
        <v>22.5</v>
      </c>
      <c r="O156" s="17">
        <v>2.25</v>
      </c>
      <c r="P156" s="17">
        <v>1</v>
      </c>
      <c r="Q156" s="17">
        <v>1</v>
      </c>
      <c r="R156">
        <v>414638203</v>
      </c>
      <c r="S156">
        <v>2098</v>
      </c>
      <c r="U156" t="s">
        <v>99</v>
      </c>
      <c r="V156">
        <f>MATCH(D156,Отчет!$D:$D,0)</f>
        <v>13</v>
      </c>
    </row>
    <row r="157" spans="1:22" x14ac:dyDescent="0.2">
      <c r="A157" s="17">
        <v>499668782</v>
      </c>
      <c r="B157" s="17">
        <v>10</v>
      </c>
      <c r="C157" s="17" t="s">
        <v>65</v>
      </c>
      <c r="D157" s="17">
        <v>488722474</v>
      </c>
      <c r="E157" s="7" t="s">
        <v>81</v>
      </c>
      <c r="F157" s="7" t="s">
        <v>82</v>
      </c>
      <c r="G157" s="7" t="s">
        <v>83</v>
      </c>
      <c r="H157" s="17">
        <v>2302221805</v>
      </c>
      <c r="I157" s="7" t="s">
        <v>151</v>
      </c>
      <c r="J157" s="17">
        <v>2.25</v>
      </c>
      <c r="K157" s="17" t="s">
        <v>70</v>
      </c>
      <c r="L157" s="17" t="s">
        <v>154</v>
      </c>
      <c r="N157" s="17">
        <v>22.5</v>
      </c>
      <c r="O157" s="17">
        <v>2.25</v>
      </c>
      <c r="P157" s="17">
        <v>1</v>
      </c>
      <c r="Q157" s="17">
        <v>1</v>
      </c>
      <c r="R157">
        <v>414638203</v>
      </c>
      <c r="S157">
        <v>2098</v>
      </c>
      <c r="U157" t="s">
        <v>99</v>
      </c>
      <c r="V157">
        <f>MATCH(D157,Отчет!$D:$D,0)</f>
        <v>18</v>
      </c>
    </row>
    <row r="158" spans="1:22" x14ac:dyDescent="0.2">
      <c r="A158" s="17">
        <v>586246308</v>
      </c>
      <c r="B158" s="17">
        <v>8</v>
      </c>
      <c r="C158" s="17" t="s">
        <v>65</v>
      </c>
      <c r="D158" s="17">
        <v>488729651</v>
      </c>
      <c r="E158" s="7" t="s">
        <v>73</v>
      </c>
      <c r="F158" s="7" t="s">
        <v>74</v>
      </c>
      <c r="G158" s="7" t="s">
        <v>75</v>
      </c>
      <c r="H158" s="17">
        <v>2302221835</v>
      </c>
      <c r="I158" s="7" t="s">
        <v>151</v>
      </c>
      <c r="J158" s="17">
        <v>2.25</v>
      </c>
      <c r="K158" s="17" t="s">
        <v>70</v>
      </c>
      <c r="L158" s="17" t="s">
        <v>154</v>
      </c>
      <c r="N158" s="17">
        <v>18</v>
      </c>
      <c r="O158" s="17">
        <v>2.25</v>
      </c>
      <c r="P158" s="17">
        <v>1</v>
      </c>
      <c r="Q158" s="17">
        <v>1</v>
      </c>
      <c r="R158">
        <v>414638203</v>
      </c>
      <c r="S158">
        <v>2098</v>
      </c>
      <c r="U158" t="s">
        <v>99</v>
      </c>
      <c r="V158">
        <f>MATCH(D158,Отчет!$D:$D,0)</f>
        <v>24</v>
      </c>
    </row>
    <row r="159" spans="1:22" x14ac:dyDescent="0.2">
      <c r="A159" s="17">
        <v>691865601</v>
      </c>
      <c r="B159" s="17">
        <v>9</v>
      </c>
      <c r="C159" s="17" t="s">
        <v>105</v>
      </c>
      <c r="D159" s="17">
        <v>488730760</v>
      </c>
      <c r="E159" s="7" t="s">
        <v>135</v>
      </c>
      <c r="F159" s="7" t="s">
        <v>118</v>
      </c>
      <c r="G159" s="7" t="s">
        <v>136</v>
      </c>
      <c r="H159" s="17">
        <v>2302221822</v>
      </c>
      <c r="I159" s="7" t="s">
        <v>151</v>
      </c>
      <c r="J159" s="17">
        <v>2.25</v>
      </c>
      <c r="K159" s="17" t="s">
        <v>70</v>
      </c>
      <c r="L159" s="17" t="s">
        <v>154</v>
      </c>
      <c r="N159" s="17">
        <v>20.25</v>
      </c>
      <c r="O159" s="17">
        <v>2.25</v>
      </c>
      <c r="P159" s="17">
        <v>1</v>
      </c>
      <c r="Q159" s="17">
        <v>1</v>
      </c>
      <c r="R159">
        <v>414638203</v>
      </c>
      <c r="S159">
        <v>2098</v>
      </c>
      <c r="U159" t="s">
        <v>99</v>
      </c>
      <c r="V159">
        <f>MATCH(D159,Отчет!$D:$D,0)</f>
        <v>15</v>
      </c>
    </row>
    <row r="160" spans="1:22" x14ac:dyDescent="0.2">
      <c r="A160" s="17">
        <v>586246320</v>
      </c>
      <c r="B160" s="17">
        <v>7</v>
      </c>
      <c r="C160" s="17" t="s">
        <v>65</v>
      </c>
      <c r="D160" s="17">
        <v>488723258</v>
      </c>
      <c r="E160" s="7" t="s">
        <v>92</v>
      </c>
      <c r="F160" s="7" t="s">
        <v>93</v>
      </c>
      <c r="G160" s="7" t="s">
        <v>94</v>
      </c>
      <c r="H160" s="17">
        <v>2302221804</v>
      </c>
      <c r="I160" s="7" t="s">
        <v>151</v>
      </c>
      <c r="J160" s="17">
        <v>2.25</v>
      </c>
      <c r="K160" s="17" t="s">
        <v>70</v>
      </c>
      <c r="L160" s="17" t="s">
        <v>154</v>
      </c>
      <c r="N160" s="17">
        <v>15.75</v>
      </c>
      <c r="O160" s="17">
        <v>2.25</v>
      </c>
      <c r="P160" s="17">
        <v>1</v>
      </c>
      <c r="Q160" s="17">
        <v>1</v>
      </c>
      <c r="R160">
        <v>414638203</v>
      </c>
      <c r="S160">
        <v>2098</v>
      </c>
      <c r="U160" t="s">
        <v>99</v>
      </c>
      <c r="V160">
        <f>MATCH(D160,Отчет!$D:$D,0)</f>
        <v>33</v>
      </c>
    </row>
    <row r="161" spans="1:22" x14ac:dyDescent="0.2">
      <c r="A161" s="17">
        <v>691865608</v>
      </c>
      <c r="B161" s="17">
        <v>10</v>
      </c>
      <c r="C161" s="17" t="s">
        <v>105</v>
      </c>
      <c r="D161" s="17">
        <v>488730633</v>
      </c>
      <c r="E161" s="7" t="s">
        <v>138</v>
      </c>
      <c r="F161" s="7" t="s">
        <v>139</v>
      </c>
      <c r="G161" s="7" t="s">
        <v>140</v>
      </c>
      <c r="H161" s="17">
        <v>2302221821</v>
      </c>
      <c r="I161" s="7" t="s">
        <v>151</v>
      </c>
      <c r="J161" s="17">
        <v>2.25</v>
      </c>
      <c r="K161" s="17" t="s">
        <v>70</v>
      </c>
      <c r="L161" s="17" t="s">
        <v>154</v>
      </c>
      <c r="N161" s="17">
        <v>22.5</v>
      </c>
      <c r="O161" s="17">
        <v>2.25</v>
      </c>
      <c r="P161" s="17">
        <v>1</v>
      </c>
      <c r="Q161" s="17">
        <v>1</v>
      </c>
      <c r="R161">
        <v>414638203</v>
      </c>
      <c r="S161">
        <v>2098</v>
      </c>
      <c r="U161" t="s">
        <v>99</v>
      </c>
      <c r="V161">
        <f>MATCH(D161,Отчет!$D:$D,0)</f>
        <v>20</v>
      </c>
    </row>
    <row r="162" spans="1:22" x14ac:dyDescent="0.2">
      <c r="A162" s="17">
        <v>500865990</v>
      </c>
      <c r="B162" s="17">
        <v>9</v>
      </c>
      <c r="C162" s="17" t="s">
        <v>65</v>
      </c>
      <c r="D162" s="17">
        <v>488723365</v>
      </c>
      <c r="E162" s="7" t="s">
        <v>90</v>
      </c>
      <c r="F162" s="7" t="s">
        <v>91</v>
      </c>
      <c r="G162" s="7" t="s">
        <v>86</v>
      </c>
      <c r="H162" s="17">
        <v>2302221827</v>
      </c>
      <c r="I162" s="7" t="s">
        <v>151</v>
      </c>
      <c r="J162" s="17">
        <v>2.25</v>
      </c>
      <c r="K162" s="17" t="s">
        <v>70</v>
      </c>
      <c r="L162" s="17" t="s">
        <v>154</v>
      </c>
      <c r="N162" s="17">
        <v>20.25</v>
      </c>
      <c r="O162" s="17">
        <v>2.25</v>
      </c>
      <c r="P162" s="17">
        <v>1</v>
      </c>
      <c r="Q162" s="17">
        <v>1</v>
      </c>
      <c r="R162">
        <v>414638203</v>
      </c>
      <c r="S162">
        <v>2098</v>
      </c>
      <c r="U162" t="s">
        <v>99</v>
      </c>
      <c r="V162">
        <f>MATCH(D162,Отчет!$D:$D,0)</f>
        <v>21</v>
      </c>
    </row>
    <row r="163" spans="1:22" x14ac:dyDescent="0.2">
      <c r="A163" s="17">
        <v>499679532</v>
      </c>
      <c r="B163" s="17">
        <v>10</v>
      </c>
      <c r="C163" s="17" t="s">
        <v>116</v>
      </c>
      <c r="D163" s="17">
        <v>488731413</v>
      </c>
      <c r="E163" s="7" t="s">
        <v>123</v>
      </c>
      <c r="F163" s="7" t="s">
        <v>124</v>
      </c>
      <c r="G163" s="7" t="s">
        <v>122</v>
      </c>
      <c r="H163" s="17">
        <v>2302221817</v>
      </c>
      <c r="I163" s="7" t="s">
        <v>152</v>
      </c>
      <c r="J163" s="17">
        <v>2.25</v>
      </c>
      <c r="K163" s="17" t="s">
        <v>70</v>
      </c>
      <c r="L163" s="17" t="s">
        <v>154</v>
      </c>
      <c r="N163" s="17">
        <v>22.5</v>
      </c>
      <c r="O163" s="17">
        <v>2.25</v>
      </c>
      <c r="P163" s="17">
        <v>1</v>
      </c>
      <c r="Q163" s="17">
        <v>1</v>
      </c>
      <c r="R163">
        <v>423934429</v>
      </c>
      <c r="S163">
        <v>2098</v>
      </c>
      <c r="U163" t="s">
        <v>99</v>
      </c>
      <c r="V163">
        <f>MATCH(D163,Отчет!$D:$D,0)</f>
        <v>14</v>
      </c>
    </row>
    <row r="164" spans="1:22" x14ac:dyDescent="0.2">
      <c r="A164" s="17">
        <v>499677189</v>
      </c>
      <c r="B164" s="17">
        <v>9</v>
      </c>
      <c r="C164" s="17" t="s">
        <v>116</v>
      </c>
      <c r="D164" s="17">
        <v>488722926</v>
      </c>
      <c r="E164" s="7" t="s">
        <v>125</v>
      </c>
      <c r="F164" s="7" t="s">
        <v>126</v>
      </c>
      <c r="G164" s="7" t="s">
        <v>127</v>
      </c>
      <c r="H164" s="17">
        <v>2302221811</v>
      </c>
      <c r="I164" s="7" t="s">
        <v>152</v>
      </c>
      <c r="J164" s="17">
        <v>2.25</v>
      </c>
      <c r="K164" s="17" t="s">
        <v>70</v>
      </c>
      <c r="L164" s="17" t="s">
        <v>154</v>
      </c>
      <c r="N164" s="17">
        <v>20.25</v>
      </c>
      <c r="O164" s="17">
        <v>2.25</v>
      </c>
      <c r="P164" s="17">
        <v>1</v>
      </c>
      <c r="Q164" s="17">
        <v>1</v>
      </c>
      <c r="R164">
        <v>423934429</v>
      </c>
      <c r="S164">
        <v>2098</v>
      </c>
      <c r="U164" t="s">
        <v>99</v>
      </c>
      <c r="V164">
        <f>MATCH(D164,Отчет!$D:$D,0)</f>
        <v>30</v>
      </c>
    </row>
    <row r="165" spans="1:22" x14ac:dyDescent="0.2">
      <c r="A165" s="17">
        <v>499668842</v>
      </c>
      <c r="B165" s="17">
        <v>4</v>
      </c>
      <c r="C165" s="17" t="s">
        <v>105</v>
      </c>
      <c r="D165" s="17">
        <v>488730500</v>
      </c>
      <c r="E165" s="7" t="s">
        <v>143</v>
      </c>
      <c r="F165" s="7" t="s">
        <v>144</v>
      </c>
      <c r="G165" s="7" t="s">
        <v>78</v>
      </c>
      <c r="H165" s="17">
        <v>2302221815</v>
      </c>
      <c r="I165" s="7" t="s">
        <v>153</v>
      </c>
      <c r="J165" s="17">
        <v>2.25</v>
      </c>
      <c r="K165" s="17" t="s">
        <v>70</v>
      </c>
      <c r="L165" s="17" t="s">
        <v>154</v>
      </c>
      <c r="N165" s="17">
        <v>9</v>
      </c>
      <c r="O165" s="17">
        <v>2.25</v>
      </c>
      <c r="P165" s="17">
        <v>1</v>
      </c>
      <c r="Q165" s="17">
        <v>1</v>
      </c>
      <c r="R165">
        <v>423934578</v>
      </c>
      <c r="S165">
        <v>2098</v>
      </c>
      <c r="U165" t="s">
        <v>99</v>
      </c>
      <c r="V165">
        <f>MATCH(D165,Отчет!$D:$D,0)</f>
        <v>37</v>
      </c>
    </row>
    <row r="166" spans="1:22" x14ac:dyDescent="0.2">
      <c r="A166" s="17">
        <v>499672039</v>
      </c>
      <c r="B166" s="17">
        <v>9</v>
      </c>
      <c r="C166" s="17" t="s">
        <v>105</v>
      </c>
      <c r="D166" s="17">
        <v>488730365</v>
      </c>
      <c r="E166" s="7" t="s">
        <v>141</v>
      </c>
      <c r="F166" s="7" t="s">
        <v>124</v>
      </c>
      <c r="G166" s="7" t="s">
        <v>142</v>
      </c>
      <c r="H166" s="17">
        <v>2302221801</v>
      </c>
      <c r="I166" s="7" t="s">
        <v>153</v>
      </c>
      <c r="J166" s="17">
        <v>2.25</v>
      </c>
      <c r="K166" s="17" t="s">
        <v>70</v>
      </c>
      <c r="L166" s="17" t="s">
        <v>154</v>
      </c>
      <c r="N166" s="17">
        <v>20.25</v>
      </c>
      <c r="O166" s="17">
        <v>2.25</v>
      </c>
      <c r="P166" s="17">
        <v>1</v>
      </c>
      <c r="Q166" s="17">
        <v>1</v>
      </c>
      <c r="R166">
        <v>423934578</v>
      </c>
      <c r="S166">
        <v>2098</v>
      </c>
      <c r="U166" t="s">
        <v>99</v>
      </c>
      <c r="V166">
        <f>MATCH(D166,Отчет!$D:$D,0)</f>
        <v>26</v>
      </c>
    </row>
    <row r="167" spans="1:22" x14ac:dyDescent="0.2">
      <c r="A167" s="17">
        <v>499683129</v>
      </c>
      <c r="B167" s="17">
        <v>6</v>
      </c>
      <c r="C167" s="17" t="s">
        <v>105</v>
      </c>
      <c r="D167" s="17">
        <v>488723548</v>
      </c>
      <c r="E167" s="7" t="s">
        <v>114</v>
      </c>
      <c r="F167" s="7" t="s">
        <v>115</v>
      </c>
      <c r="G167" s="7" t="s">
        <v>68</v>
      </c>
      <c r="H167" s="17">
        <v>2302221806</v>
      </c>
      <c r="I167" s="7" t="s">
        <v>153</v>
      </c>
      <c r="J167" s="17">
        <v>2.25</v>
      </c>
      <c r="K167" s="17" t="s">
        <v>70</v>
      </c>
      <c r="L167" s="17" t="s">
        <v>154</v>
      </c>
      <c r="N167" s="17">
        <v>13.5</v>
      </c>
      <c r="O167" s="17">
        <v>2.25</v>
      </c>
      <c r="P167" s="17">
        <v>1</v>
      </c>
      <c r="Q167" s="17">
        <v>1</v>
      </c>
      <c r="R167">
        <v>423934578</v>
      </c>
      <c r="S167">
        <v>2098</v>
      </c>
      <c r="U167" t="s">
        <v>99</v>
      </c>
      <c r="V167">
        <f>MATCH(D167,Отчет!$D:$D,0)</f>
        <v>35</v>
      </c>
    </row>
    <row r="168" spans="1:22" x14ac:dyDescent="0.2">
      <c r="A168" s="17">
        <v>499682534</v>
      </c>
      <c r="B168" s="17">
        <v>10</v>
      </c>
      <c r="C168" s="17" t="s">
        <v>105</v>
      </c>
      <c r="D168" s="17">
        <v>488730760</v>
      </c>
      <c r="E168" s="7" t="s">
        <v>135</v>
      </c>
      <c r="F168" s="7" t="s">
        <v>118</v>
      </c>
      <c r="G168" s="7" t="s">
        <v>136</v>
      </c>
      <c r="H168" s="17">
        <v>2302221822</v>
      </c>
      <c r="I168" s="7" t="s">
        <v>153</v>
      </c>
      <c r="J168" s="17">
        <v>2.25</v>
      </c>
      <c r="K168" s="17" t="s">
        <v>70</v>
      </c>
      <c r="L168" s="17" t="s">
        <v>154</v>
      </c>
      <c r="N168" s="17">
        <v>22.5</v>
      </c>
      <c r="O168" s="17">
        <v>2.25</v>
      </c>
      <c r="P168" s="17">
        <v>1</v>
      </c>
      <c r="Q168" s="17">
        <v>1</v>
      </c>
      <c r="R168">
        <v>423934578</v>
      </c>
      <c r="S168">
        <v>2098</v>
      </c>
      <c r="U168" t="s">
        <v>99</v>
      </c>
      <c r="V168">
        <f>MATCH(D168,Отчет!$D:$D,0)</f>
        <v>15</v>
      </c>
    </row>
    <row r="169" spans="1:22" x14ac:dyDescent="0.2">
      <c r="A169" s="17">
        <v>546892839</v>
      </c>
      <c r="B169" s="17">
        <v>9</v>
      </c>
      <c r="C169" s="17" t="s">
        <v>100</v>
      </c>
      <c r="D169" s="17">
        <v>488722629</v>
      </c>
      <c r="E169" s="7" t="s">
        <v>146</v>
      </c>
      <c r="F169" s="7" t="s">
        <v>77</v>
      </c>
      <c r="G169" s="7" t="s">
        <v>147</v>
      </c>
      <c r="H169" s="17">
        <v>2302221820</v>
      </c>
      <c r="I169" s="7" t="s">
        <v>153</v>
      </c>
      <c r="J169" s="17">
        <v>2.25</v>
      </c>
      <c r="K169" s="17" t="s">
        <v>70</v>
      </c>
      <c r="L169" s="17" t="s">
        <v>154</v>
      </c>
      <c r="N169" s="17">
        <v>20.25</v>
      </c>
      <c r="O169" s="17">
        <v>2.25</v>
      </c>
      <c r="P169" s="17">
        <v>1</v>
      </c>
      <c r="Q169" s="17">
        <v>1</v>
      </c>
      <c r="R169">
        <v>423934578</v>
      </c>
      <c r="S169">
        <v>2098</v>
      </c>
      <c r="U169" t="s">
        <v>99</v>
      </c>
      <c r="V169">
        <f>MATCH(D169,Отчет!$D:$D,0)</f>
        <v>27</v>
      </c>
    </row>
    <row r="170" spans="1:22" x14ac:dyDescent="0.2">
      <c r="A170" s="17">
        <v>500876036</v>
      </c>
      <c r="B170" s="17">
        <v>9</v>
      </c>
      <c r="C170" s="17" t="s">
        <v>100</v>
      </c>
      <c r="D170" s="17">
        <v>488722792</v>
      </c>
      <c r="E170" s="7" t="s">
        <v>101</v>
      </c>
      <c r="F170" s="7" t="s">
        <v>102</v>
      </c>
      <c r="G170" s="7" t="s">
        <v>103</v>
      </c>
      <c r="H170" s="17">
        <v>2302221819</v>
      </c>
      <c r="I170" s="7" t="s">
        <v>153</v>
      </c>
      <c r="J170" s="17">
        <v>2.25</v>
      </c>
      <c r="K170" s="17" t="s">
        <v>70</v>
      </c>
      <c r="L170" s="17" t="s">
        <v>154</v>
      </c>
      <c r="N170" s="17">
        <v>20.25</v>
      </c>
      <c r="O170" s="17">
        <v>2.25</v>
      </c>
      <c r="P170" s="17">
        <v>1</v>
      </c>
      <c r="Q170" s="17">
        <v>1</v>
      </c>
      <c r="R170">
        <v>423934578</v>
      </c>
      <c r="S170">
        <v>2098</v>
      </c>
      <c r="U170" t="s">
        <v>99</v>
      </c>
      <c r="V170">
        <f>MATCH(D170,Отчет!$D:$D,0)</f>
        <v>29</v>
      </c>
    </row>
    <row r="171" spans="1:22" x14ac:dyDescent="0.2">
      <c r="A171" s="17">
        <v>499673696</v>
      </c>
      <c r="B171" s="17">
        <v>8</v>
      </c>
      <c r="C171" s="17" t="s">
        <v>105</v>
      </c>
      <c r="D171" s="17">
        <v>488730633</v>
      </c>
      <c r="E171" s="7" t="s">
        <v>138</v>
      </c>
      <c r="F171" s="7" t="s">
        <v>139</v>
      </c>
      <c r="G171" s="7" t="s">
        <v>140</v>
      </c>
      <c r="H171" s="17">
        <v>2302221821</v>
      </c>
      <c r="I171" s="7" t="s">
        <v>153</v>
      </c>
      <c r="J171" s="17">
        <v>2.25</v>
      </c>
      <c r="K171" s="17" t="s">
        <v>70</v>
      </c>
      <c r="L171" s="17" t="s">
        <v>154</v>
      </c>
      <c r="N171" s="17">
        <v>18</v>
      </c>
      <c r="O171" s="17">
        <v>2.25</v>
      </c>
      <c r="P171" s="17">
        <v>1</v>
      </c>
      <c r="Q171" s="17">
        <v>1</v>
      </c>
      <c r="R171">
        <v>423934578</v>
      </c>
      <c r="S171">
        <v>2098</v>
      </c>
      <c r="U171" t="s">
        <v>99</v>
      </c>
      <c r="V171">
        <f>MATCH(D171,Отчет!$D:$D,0)</f>
        <v>20</v>
      </c>
    </row>
    <row r="172" spans="1:22" x14ac:dyDescent="0.2">
      <c r="A172" s="17">
        <v>499679577</v>
      </c>
      <c r="C172" s="17" t="s">
        <v>105</v>
      </c>
      <c r="D172" s="17">
        <v>488723107</v>
      </c>
      <c r="E172" s="7" t="s">
        <v>106</v>
      </c>
      <c r="F172" s="7" t="s">
        <v>107</v>
      </c>
      <c r="G172" s="7" t="s">
        <v>108</v>
      </c>
      <c r="H172" s="17">
        <v>2302221833</v>
      </c>
      <c r="I172" s="7" t="s">
        <v>153</v>
      </c>
      <c r="J172" s="17">
        <v>2.25</v>
      </c>
      <c r="K172" s="17" t="s">
        <v>70</v>
      </c>
      <c r="L172" s="17" t="s">
        <v>154</v>
      </c>
      <c r="M172" s="17">
        <v>0</v>
      </c>
      <c r="N172" s="17">
        <v>0</v>
      </c>
      <c r="O172" s="17">
        <v>2.25</v>
      </c>
      <c r="Q172" s="17">
        <v>1</v>
      </c>
      <c r="R172">
        <v>423934578</v>
      </c>
      <c r="S172">
        <v>2098</v>
      </c>
      <c r="U172" t="s">
        <v>99</v>
      </c>
      <c r="V172">
        <f>MATCH(D172,Отчет!$D:$D,0)</f>
        <v>28</v>
      </c>
    </row>
    <row r="173" spans="1:22" x14ac:dyDescent="0.2">
      <c r="A173" s="17">
        <v>499683273</v>
      </c>
      <c r="B173" s="17">
        <v>7</v>
      </c>
      <c r="C173" s="17" t="s">
        <v>105</v>
      </c>
      <c r="D173" s="17">
        <v>488730905</v>
      </c>
      <c r="E173" s="7" t="s">
        <v>111</v>
      </c>
      <c r="F173" s="7" t="s">
        <v>112</v>
      </c>
      <c r="G173" s="7" t="s">
        <v>113</v>
      </c>
      <c r="H173" s="17">
        <v>2302221824</v>
      </c>
      <c r="I173" s="7" t="s">
        <v>153</v>
      </c>
      <c r="J173" s="17">
        <v>2.25</v>
      </c>
      <c r="K173" s="17" t="s">
        <v>70</v>
      </c>
      <c r="L173" s="17" t="s">
        <v>154</v>
      </c>
      <c r="N173" s="17">
        <v>15.75</v>
      </c>
      <c r="O173" s="17">
        <v>2.25</v>
      </c>
      <c r="P173" s="17">
        <v>1</v>
      </c>
      <c r="Q173" s="17">
        <v>1</v>
      </c>
      <c r="R173">
        <v>423934578</v>
      </c>
      <c r="S173">
        <v>2098</v>
      </c>
      <c r="U173" t="s">
        <v>99</v>
      </c>
      <c r="V173">
        <f>MATCH(D173,Отчет!$D:$D,0)</f>
        <v>25</v>
      </c>
    </row>
    <row r="174" spans="1:22" x14ac:dyDescent="0.2">
      <c r="A174" s="17">
        <v>513068836</v>
      </c>
      <c r="B174" s="17">
        <v>6</v>
      </c>
      <c r="C174" s="17" t="s">
        <v>100</v>
      </c>
      <c r="D174" s="17">
        <v>488730127</v>
      </c>
      <c r="E174" s="7" t="s">
        <v>109</v>
      </c>
      <c r="F174" s="7" t="s">
        <v>82</v>
      </c>
      <c r="G174" s="7" t="s">
        <v>110</v>
      </c>
      <c r="H174" s="17">
        <v>2302221826</v>
      </c>
      <c r="I174" s="7" t="s">
        <v>153</v>
      </c>
      <c r="J174" s="17">
        <v>2.25</v>
      </c>
      <c r="K174" s="17" t="s">
        <v>70</v>
      </c>
      <c r="L174" s="17" t="s">
        <v>154</v>
      </c>
      <c r="N174" s="17">
        <v>0</v>
      </c>
      <c r="O174" s="17">
        <v>0</v>
      </c>
      <c r="P174" s="17">
        <v>1</v>
      </c>
      <c r="Q174" s="17">
        <v>1</v>
      </c>
      <c r="R174">
        <v>423934578</v>
      </c>
      <c r="S174">
        <v>2098</v>
      </c>
      <c r="U174" t="s">
        <v>99</v>
      </c>
      <c r="V174">
        <f>MATCH(D174,Отчет!$D:$D,0)</f>
        <v>36</v>
      </c>
    </row>
  </sheetData>
  <sheetCalcPr fullCalcOnLoad="1"/>
  <phoneticPr fontId="0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Отчет</vt:lpstr>
      <vt:lpstr>Данные</vt:lpstr>
    </vt:vector>
  </TitlesOfParts>
  <Company>Private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Суриков</dc:creator>
  <cp:lastModifiedBy>Суриков</cp:lastModifiedBy>
  <dcterms:created xsi:type="dcterms:W3CDTF">2006-05-18T19:55:00Z</dcterms:created>
  <dcterms:modified xsi:type="dcterms:W3CDTF">2015-02-06T12:11:24Z</dcterms:modified>
</cp:coreProperties>
</file>