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12" i="1"/>
  <c r="AW15" i="1"/>
  <c r="AW24" i="1"/>
  <c r="AW19" i="1"/>
  <c r="AW20" i="1"/>
  <c r="AW13" i="1"/>
  <c r="AW14" i="1"/>
  <c r="AW23" i="1"/>
  <c r="AW17" i="1"/>
  <c r="AW12" i="1"/>
  <c r="AW22" i="1"/>
  <c r="AW21" i="1"/>
  <c r="AW16" i="1"/>
  <c r="AV15" i="1"/>
  <c r="AV24" i="1"/>
  <c r="AV19" i="1"/>
  <c r="AV20" i="1"/>
  <c r="AV13" i="1"/>
  <c r="AV14" i="1"/>
  <c r="AV23" i="1"/>
  <c r="AV17" i="1"/>
  <c r="AV12" i="1"/>
  <c r="AV22" i="1"/>
  <c r="AV21" i="1"/>
  <c r="AV16" i="1"/>
  <c r="AW18" i="1"/>
  <c r="AV18" i="1"/>
  <c r="AQ15" i="1"/>
  <c r="AS15" i="1" s="1"/>
  <c r="AQ24" i="1"/>
  <c r="AS24" i="1" s="1"/>
  <c r="AQ19" i="1"/>
  <c r="AS19" i="1" s="1"/>
  <c r="AQ20" i="1"/>
  <c r="AS20" i="1" s="1"/>
  <c r="AQ13" i="1"/>
  <c r="AS13" i="1" s="1"/>
  <c r="AQ14" i="1"/>
  <c r="AS14" i="1" s="1"/>
  <c r="AQ23" i="1"/>
  <c r="AS23" i="1" s="1"/>
  <c r="AQ17" i="1"/>
  <c r="AS17" i="1" s="1"/>
  <c r="AQ12" i="1"/>
  <c r="AS12" i="1" s="1"/>
  <c r="AQ22" i="1"/>
  <c r="AS22" i="1" s="1"/>
  <c r="AQ21" i="1"/>
  <c r="AS21" i="1" s="1"/>
  <c r="AQ16" i="1"/>
  <c r="AS16" i="1" s="1"/>
  <c r="AQ18" i="1"/>
  <c r="AS18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3" i="2"/>
</calcChain>
</file>

<file path=xl/sharedStrings.xml><?xml version="1.0" encoding="utf-8"?>
<sst xmlns="http://schemas.openxmlformats.org/spreadsheetml/2006/main" count="1439" uniqueCount="155">
  <si>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</si>
  <si>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</si>
  <si>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</si>
  <si>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</si>
  <si>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</si>
  <si>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</si>
  <si>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</si>
  <si>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</si>
  <si>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</si>
  <si>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</si>
  <si>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</si>
  <si>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</si>
  <si>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</si>
  <si>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</si>
  <si>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</si>
  <si>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</si>
  <si>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</si>
  <si>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</si>
  <si>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</si>
  <si>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</si>
  <si>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</si>
  <si>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</si>
  <si>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</si>
  <si>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</si>
  <si>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</si>
  <si>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</si>
  <si>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</si>
  <si>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</si>
  <si>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</si>
  <si>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</si>
  <si>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</si>
  <si>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</si>
  <si>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</si>
  <si>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</si>
  <si>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</si>
  <si>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</si>
  <si>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</si>
  <si>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</si>
  <si>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</si>
  <si>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</si>
  <si>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Безруков Дмитрий Борисович</t>
  </si>
  <si>
    <t>Васильева Ирина Леонидовна</t>
  </si>
  <si>
    <t>Власов Роман Германович</t>
  </si>
  <si>
    <t>Горбовский Ростислав Викторович</t>
  </si>
  <si>
    <t>Козина Анастасия Сергеевна</t>
  </si>
  <si>
    <t>Козырева Ольга Михайловна</t>
  </si>
  <si>
    <t>Любицкая Кристина Александровна</t>
  </si>
  <si>
    <t>Мун Элина -</t>
  </si>
  <si>
    <t>Плеханов Артемий Александрович</t>
  </si>
  <si>
    <t>Пырова Татьяна Леонидовна</t>
  </si>
  <si>
    <t>Харченко Максим Геннадьевич</t>
  </si>
  <si>
    <t>Шевцов Дмитрий Викторович</t>
  </si>
  <si>
    <t>Ширяева Мария Александровна</t>
  </si>
  <si>
    <t>607</t>
  </si>
  <si>
    <t>Горбовский</t>
  </si>
  <si>
    <t>Ростислав</t>
  </si>
  <si>
    <t>Викторович</t>
  </si>
  <si>
    <t>М141МДОБП006</t>
  </si>
  <si>
    <t>Актуальные проблемы современной российской политики</t>
  </si>
  <si>
    <t>Экзамен</t>
  </si>
  <si>
    <t>2014/2015 учебный год 3 модуль</t>
  </si>
  <si>
    <t>stChoosen</t>
  </si>
  <si>
    <t>Доказательная образовательная политика</t>
  </si>
  <si>
    <t>Пырова</t>
  </si>
  <si>
    <t>Татьяна</t>
  </si>
  <si>
    <t>Леонидовна</t>
  </si>
  <si>
    <t>М141МДОБП017</t>
  </si>
  <si>
    <t>Дискурсивный анализ: теория и практика</t>
  </si>
  <si>
    <t>Козырева</t>
  </si>
  <si>
    <t>Ольга</t>
  </si>
  <si>
    <t>Михайловна</t>
  </si>
  <si>
    <t>М141МДОБП010</t>
  </si>
  <si>
    <t>Безруков</t>
  </si>
  <si>
    <t>Дмитрий</t>
  </si>
  <si>
    <t>Борисович</t>
  </si>
  <si>
    <t>М141МДОБП002</t>
  </si>
  <si>
    <t>Васильева</t>
  </si>
  <si>
    <t>Ирина</t>
  </si>
  <si>
    <t>М141МДОБП003</t>
  </si>
  <si>
    <t>Инвестиционный климат: индикаторы измерения и механизмы улучшения</t>
  </si>
  <si>
    <t>Козина</t>
  </si>
  <si>
    <t>Анастасия</t>
  </si>
  <si>
    <t>Сергеевна</t>
  </si>
  <si>
    <t>М141МДОБП023</t>
  </si>
  <si>
    <t>Киберправо</t>
  </si>
  <si>
    <t>Мониторинг, обследование качества образования</t>
  </si>
  <si>
    <t>stFacultative</t>
  </si>
  <si>
    <t>Харченко</t>
  </si>
  <si>
    <t>Максим</t>
  </si>
  <si>
    <t>Геннадьевич</t>
  </si>
  <si>
    <t>М141МДОБП019</t>
  </si>
  <si>
    <t>Проектирование, разработка и реализация образовательных продуктов</t>
  </si>
  <si>
    <t>Развитие университетов</t>
  </si>
  <si>
    <t>Мун</t>
  </si>
  <si>
    <t>Элина</t>
  </si>
  <si>
    <t>-</t>
  </si>
  <si>
    <t>М141МДОБП014</t>
  </si>
  <si>
    <t>Ширяева</t>
  </si>
  <si>
    <t>Мария</t>
  </si>
  <si>
    <t>Александровна</t>
  </si>
  <si>
    <t>М141МДОБП020</t>
  </si>
  <si>
    <t>Любицкая</t>
  </si>
  <si>
    <t>Кристина</t>
  </si>
  <si>
    <t>М141МДОБП013</t>
  </si>
  <si>
    <t>Шевцов</t>
  </si>
  <si>
    <t>М141МДОБП022</t>
  </si>
  <si>
    <t>Финансовый менеджмент</t>
  </si>
  <si>
    <t>GR в современной России: теория и практика</t>
  </si>
  <si>
    <t>2014/2015 учебный год 4 модуль</t>
  </si>
  <si>
    <t>Виньков</t>
  </si>
  <si>
    <t>Сергей</t>
  </si>
  <si>
    <t>М141МДОБП004</t>
  </si>
  <si>
    <t>«Мягкая сила» и «управляемый хаос» - инструменты современной мировой политики</t>
  </si>
  <si>
    <t>Анализ городских сообществ</t>
  </si>
  <si>
    <t>Власов</t>
  </si>
  <si>
    <t>Роман</t>
  </si>
  <si>
    <t>Германович</t>
  </si>
  <si>
    <t>М141МДОБП005</t>
  </si>
  <si>
    <t>Анализа данных (в stata) и интерпретация результатов исследований в образовании</t>
  </si>
  <si>
    <t>Безопасность предпринимательской деятельности</t>
  </si>
  <si>
    <t>Введение в ораторское искусство</t>
  </si>
  <si>
    <t>Государственно-общественное управление как инструмент развития</t>
  </si>
  <si>
    <t>Инструменты для анализа данных</t>
  </si>
  <si>
    <t>Плеханов</t>
  </si>
  <si>
    <t>Артемий</t>
  </si>
  <si>
    <t>Александрович</t>
  </si>
  <si>
    <t>М141МДОБП016</t>
  </si>
  <si>
    <t>История и теория медиа</t>
  </si>
  <si>
    <t>Конкурентоспособность отраслей</t>
  </si>
  <si>
    <t>Курсовая работа</t>
  </si>
  <si>
    <t>Личность, общество и государство: проблемы борьбы с коррупцией</t>
  </si>
  <si>
    <t>Международное законодательство и право на образование</t>
  </si>
  <si>
    <t>Научно-исследовательская практика</t>
  </si>
  <si>
    <t>Научно-исследовательский семинар "Научно-проектная студия - 1"</t>
  </si>
  <si>
    <t>stCommon</t>
  </si>
  <si>
    <t>Национальные и международные программы оценки образовательных достижений</t>
  </si>
  <si>
    <t>Образование в меняющемся мире</t>
  </si>
  <si>
    <t>Программирование на языке R</t>
  </si>
  <si>
    <t>Современные проблемы международных отношений</t>
  </si>
  <si>
    <t>Социологическая теория и политическая философия</t>
  </si>
  <si>
    <t>Сравнительная политика</t>
  </si>
  <si>
    <t>Управление клиентским капиталом</t>
  </si>
  <si>
    <t>Философия культуры</t>
  </si>
  <si>
    <t>Человекоцентрированный подход в социальной сфере</t>
  </si>
  <si>
    <t>Экономика общественного сектора: сфера образования</t>
  </si>
  <si>
    <t>Бюдж</t>
  </si>
  <si>
    <t>н/я</t>
  </si>
  <si>
    <t>Да</t>
  </si>
  <si>
    <t>н/я (ув)</t>
  </si>
  <si>
    <t>Дата выгрузки: 08.07.2015</t>
  </si>
  <si>
    <t>Период: c 2014/2015 учебный год II семестр по 2014/2015 учебный год II семестр</t>
  </si>
  <si>
    <t>Факультет/отделение: Факультет социальных наук</t>
  </si>
  <si>
    <t>Направление  подготовки: Государственное и муниципальное управление", Магистерская программа "Доказательная образовательная политика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</si>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</sst>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91440</xdr:colOff>
          <xdr:row>0</xdr:row>
          <xdr:rowOff>190500</xdr:rowOff>
        </xdr:from>
        <xdr:to>
          <xdr:col>43</xdr:col>
          <xdr:colOff>38100</xdr:colOff>
          <xdr:row>1</xdr:row>
          <xdr:rowOff>45720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Z24"/>
  <sheetViews>
    <sheetView tabSelected="1" topLeftCell="A10" workbookViewId="0">
      <selection activeCell="A15" sqref="A15"/>
    </sheetView>
  </sheetViews>
  <sheetFormatPr defaultColWidth="9.109375" defaultRowHeight="13.2" x14ac:dyDescent="0.25"/>
  <cols>
    <col min="1" max="1" width="9.109375" style="18"/>
    <col min="2" max="2" width="15.5546875" style="9" customWidth="1"/>
    <col min="3" max="3" width="34.6640625" style="7" customWidth="1"/>
    <col min="4" max="4" width="13.88671875" style="7" hidden="1" customWidth="1"/>
    <col min="5" max="5" width="10.33203125" style="1" customWidth="1"/>
    <col min="6" max="6" width="50.6640625" style="7" customWidth="1"/>
    <col min="7" max="7" width="6.44140625" style="1" customWidth="1"/>
    <col min="8" max="8" width="10.6640625" style="1" hidden="1" customWidth="1"/>
    <col min="9" max="41" width="10.6640625" style="28" customWidth="1"/>
    <col min="42" max="45" width="10.6640625" style="13" customWidth="1"/>
    <col min="46" max="47" width="10.6640625" style="27" hidden="1" customWidth="1"/>
    <col min="48" max="48" width="10.6640625" style="27" customWidth="1"/>
    <col min="49" max="49" width="10.6640625" style="28" customWidth="1"/>
    <col min="50" max="50" width="10.6640625" style="27" customWidth="1"/>
    <col min="51" max="51" width="10.6640625" style="28" customWidth="1"/>
    <col min="52" max="52" width="10.6640625" style="28" hidden="1" customWidth="1"/>
    <col min="53" max="95" width="10.6640625" style="1" customWidth="1"/>
    <col min="96" max="16384" width="9.109375" style="1"/>
  </cols>
  <sheetData>
    <row r="1" spans="1:52" s="6" customFormat="1" ht="32.25" customHeight="1" x14ac:dyDescent="0.25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11"/>
      <c r="AQ1" s="11"/>
      <c r="AR1" s="11"/>
      <c r="AS1" s="11"/>
      <c r="AT1" s="23"/>
      <c r="AU1" s="23"/>
      <c r="AV1" s="35" t="s">
        <v>28</v>
      </c>
      <c r="AW1" s="35"/>
      <c r="AX1" s="35"/>
      <c r="AY1" s="35"/>
      <c r="AZ1" s="24"/>
    </row>
    <row r="2" spans="1:52" s="5" customFormat="1" ht="15.75" customHeight="1" x14ac:dyDescent="0.25">
      <c r="A2" s="30" t="s">
        <v>149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6"/>
      <c r="AQ2" s="6"/>
      <c r="AR2" s="6"/>
      <c r="AS2" s="12"/>
      <c r="AT2" s="25"/>
      <c r="AU2" s="25"/>
      <c r="AV2" s="34" t="s">
        <v>27</v>
      </c>
      <c r="AW2" s="34"/>
      <c r="AX2" s="34"/>
      <c r="AY2" s="34"/>
      <c r="AZ2" s="26"/>
    </row>
    <row r="3" spans="1:52" s="5" customFormat="1" ht="15.75" customHeight="1" x14ac:dyDescent="0.25">
      <c r="A3" s="30" t="s">
        <v>150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6"/>
      <c r="AQ3" s="6"/>
      <c r="AR3" s="6"/>
      <c r="AS3" s="12"/>
      <c r="AT3" s="25"/>
      <c r="AU3" s="25"/>
      <c r="AV3" s="34"/>
      <c r="AW3" s="34"/>
      <c r="AX3" s="34"/>
      <c r="AY3" s="34"/>
      <c r="AZ3" s="26"/>
    </row>
    <row r="4" spans="1:52" s="5" customFormat="1" ht="15.75" customHeight="1" x14ac:dyDescent="0.25">
      <c r="A4" s="30" t="s">
        <v>151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6"/>
      <c r="AQ4" s="6"/>
      <c r="AR4" s="6"/>
      <c r="AS4" s="12"/>
      <c r="AT4" s="25"/>
      <c r="AU4" s="25"/>
      <c r="AV4" s="25"/>
      <c r="AW4" s="26"/>
      <c r="AX4" s="25"/>
      <c r="AY4" s="26"/>
      <c r="AZ4" s="26"/>
    </row>
    <row r="5" spans="1:52" s="5" customFormat="1" ht="15.75" customHeight="1" x14ac:dyDescent="0.25">
      <c r="A5" s="30" t="s">
        <v>152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6"/>
      <c r="AQ5" s="6"/>
      <c r="AR5" s="6"/>
      <c r="AS5" s="12"/>
      <c r="AT5" s="25"/>
      <c r="AU5" s="25"/>
      <c r="AV5" s="25"/>
      <c r="AW5" s="26"/>
      <c r="AX5" s="25"/>
      <c r="AY5" s="26"/>
      <c r="AZ5" s="26"/>
    </row>
    <row r="6" spans="1:52" s="5" customFormat="1" ht="15.75" customHeight="1" x14ac:dyDescent="0.25">
      <c r="A6" s="31" t="s">
        <v>153</v>
      </c>
      <c r="B6" s="8"/>
      <c r="C6" s="4"/>
      <c r="D6" s="4"/>
      <c r="E6" s="4"/>
      <c r="F6" s="4"/>
      <c r="G6" s="18"/>
      <c r="I6" s="56"/>
      <c r="J6" s="26" t="s">
        <v>154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12"/>
      <c r="AQ6" s="12"/>
      <c r="AR6" s="12"/>
      <c r="AS6" s="12"/>
      <c r="AT6" s="25"/>
      <c r="AU6" s="25"/>
      <c r="AV6" s="25"/>
      <c r="AW6" s="26"/>
      <c r="AX6" s="25"/>
      <c r="AY6" s="26"/>
      <c r="AZ6" s="26"/>
    </row>
    <row r="7" spans="1:52" s="5" customFormat="1" ht="15.75" customHeight="1" x14ac:dyDescent="0.25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12"/>
      <c r="AQ7" s="12"/>
      <c r="AR7" s="12"/>
      <c r="AS7" s="12"/>
      <c r="AT7" s="25"/>
      <c r="AU7" s="25"/>
      <c r="AV7" s="25"/>
      <c r="AW7" s="26"/>
      <c r="AX7" s="25"/>
      <c r="AY7" s="26"/>
      <c r="AZ7" s="26"/>
    </row>
    <row r="8" spans="1:52" s="2" customFormat="1" ht="20.25" customHeight="1" x14ac:dyDescent="0.25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39</v>
      </c>
      <c r="G8" s="37" t="s">
        <v>6</v>
      </c>
      <c r="I8" s="39" t="s">
        <v>60</v>
      </c>
      <c r="J8" s="37"/>
      <c r="K8" s="37"/>
      <c r="L8" s="37"/>
      <c r="M8" s="37"/>
      <c r="N8" s="37"/>
      <c r="O8" s="37"/>
      <c r="P8" s="37"/>
      <c r="Q8" s="39" t="s">
        <v>108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0" t="s">
        <v>22</v>
      </c>
      <c r="AQ8" s="50" t="s">
        <v>23</v>
      </c>
      <c r="AR8" s="51" t="s">
        <v>33</v>
      </c>
      <c r="AS8" s="50" t="s">
        <v>24</v>
      </c>
      <c r="AT8" s="52" t="s">
        <v>29</v>
      </c>
      <c r="AU8" s="52" t="s">
        <v>30</v>
      </c>
      <c r="AV8" s="53" t="s">
        <v>31</v>
      </c>
      <c r="AW8" s="52" t="s">
        <v>5</v>
      </c>
      <c r="AX8" s="52" t="s">
        <v>25</v>
      </c>
      <c r="AY8" s="52" t="s">
        <v>26</v>
      </c>
      <c r="AZ8" s="32" t="s">
        <v>34</v>
      </c>
    </row>
    <row r="9" spans="1:52" s="2" customFormat="1" ht="20.25" customHeight="1" x14ac:dyDescent="0.25">
      <c r="A9" s="37"/>
      <c r="B9" s="38"/>
      <c r="C9" s="37"/>
      <c r="D9" s="37"/>
      <c r="E9" s="37"/>
      <c r="F9" s="37"/>
      <c r="G9" s="37"/>
      <c r="I9" s="39" t="s">
        <v>59</v>
      </c>
      <c r="J9" s="37"/>
      <c r="K9" s="37"/>
      <c r="L9" s="37"/>
      <c r="M9" s="37"/>
      <c r="N9" s="37"/>
      <c r="O9" s="37"/>
      <c r="P9" s="37"/>
      <c r="Q9" s="39" t="s">
        <v>59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0"/>
      <c r="AQ9" s="50"/>
      <c r="AR9" s="51"/>
      <c r="AS9" s="50"/>
      <c r="AT9" s="52"/>
      <c r="AU9" s="52"/>
      <c r="AV9" s="53"/>
      <c r="AW9" s="52"/>
      <c r="AX9" s="52"/>
      <c r="AY9" s="52"/>
      <c r="AZ9" s="32"/>
    </row>
    <row r="10" spans="1:52" s="3" customFormat="1" ht="200.1" customHeight="1" x14ac:dyDescent="0.25">
      <c r="A10" s="37"/>
      <c r="B10" s="38"/>
      <c r="C10" s="37"/>
      <c r="D10" s="37"/>
      <c r="E10" s="37"/>
      <c r="F10" s="37"/>
      <c r="G10" s="37"/>
      <c r="H10" s="22" t="s">
        <v>32</v>
      </c>
      <c r="I10" s="40" t="s">
        <v>58</v>
      </c>
      <c r="J10" s="40" t="s">
        <v>67</v>
      </c>
      <c r="K10" s="40" t="s">
        <v>79</v>
      </c>
      <c r="L10" s="40" t="s">
        <v>84</v>
      </c>
      <c r="M10" s="40" t="s">
        <v>85</v>
      </c>
      <c r="N10" s="40" t="s">
        <v>91</v>
      </c>
      <c r="O10" s="40" t="s">
        <v>92</v>
      </c>
      <c r="P10" s="40" t="s">
        <v>106</v>
      </c>
      <c r="Q10" s="40" t="s">
        <v>107</v>
      </c>
      <c r="R10" s="40" t="s">
        <v>112</v>
      </c>
      <c r="S10" s="40" t="s">
        <v>113</v>
      </c>
      <c r="T10" s="40" t="s">
        <v>118</v>
      </c>
      <c r="U10" s="40" t="s">
        <v>119</v>
      </c>
      <c r="V10" s="40" t="s">
        <v>120</v>
      </c>
      <c r="W10" s="40" t="s">
        <v>121</v>
      </c>
      <c r="X10" s="40" t="s">
        <v>122</v>
      </c>
      <c r="Y10" s="40" t="s">
        <v>127</v>
      </c>
      <c r="Z10" s="40" t="s">
        <v>128</v>
      </c>
      <c r="AA10" s="40" t="s">
        <v>129</v>
      </c>
      <c r="AB10" s="40" t="s">
        <v>130</v>
      </c>
      <c r="AC10" s="40" t="s">
        <v>131</v>
      </c>
      <c r="AD10" s="40" t="s">
        <v>132</v>
      </c>
      <c r="AE10" s="40" t="s">
        <v>133</v>
      </c>
      <c r="AF10" s="40" t="s">
        <v>135</v>
      </c>
      <c r="AG10" s="40" t="s">
        <v>136</v>
      </c>
      <c r="AH10" s="40" t="s">
        <v>137</v>
      </c>
      <c r="AI10" s="40" t="s">
        <v>138</v>
      </c>
      <c r="AJ10" s="40" t="s">
        <v>139</v>
      </c>
      <c r="AK10" s="40" t="s">
        <v>140</v>
      </c>
      <c r="AL10" s="40" t="s">
        <v>141</v>
      </c>
      <c r="AM10" s="40" t="s">
        <v>142</v>
      </c>
      <c r="AN10" s="40" t="s">
        <v>143</v>
      </c>
      <c r="AO10" s="40" t="s">
        <v>144</v>
      </c>
      <c r="AP10" s="50"/>
      <c r="AQ10" s="50"/>
      <c r="AR10" s="51"/>
      <c r="AS10" s="50"/>
      <c r="AT10" s="52"/>
      <c r="AU10" s="52"/>
      <c r="AV10" s="53"/>
      <c r="AW10" s="52"/>
      <c r="AX10" s="52"/>
      <c r="AY10" s="52"/>
      <c r="AZ10" s="32"/>
    </row>
    <row r="11" spans="1:52" s="10" customFormat="1" ht="18.75" customHeight="1" x14ac:dyDescent="0.25">
      <c r="A11" s="33" t="s">
        <v>4</v>
      </c>
      <c r="B11" s="33"/>
      <c r="C11" s="33"/>
      <c r="D11" s="33"/>
      <c r="E11" s="33"/>
      <c r="F11" s="33"/>
      <c r="G11" s="33"/>
      <c r="I11" s="41">
        <v>3</v>
      </c>
      <c r="J11" s="41">
        <v>3</v>
      </c>
      <c r="K11" s="41">
        <v>3</v>
      </c>
      <c r="L11" s="41">
        <v>3</v>
      </c>
      <c r="M11" s="41">
        <v>3</v>
      </c>
      <c r="N11" s="41">
        <v>4</v>
      </c>
      <c r="O11" s="41">
        <v>2</v>
      </c>
      <c r="P11" s="41">
        <v>3</v>
      </c>
      <c r="Q11" s="41">
        <v>8</v>
      </c>
      <c r="R11" s="41">
        <v>6</v>
      </c>
      <c r="S11" s="41">
        <v>3</v>
      </c>
      <c r="T11" s="41">
        <v>3</v>
      </c>
      <c r="U11" s="41">
        <v>6</v>
      </c>
      <c r="V11" s="41">
        <v>2</v>
      </c>
      <c r="W11" s="41">
        <v>2</v>
      </c>
      <c r="X11" s="41">
        <v>2</v>
      </c>
      <c r="Y11" s="41">
        <v>2</v>
      </c>
      <c r="Z11" s="41">
        <v>2</v>
      </c>
      <c r="AA11" s="41">
        <v>6</v>
      </c>
      <c r="AB11" s="41">
        <v>0</v>
      </c>
      <c r="AC11" s="41">
        <v>3</v>
      </c>
      <c r="AD11" s="41">
        <v>12</v>
      </c>
      <c r="AE11" s="41">
        <v>10</v>
      </c>
      <c r="AF11" s="41">
        <v>3</v>
      </c>
      <c r="AG11" s="41">
        <v>2</v>
      </c>
      <c r="AH11" s="41">
        <v>2</v>
      </c>
      <c r="AI11" s="41">
        <v>3</v>
      </c>
      <c r="AJ11" s="41">
        <v>1</v>
      </c>
      <c r="AK11" s="41">
        <v>3</v>
      </c>
      <c r="AL11" s="41">
        <v>3</v>
      </c>
      <c r="AM11" s="41">
        <v>3</v>
      </c>
      <c r="AN11" s="41">
        <v>3</v>
      </c>
      <c r="AO11" s="41">
        <v>3</v>
      </c>
      <c r="AP11" s="50"/>
      <c r="AQ11" s="50"/>
      <c r="AR11" s="51"/>
      <c r="AS11" s="50"/>
      <c r="AT11" s="52"/>
      <c r="AU11" s="52"/>
      <c r="AV11" s="53"/>
      <c r="AW11" s="52"/>
      <c r="AX11" s="52"/>
      <c r="AY11" s="52"/>
      <c r="AZ11" s="32"/>
    </row>
    <row r="12" spans="1:52" x14ac:dyDescent="0.25">
      <c r="A12" s="42">
        <v>1</v>
      </c>
      <c r="B12" s="43" t="s">
        <v>66</v>
      </c>
      <c r="C12" s="44" t="s">
        <v>49</v>
      </c>
      <c r="D12" s="44">
        <v>497192337</v>
      </c>
      <c r="E12" s="45">
        <v>607</v>
      </c>
      <c r="F12" s="44" t="s">
        <v>62</v>
      </c>
      <c r="G12" s="45" t="s">
        <v>145</v>
      </c>
      <c r="H12" s="1">
        <f>MATCH(D12,Данные!$D:$D,0)</f>
        <v>4</v>
      </c>
      <c r="I12" s="47"/>
      <c r="J12" s="47">
        <v>8</v>
      </c>
      <c r="K12" s="47"/>
      <c r="L12" s="47"/>
      <c r="M12" s="47"/>
      <c r="N12" s="47"/>
      <c r="O12" s="47">
        <v>9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>
        <v>8</v>
      </c>
      <c r="AB12" s="47"/>
      <c r="AC12" s="47">
        <v>9</v>
      </c>
      <c r="AD12" s="47">
        <v>10</v>
      </c>
      <c r="AE12" s="47">
        <v>9</v>
      </c>
      <c r="AF12" s="47">
        <v>10</v>
      </c>
      <c r="AG12" s="47">
        <v>9</v>
      </c>
      <c r="AH12" s="47"/>
      <c r="AI12" s="47"/>
      <c r="AJ12" s="47"/>
      <c r="AK12" s="47">
        <v>10</v>
      </c>
      <c r="AL12" s="47"/>
      <c r="AM12" s="47">
        <v>9</v>
      </c>
      <c r="AN12" s="47"/>
      <c r="AO12" s="47">
        <v>10</v>
      </c>
      <c r="AP12" s="54">
        <v>462</v>
      </c>
      <c r="AQ12" s="54">
        <f>IF(AR12 &gt; 0, MAX(AR$12:AR$24) / AR12, 0)</f>
        <v>1.06</v>
      </c>
      <c r="AR12" s="54">
        <v>50</v>
      </c>
      <c r="AS12" s="54">
        <f>AP12*AQ12</f>
        <v>489.72</v>
      </c>
      <c r="AT12" s="55">
        <v>101</v>
      </c>
      <c r="AU12" s="55">
        <v>11</v>
      </c>
      <c r="AV12" s="55">
        <f>IF(AU12 &gt; 0,AT12/AU12,0)</f>
        <v>9.1818181818181817</v>
      </c>
      <c r="AW12" s="47">
        <f>MIN($I12:AO12)</f>
        <v>8</v>
      </c>
      <c r="AX12" s="55"/>
      <c r="AY12" s="47">
        <v>11</v>
      </c>
      <c r="AZ12" s="28">
        <v>1</v>
      </c>
    </row>
    <row r="13" spans="1:52" x14ac:dyDescent="0.25">
      <c r="A13" s="42">
        <v>2</v>
      </c>
      <c r="B13" s="43" t="s">
        <v>71</v>
      </c>
      <c r="C13" s="44" t="s">
        <v>45</v>
      </c>
      <c r="D13" s="44">
        <v>497192466</v>
      </c>
      <c r="E13" s="45">
        <v>607</v>
      </c>
      <c r="F13" s="44" t="s">
        <v>62</v>
      </c>
      <c r="G13" s="45" t="s">
        <v>145</v>
      </c>
      <c r="H13" s="1">
        <f>MATCH(D13,Данные!$D:$D,0)</f>
        <v>5</v>
      </c>
      <c r="I13" s="47"/>
      <c r="J13" s="47">
        <v>8</v>
      </c>
      <c r="K13" s="47"/>
      <c r="L13" s="47"/>
      <c r="M13" s="47">
        <v>8</v>
      </c>
      <c r="N13" s="47"/>
      <c r="O13" s="47">
        <v>9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>
        <v>8</v>
      </c>
      <c r="AB13" s="47"/>
      <c r="AC13" s="47">
        <v>9</v>
      </c>
      <c r="AD13" s="47">
        <v>10</v>
      </c>
      <c r="AE13" s="47">
        <v>9</v>
      </c>
      <c r="AF13" s="47">
        <v>8</v>
      </c>
      <c r="AG13" s="47">
        <v>9</v>
      </c>
      <c r="AH13" s="47"/>
      <c r="AI13" s="47"/>
      <c r="AJ13" s="47"/>
      <c r="AK13" s="47"/>
      <c r="AL13" s="47"/>
      <c r="AM13" s="47"/>
      <c r="AN13" s="47"/>
      <c r="AO13" s="47">
        <v>10</v>
      </c>
      <c r="AP13" s="54">
        <v>423</v>
      </c>
      <c r="AQ13" s="54">
        <f>IF(AR13 &gt; 0, MAX(AR$12:AR$24) / AR13, 0)</f>
        <v>1.1276595744680851</v>
      </c>
      <c r="AR13" s="54">
        <v>47</v>
      </c>
      <c r="AS13" s="54">
        <f>AP13*AQ13</f>
        <v>477</v>
      </c>
      <c r="AT13" s="55">
        <v>88</v>
      </c>
      <c r="AU13" s="55">
        <v>10</v>
      </c>
      <c r="AV13" s="55">
        <f>IF(AU13 &gt; 0,AT13/AU13,0)</f>
        <v>8.8000000000000007</v>
      </c>
      <c r="AW13" s="47">
        <f>MIN($I13:AO13)</f>
        <v>8</v>
      </c>
      <c r="AX13" s="55"/>
      <c r="AY13" s="47">
        <v>10</v>
      </c>
      <c r="AZ13" s="28">
        <v>2</v>
      </c>
    </row>
    <row r="14" spans="1:52" x14ac:dyDescent="0.25">
      <c r="A14" s="42">
        <v>3</v>
      </c>
      <c r="B14" s="43" t="s">
        <v>103</v>
      </c>
      <c r="C14" s="44" t="s">
        <v>46</v>
      </c>
      <c r="D14" s="44">
        <v>497192400</v>
      </c>
      <c r="E14" s="45">
        <v>607</v>
      </c>
      <c r="F14" s="44" t="s">
        <v>62</v>
      </c>
      <c r="G14" s="45" t="s">
        <v>145</v>
      </c>
      <c r="H14" s="1">
        <f>MATCH(D14,Данные!$D:$D,0)</f>
        <v>19</v>
      </c>
      <c r="I14" s="47"/>
      <c r="J14" s="47"/>
      <c r="K14" s="47"/>
      <c r="L14" s="47"/>
      <c r="M14" s="47"/>
      <c r="N14" s="47"/>
      <c r="O14" s="47">
        <v>9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>
        <v>6</v>
      </c>
      <c r="AB14" s="47"/>
      <c r="AC14" s="47">
        <v>8</v>
      </c>
      <c r="AD14" s="47">
        <v>10</v>
      </c>
      <c r="AE14" s="47">
        <v>8</v>
      </c>
      <c r="AF14" s="47">
        <v>9</v>
      </c>
      <c r="AG14" s="47">
        <v>9</v>
      </c>
      <c r="AH14" s="47"/>
      <c r="AI14" s="47">
        <v>9</v>
      </c>
      <c r="AJ14" s="47"/>
      <c r="AK14" s="47">
        <v>9</v>
      </c>
      <c r="AL14" s="47"/>
      <c r="AM14" s="47"/>
      <c r="AN14" s="47"/>
      <c r="AO14" s="47">
        <v>9</v>
      </c>
      <c r="AP14" s="54">
        <v>404</v>
      </c>
      <c r="AQ14" s="54">
        <f>IF(AR14 &gt; 0, MAX(AR$12:AR$24) / AR14, 0)</f>
        <v>1.1276595744680851</v>
      </c>
      <c r="AR14" s="54">
        <v>47</v>
      </c>
      <c r="AS14" s="54">
        <f>AP14*AQ14</f>
        <v>455.57446808510639</v>
      </c>
      <c r="AT14" s="55">
        <v>86</v>
      </c>
      <c r="AU14" s="55">
        <v>10</v>
      </c>
      <c r="AV14" s="55">
        <f>IF(AU14 &gt; 0,AT14/AU14,0)</f>
        <v>8.6</v>
      </c>
      <c r="AW14" s="47">
        <f>MIN($I14:AO14)</f>
        <v>6</v>
      </c>
      <c r="AX14" s="55"/>
      <c r="AY14" s="47">
        <v>10</v>
      </c>
      <c r="AZ14" s="28">
        <v>3</v>
      </c>
    </row>
    <row r="15" spans="1:52" x14ac:dyDescent="0.25">
      <c r="A15" s="42">
        <v>4</v>
      </c>
      <c r="B15" s="43" t="s">
        <v>78</v>
      </c>
      <c r="C15" s="44" t="s">
        <v>41</v>
      </c>
      <c r="D15" s="44">
        <v>497192315</v>
      </c>
      <c r="E15" s="45">
        <v>607</v>
      </c>
      <c r="F15" s="44" t="s">
        <v>62</v>
      </c>
      <c r="G15" s="45" t="s">
        <v>145</v>
      </c>
      <c r="H15" s="1">
        <f>MATCH(D15,Данные!$D:$D,0)</f>
        <v>7</v>
      </c>
      <c r="I15" s="47"/>
      <c r="J15" s="47"/>
      <c r="K15" s="47">
        <v>7</v>
      </c>
      <c r="L15" s="47"/>
      <c r="M15" s="47">
        <v>9</v>
      </c>
      <c r="N15" s="47"/>
      <c r="O15" s="47">
        <v>7</v>
      </c>
      <c r="P15" s="47"/>
      <c r="Q15" s="47"/>
      <c r="R15" s="47"/>
      <c r="S15" s="47"/>
      <c r="T15" s="47">
        <v>8</v>
      </c>
      <c r="U15" s="47"/>
      <c r="V15" s="47"/>
      <c r="W15" s="47"/>
      <c r="X15" s="47"/>
      <c r="Y15" s="47"/>
      <c r="Z15" s="47"/>
      <c r="AA15" s="47">
        <v>7</v>
      </c>
      <c r="AB15" s="47"/>
      <c r="AC15" s="47">
        <v>9</v>
      </c>
      <c r="AD15" s="47">
        <v>10</v>
      </c>
      <c r="AE15" s="47">
        <v>7</v>
      </c>
      <c r="AF15" s="47">
        <v>10</v>
      </c>
      <c r="AG15" s="47">
        <v>7</v>
      </c>
      <c r="AH15" s="47"/>
      <c r="AI15" s="47"/>
      <c r="AJ15" s="47"/>
      <c r="AK15" s="47">
        <v>7</v>
      </c>
      <c r="AL15" s="47"/>
      <c r="AM15" s="47"/>
      <c r="AN15" s="47"/>
      <c r="AO15" s="47">
        <v>9</v>
      </c>
      <c r="AP15" s="54">
        <v>437</v>
      </c>
      <c r="AQ15" s="54">
        <f>IF(AR15 &gt; 0, MAX(AR$12:AR$24) / AR15, 0)</f>
        <v>1</v>
      </c>
      <c r="AR15" s="54">
        <v>53</v>
      </c>
      <c r="AS15" s="54">
        <f>AP15*AQ15</f>
        <v>437</v>
      </c>
      <c r="AT15" s="55">
        <v>97</v>
      </c>
      <c r="AU15" s="55">
        <v>12</v>
      </c>
      <c r="AV15" s="55">
        <f>IF(AU15 &gt; 0,AT15/AU15,0)</f>
        <v>8.0833333333333339</v>
      </c>
      <c r="AW15" s="47">
        <f>MIN($I15:AO15)</f>
        <v>7</v>
      </c>
      <c r="AX15" s="55"/>
      <c r="AY15" s="47">
        <v>12</v>
      </c>
      <c r="AZ15" s="28">
        <v>5</v>
      </c>
    </row>
    <row r="16" spans="1:52" x14ac:dyDescent="0.25">
      <c r="A16" s="42">
        <v>5</v>
      </c>
      <c r="B16" s="43" t="s">
        <v>100</v>
      </c>
      <c r="C16" s="44" t="s">
        <v>52</v>
      </c>
      <c r="D16" s="44">
        <v>497192389</v>
      </c>
      <c r="E16" s="45">
        <v>607</v>
      </c>
      <c r="F16" s="44" t="s">
        <v>62</v>
      </c>
      <c r="G16" s="45" t="s">
        <v>145</v>
      </c>
      <c r="H16" s="1">
        <f>MATCH(D16,Данные!$D:$D,0)</f>
        <v>15</v>
      </c>
      <c r="I16" s="47"/>
      <c r="J16" s="47"/>
      <c r="K16" s="47"/>
      <c r="L16" s="47"/>
      <c r="M16" s="47"/>
      <c r="N16" s="47"/>
      <c r="O16" s="47">
        <v>7</v>
      </c>
      <c r="P16" s="47"/>
      <c r="Q16" s="47"/>
      <c r="R16" s="47"/>
      <c r="S16" s="47"/>
      <c r="T16" s="47"/>
      <c r="U16" s="47"/>
      <c r="V16" s="47">
        <v>10</v>
      </c>
      <c r="W16" s="47"/>
      <c r="X16" s="47"/>
      <c r="Y16" s="47"/>
      <c r="Z16" s="47"/>
      <c r="AA16" s="47">
        <v>6</v>
      </c>
      <c r="AB16" s="47"/>
      <c r="AC16" s="47">
        <v>8</v>
      </c>
      <c r="AD16" s="47">
        <v>10</v>
      </c>
      <c r="AE16" s="47">
        <v>7</v>
      </c>
      <c r="AF16" s="47">
        <v>10</v>
      </c>
      <c r="AG16" s="47">
        <v>7</v>
      </c>
      <c r="AH16" s="47"/>
      <c r="AI16" s="47"/>
      <c r="AJ16" s="47"/>
      <c r="AK16" s="47"/>
      <c r="AL16" s="47">
        <v>7</v>
      </c>
      <c r="AM16" s="47"/>
      <c r="AN16" s="47"/>
      <c r="AO16" s="47">
        <v>10</v>
      </c>
      <c r="AP16" s="54">
        <v>379</v>
      </c>
      <c r="AQ16" s="54">
        <f>IF(AR16 &gt; 0, MAX(AR$12:AR$24) / AR16, 0)</f>
        <v>1.1521739130434783</v>
      </c>
      <c r="AR16" s="54">
        <v>46</v>
      </c>
      <c r="AS16" s="54">
        <f>AP16*AQ16</f>
        <v>436.67391304347825</v>
      </c>
      <c r="AT16" s="55">
        <v>82</v>
      </c>
      <c r="AU16" s="55">
        <v>10</v>
      </c>
      <c r="AV16" s="55">
        <f>IF(AU16 &gt; 0,AT16/AU16,0)</f>
        <v>8.1999999999999993</v>
      </c>
      <c r="AW16" s="47">
        <f>MIN($I16:AO16)</f>
        <v>6</v>
      </c>
      <c r="AX16" s="55"/>
      <c r="AY16" s="47">
        <v>10</v>
      </c>
      <c r="AZ16" s="28">
        <v>6</v>
      </c>
    </row>
    <row r="17" spans="1:52" x14ac:dyDescent="0.25">
      <c r="A17" s="42">
        <v>6</v>
      </c>
      <c r="B17" s="43" t="s">
        <v>126</v>
      </c>
      <c r="C17" s="44" t="s">
        <v>48</v>
      </c>
      <c r="D17" s="44">
        <v>497192422</v>
      </c>
      <c r="E17" s="45">
        <v>607</v>
      </c>
      <c r="F17" s="44" t="s">
        <v>62</v>
      </c>
      <c r="G17" s="45" t="s">
        <v>145</v>
      </c>
      <c r="H17" s="1">
        <f>MATCH(D17,Данные!$D:$D,0)</f>
        <v>33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>
        <v>7</v>
      </c>
      <c r="Z17" s="47"/>
      <c r="AA17" s="47">
        <v>6</v>
      </c>
      <c r="AB17" s="47"/>
      <c r="AC17" s="47">
        <v>8</v>
      </c>
      <c r="AD17" s="47">
        <v>10</v>
      </c>
      <c r="AE17" s="47">
        <v>7</v>
      </c>
      <c r="AF17" s="47">
        <v>9</v>
      </c>
      <c r="AG17" s="47"/>
      <c r="AH17" s="47"/>
      <c r="AI17" s="47">
        <v>9</v>
      </c>
      <c r="AJ17" s="47">
        <v>9</v>
      </c>
      <c r="AK17" s="47">
        <v>9</v>
      </c>
      <c r="AL17" s="47"/>
      <c r="AM17" s="47"/>
      <c r="AN17" s="47"/>
      <c r="AO17" s="47">
        <v>7</v>
      </c>
      <c r="AP17" s="54">
        <v>375</v>
      </c>
      <c r="AQ17" s="54">
        <f>IF(AR17 &gt; 0, MAX(AR$12:AR$24) / AR17, 0)</f>
        <v>1.1521739130434783</v>
      </c>
      <c r="AR17" s="54">
        <v>46</v>
      </c>
      <c r="AS17" s="54">
        <f>AP17*AQ17</f>
        <v>432.06521739130437</v>
      </c>
      <c r="AT17" s="55">
        <v>81</v>
      </c>
      <c r="AU17" s="55">
        <v>10</v>
      </c>
      <c r="AV17" s="55">
        <f>IF(AU17 &gt; 0,AT17/AU17,0)</f>
        <v>8.1</v>
      </c>
      <c r="AW17" s="47">
        <f>MIN($I17:AO17)</f>
        <v>6</v>
      </c>
      <c r="AX17" s="55"/>
      <c r="AY17" s="47">
        <v>10</v>
      </c>
      <c r="AZ17" s="28">
        <v>7</v>
      </c>
    </row>
    <row r="18" spans="1:52" x14ac:dyDescent="0.25">
      <c r="A18" s="42">
        <v>7</v>
      </c>
      <c r="B18" s="43" t="s">
        <v>75</v>
      </c>
      <c r="C18" s="46" t="s">
        <v>40</v>
      </c>
      <c r="D18" s="44">
        <v>497192326</v>
      </c>
      <c r="E18" s="45">
        <v>607</v>
      </c>
      <c r="F18" s="44" t="s">
        <v>62</v>
      </c>
      <c r="G18" s="45" t="s">
        <v>145</v>
      </c>
      <c r="H18" s="1">
        <f>MATCH(D18,Данные!$D:$D,0)</f>
        <v>6</v>
      </c>
      <c r="I18" s="47"/>
      <c r="J18" s="47">
        <v>9</v>
      </c>
      <c r="K18" s="47"/>
      <c r="L18" s="47"/>
      <c r="M18" s="47"/>
      <c r="N18" s="47"/>
      <c r="O18" s="47">
        <v>8</v>
      </c>
      <c r="P18" s="47"/>
      <c r="Q18" s="47"/>
      <c r="R18" s="47"/>
      <c r="S18" s="47"/>
      <c r="T18" s="47"/>
      <c r="U18" s="47"/>
      <c r="V18" s="47"/>
      <c r="W18" s="47"/>
      <c r="X18" s="47"/>
      <c r="Y18" s="47">
        <v>10</v>
      </c>
      <c r="Z18" s="47"/>
      <c r="AA18" s="47">
        <v>6</v>
      </c>
      <c r="AB18" s="47"/>
      <c r="AC18" s="47"/>
      <c r="AD18" s="47">
        <v>10</v>
      </c>
      <c r="AE18" s="47">
        <v>8</v>
      </c>
      <c r="AF18" s="48" t="s">
        <v>146</v>
      </c>
      <c r="AG18" s="47">
        <v>8</v>
      </c>
      <c r="AH18" s="47"/>
      <c r="AI18" s="47"/>
      <c r="AJ18" s="47"/>
      <c r="AK18" s="47">
        <v>9</v>
      </c>
      <c r="AL18" s="47"/>
      <c r="AM18" s="47"/>
      <c r="AN18" s="47"/>
      <c r="AO18" s="47">
        <v>10</v>
      </c>
      <c r="AP18" s="54">
        <v>372</v>
      </c>
      <c r="AQ18" s="54">
        <f>IF(AR18 &gt; 0, MAX(AR$12:AR$24) / AR18, 0)</f>
        <v>1.1521739130434783</v>
      </c>
      <c r="AR18" s="54">
        <v>46</v>
      </c>
      <c r="AS18" s="54">
        <f>AP18*AQ18</f>
        <v>428.60869565217394</v>
      </c>
      <c r="AT18" s="55">
        <v>78</v>
      </c>
      <c r="AU18" s="55">
        <v>9</v>
      </c>
      <c r="AV18" s="55">
        <f>IF(AU18 &gt; 0,AT18/AU18,0)</f>
        <v>8.6666666666666661</v>
      </c>
      <c r="AW18" s="47">
        <f>MIN($I18:AO18)</f>
        <v>6</v>
      </c>
      <c r="AX18" s="55" t="s">
        <v>147</v>
      </c>
      <c r="AY18" s="47">
        <v>9</v>
      </c>
      <c r="AZ18" s="28">
        <v>8</v>
      </c>
    </row>
    <row r="19" spans="1:52" x14ac:dyDescent="0.25">
      <c r="A19" s="42">
        <v>8</v>
      </c>
      <c r="B19" s="43" t="s">
        <v>57</v>
      </c>
      <c r="C19" s="46" t="s">
        <v>43</v>
      </c>
      <c r="D19" s="44">
        <v>497192348</v>
      </c>
      <c r="E19" s="45">
        <v>607</v>
      </c>
      <c r="F19" s="44" t="s">
        <v>62</v>
      </c>
      <c r="G19" s="45" t="s">
        <v>145</v>
      </c>
      <c r="H19" s="1">
        <f>MATCH(D19,Данные!$D:$D,0)</f>
        <v>3</v>
      </c>
      <c r="I19" s="47">
        <v>5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>
        <v>8</v>
      </c>
      <c r="Y19" s="47"/>
      <c r="Z19" s="47"/>
      <c r="AA19" s="47">
        <v>6</v>
      </c>
      <c r="AB19" s="47"/>
      <c r="AC19" s="47"/>
      <c r="AD19" s="47">
        <v>10</v>
      </c>
      <c r="AE19" s="47">
        <v>8</v>
      </c>
      <c r="AF19" s="48" t="s">
        <v>146</v>
      </c>
      <c r="AG19" s="47">
        <v>8</v>
      </c>
      <c r="AH19" s="47">
        <v>8</v>
      </c>
      <c r="AI19" s="47"/>
      <c r="AJ19" s="47"/>
      <c r="AK19" s="47"/>
      <c r="AL19" s="47"/>
      <c r="AM19" s="47"/>
      <c r="AN19" s="47"/>
      <c r="AO19" s="47">
        <v>10</v>
      </c>
      <c r="AP19" s="54">
        <v>329</v>
      </c>
      <c r="AQ19" s="54">
        <f>IF(AR19 &gt; 0, MAX(AR$12:AR$24) / AR19, 0)</f>
        <v>1.2325581395348837</v>
      </c>
      <c r="AR19" s="54">
        <v>43</v>
      </c>
      <c r="AS19" s="54">
        <f>AP19*AQ19</f>
        <v>405.51162790697674</v>
      </c>
      <c r="AT19" s="55">
        <v>63</v>
      </c>
      <c r="AU19" s="55">
        <v>8</v>
      </c>
      <c r="AV19" s="55">
        <f>IF(AU19 &gt; 0,AT19/AU19,0)</f>
        <v>7.875</v>
      </c>
      <c r="AW19" s="47">
        <f>MIN($I19:AO19)</f>
        <v>5</v>
      </c>
      <c r="AX19" s="55" t="s">
        <v>147</v>
      </c>
      <c r="AY19" s="47">
        <v>8</v>
      </c>
      <c r="AZ19" s="28">
        <v>9</v>
      </c>
    </row>
    <row r="20" spans="1:52" x14ac:dyDescent="0.25">
      <c r="A20" s="42">
        <v>9</v>
      </c>
      <c r="B20" s="43" t="s">
        <v>83</v>
      </c>
      <c r="C20" s="46" t="s">
        <v>44</v>
      </c>
      <c r="D20" s="44">
        <v>634241186</v>
      </c>
      <c r="E20" s="45">
        <v>607</v>
      </c>
      <c r="F20" s="44" t="s">
        <v>62</v>
      </c>
      <c r="G20" s="45" t="s">
        <v>145</v>
      </c>
      <c r="H20" s="1">
        <f>MATCH(D20,Данные!$D:$D,0)</f>
        <v>8</v>
      </c>
      <c r="I20" s="47"/>
      <c r="J20" s="47"/>
      <c r="K20" s="47"/>
      <c r="L20" s="47">
        <v>8</v>
      </c>
      <c r="M20" s="47"/>
      <c r="N20" s="47"/>
      <c r="O20" s="47">
        <v>8</v>
      </c>
      <c r="P20" s="47"/>
      <c r="Q20" s="47">
        <v>9</v>
      </c>
      <c r="R20" s="47"/>
      <c r="S20" s="47"/>
      <c r="T20" s="47"/>
      <c r="U20" s="47"/>
      <c r="V20" s="47"/>
      <c r="W20" s="47">
        <v>8</v>
      </c>
      <c r="X20" s="47"/>
      <c r="Y20" s="47">
        <v>7</v>
      </c>
      <c r="Z20" s="47"/>
      <c r="AA20" s="48" t="s">
        <v>148</v>
      </c>
      <c r="AB20" s="47"/>
      <c r="AC20" s="47"/>
      <c r="AD20" s="47">
        <v>10</v>
      </c>
      <c r="AE20" s="47">
        <v>7</v>
      </c>
      <c r="AF20" s="48" t="s">
        <v>148</v>
      </c>
      <c r="AG20" s="47">
        <v>8</v>
      </c>
      <c r="AH20" s="47"/>
      <c r="AI20" s="47"/>
      <c r="AJ20" s="47"/>
      <c r="AK20" s="47"/>
      <c r="AL20" s="47"/>
      <c r="AM20" s="47"/>
      <c r="AN20" s="47"/>
      <c r="AO20" s="47">
        <v>6</v>
      </c>
      <c r="AP20" s="54">
        <v>366</v>
      </c>
      <c r="AQ20" s="54">
        <f>IF(AR20 &gt; 0, MAX(AR$12:AR$24) / AR20, 0)</f>
        <v>1</v>
      </c>
      <c r="AR20" s="54">
        <v>53</v>
      </c>
      <c r="AS20" s="54">
        <f>AP20*AQ20</f>
        <v>366</v>
      </c>
      <c r="AT20" s="55">
        <v>71</v>
      </c>
      <c r="AU20" s="55">
        <v>9</v>
      </c>
      <c r="AV20" s="55">
        <f>IF(AU20 &gt; 0,AT20/AU20,0)</f>
        <v>7.8888888888888893</v>
      </c>
      <c r="AW20" s="47">
        <f>MIN($I20:AO20)</f>
        <v>6</v>
      </c>
      <c r="AX20" s="55" t="s">
        <v>147</v>
      </c>
      <c r="AY20" s="47">
        <v>9</v>
      </c>
      <c r="AZ20" s="28">
        <v>10</v>
      </c>
    </row>
    <row r="21" spans="1:52" x14ac:dyDescent="0.25">
      <c r="A21" s="42">
        <v>10</v>
      </c>
      <c r="B21" s="43" t="s">
        <v>105</v>
      </c>
      <c r="C21" s="46" t="s">
        <v>51</v>
      </c>
      <c r="D21" s="44">
        <v>548124231</v>
      </c>
      <c r="E21" s="45">
        <v>607</v>
      </c>
      <c r="F21" s="44" t="s">
        <v>62</v>
      </c>
      <c r="G21" s="45" t="s">
        <v>145</v>
      </c>
      <c r="H21" s="1">
        <f>MATCH(D21,Данные!$D:$D,0)</f>
        <v>20</v>
      </c>
      <c r="I21" s="47"/>
      <c r="J21" s="47"/>
      <c r="K21" s="47"/>
      <c r="L21" s="47"/>
      <c r="M21" s="47"/>
      <c r="N21" s="47"/>
      <c r="O21" s="47">
        <v>6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>
        <v>4</v>
      </c>
      <c r="AB21" s="47">
        <v>9</v>
      </c>
      <c r="AC21" s="47"/>
      <c r="AD21" s="47">
        <v>10</v>
      </c>
      <c r="AE21" s="47">
        <v>6</v>
      </c>
      <c r="AF21" s="48" t="s">
        <v>146</v>
      </c>
      <c r="AG21" s="47">
        <v>6</v>
      </c>
      <c r="AH21" s="47"/>
      <c r="AI21" s="47">
        <v>8</v>
      </c>
      <c r="AJ21" s="47"/>
      <c r="AK21" s="47"/>
      <c r="AL21" s="47"/>
      <c r="AM21" s="47"/>
      <c r="AN21" s="47"/>
      <c r="AO21" s="47">
        <v>10</v>
      </c>
      <c r="AP21" s="54">
        <v>282</v>
      </c>
      <c r="AQ21" s="54">
        <f>IF(AR21 &gt; 0, MAX(AR$12:AR$24) / AR21, 0)</f>
        <v>1.2926829268292683</v>
      </c>
      <c r="AR21" s="54">
        <v>41</v>
      </c>
      <c r="AS21" s="54">
        <f>AP21*AQ21</f>
        <v>364.53658536585368</v>
      </c>
      <c r="AT21" s="55">
        <v>59</v>
      </c>
      <c r="AU21" s="55">
        <v>8</v>
      </c>
      <c r="AV21" s="55">
        <f>IF(AU21 &gt; 0,AT21/AU21,0)</f>
        <v>7.375</v>
      </c>
      <c r="AW21" s="47">
        <f>MIN($I21:AO21)</f>
        <v>4</v>
      </c>
      <c r="AX21" s="55" t="s">
        <v>147</v>
      </c>
      <c r="AY21" s="47">
        <v>8</v>
      </c>
      <c r="AZ21" s="28">
        <v>11</v>
      </c>
    </row>
    <row r="22" spans="1:52" x14ac:dyDescent="0.25">
      <c r="A22" s="42">
        <v>11</v>
      </c>
      <c r="B22" s="43" t="s">
        <v>90</v>
      </c>
      <c r="C22" s="46" t="s">
        <v>50</v>
      </c>
      <c r="D22" s="44">
        <v>497192444</v>
      </c>
      <c r="E22" s="45">
        <v>607</v>
      </c>
      <c r="F22" s="44" t="s">
        <v>62</v>
      </c>
      <c r="G22" s="45" t="s">
        <v>145</v>
      </c>
      <c r="H22" s="1">
        <f>MATCH(D22,Данные!$D:$D,0)</f>
        <v>11</v>
      </c>
      <c r="I22" s="47"/>
      <c r="J22" s="47"/>
      <c r="K22" s="47"/>
      <c r="L22" s="47"/>
      <c r="M22" s="47"/>
      <c r="N22" s="47">
        <v>7</v>
      </c>
      <c r="O22" s="47">
        <v>8</v>
      </c>
      <c r="P22" s="47"/>
      <c r="Q22" s="47"/>
      <c r="R22" s="47"/>
      <c r="S22" s="47">
        <v>8</v>
      </c>
      <c r="T22" s="47"/>
      <c r="U22" s="47"/>
      <c r="V22" s="47"/>
      <c r="W22" s="47"/>
      <c r="X22" s="47"/>
      <c r="Y22" s="47"/>
      <c r="Z22" s="47">
        <v>7</v>
      </c>
      <c r="AA22" s="48" t="s">
        <v>146</v>
      </c>
      <c r="AB22" s="47"/>
      <c r="AC22" s="47">
        <v>8</v>
      </c>
      <c r="AD22" s="47">
        <v>10</v>
      </c>
      <c r="AE22" s="47">
        <v>5</v>
      </c>
      <c r="AF22" s="48" t="s">
        <v>146</v>
      </c>
      <c r="AG22" s="47">
        <v>8</v>
      </c>
      <c r="AH22" s="47"/>
      <c r="AI22" s="47"/>
      <c r="AJ22" s="47"/>
      <c r="AK22" s="47"/>
      <c r="AL22" s="47"/>
      <c r="AM22" s="47"/>
      <c r="AN22" s="47"/>
      <c r="AO22" s="47">
        <v>9</v>
      </c>
      <c r="AP22" s="54">
        <v>319</v>
      </c>
      <c r="AQ22" s="54">
        <f>IF(AR22 &gt; 0, MAX(AR$12:AR$24) / AR22, 0)</f>
        <v>1.06</v>
      </c>
      <c r="AR22" s="54">
        <v>50</v>
      </c>
      <c r="AS22" s="54">
        <f>AP22*AQ22</f>
        <v>338.14000000000004</v>
      </c>
      <c r="AT22" s="55">
        <v>70</v>
      </c>
      <c r="AU22" s="55">
        <v>9</v>
      </c>
      <c r="AV22" s="55">
        <f>IF(AU22 &gt; 0,AT22/AU22,0)</f>
        <v>7.7777777777777777</v>
      </c>
      <c r="AW22" s="47">
        <f>MIN($I22:AO22)</f>
        <v>5</v>
      </c>
      <c r="AX22" s="55" t="s">
        <v>147</v>
      </c>
      <c r="AY22" s="47">
        <v>9</v>
      </c>
      <c r="AZ22" s="28">
        <v>12</v>
      </c>
    </row>
    <row r="23" spans="1:52" x14ac:dyDescent="0.25">
      <c r="A23" s="42">
        <v>12</v>
      </c>
      <c r="B23" s="43" t="s">
        <v>96</v>
      </c>
      <c r="C23" s="46" t="s">
        <v>47</v>
      </c>
      <c r="D23" s="44">
        <v>497192411</v>
      </c>
      <c r="E23" s="45">
        <v>607</v>
      </c>
      <c r="F23" s="44" t="s">
        <v>62</v>
      </c>
      <c r="G23" s="45" t="s">
        <v>145</v>
      </c>
      <c r="H23" s="1">
        <f>MATCH(D23,Данные!$D:$D,0)</f>
        <v>14</v>
      </c>
      <c r="I23" s="47"/>
      <c r="J23" s="47"/>
      <c r="K23" s="47"/>
      <c r="L23" s="47"/>
      <c r="M23" s="47"/>
      <c r="N23" s="47"/>
      <c r="O23" s="47">
        <v>6</v>
      </c>
      <c r="P23" s="47">
        <v>8</v>
      </c>
      <c r="Q23" s="47">
        <v>9</v>
      </c>
      <c r="R23" s="47"/>
      <c r="S23" s="47"/>
      <c r="T23" s="47"/>
      <c r="U23" s="47"/>
      <c r="V23" s="47"/>
      <c r="W23" s="47"/>
      <c r="X23" s="47"/>
      <c r="Y23" s="47"/>
      <c r="Z23" s="47"/>
      <c r="AA23" s="47">
        <v>6</v>
      </c>
      <c r="AB23" s="47"/>
      <c r="AC23" s="47"/>
      <c r="AD23" s="48" t="s">
        <v>146</v>
      </c>
      <c r="AE23" s="47">
        <v>8</v>
      </c>
      <c r="AF23" s="47">
        <v>7</v>
      </c>
      <c r="AG23" s="47"/>
      <c r="AH23" s="47"/>
      <c r="AI23" s="47"/>
      <c r="AJ23" s="47"/>
      <c r="AK23" s="47"/>
      <c r="AL23" s="47"/>
      <c r="AM23" s="47"/>
      <c r="AN23" s="47"/>
      <c r="AO23" s="47">
        <v>7</v>
      </c>
      <c r="AP23" s="54">
        <v>266</v>
      </c>
      <c r="AQ23" s="54">
        <f>IF(AR23 &gt; 0, MAX(AR$12:AR$24) / AR23, 0)</f>
        <v>1.1276595744680851</v>
      </c>
      <c r="AR23" s="54">
        <v>47</v>
      </c>
      <c r="AS23" s="54">
        <f>AP23*AQ23</f>
        <v>299.95744680851061</v>
      </c>
      <c r="AT23" s="55">
        <v>51</v>
      </c>
      <c r="AU23" s="55">
        <v>7</v>
      </c>
      <c r="AV23" s="55">
        <f>IF(AU23 &gt; 0,AT23/AU23,0)</f>
        <v>7.2857142857142856</v>
      </c>
      <c r="AW23" s="47">
        <f>MIN($I23:AO23)</f>
        <v>6</v>
      </c>
      <c r="AX23" s="55" t="s">
        <v>147</v>
      </c>
      <c r="AY23" s="47">
        <v>7</v>
      </c>
      <c r="AZ23" s="28">
        <v>13</v>
      </c>
    </row>
    <row r="24" spans="1:52" x14ac:dyDescent="0.25">
      <c r="A24" s="42">
        <v>13</v>
      </c>
      <c r="B24" s="43" t="s">
        <v>117</v>
      </c>
      <c r="C24" s="46" t="s">
        <v>42</v>
      </c>
      <c r="D24" s="44">
        <v>497192370</v>
      </c>
      <c r="E24" s="45">
        <v>607</v>
      </c>
      <c r="F24" s="44" t="s">
        <v>62</v>
      </c>
      <c r="G24" s="45" t="s">
        <v>145</v>
      </c>
      <c r="H24" s="1">
        <f>MATCH(D24,Данные!$D:$D,0)</f>
        <v>27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 t="s">
        <v>146</v>
      </c>
      <c r="T24" s="47"/>
      <c r="U24" s="47"/>
      <c r="V24" s="47"/>
      <c r="W24" s="47"/>
      <c r="X24" s="47"/>
      <c r="Y24" s="47"/>
      <c r="Z24" s="47"/>
      <c r="AA24" s="47">
        <v>6</v>
      </c>
      <c r="AB24" s="47"/>
      <c r="AC24" s="47"/>
      <c r="AD24" s="47">
        <v>10</v>
      </c>
      <c r="AE24" s="49">
        <v>2</v>
      </c>
      <c r="AF24" s="48" t="s">
        <v>146</v>
      </c>
      <c r="AG24" s="47"/>
      <c r="AH24" s="47"/>
      <c r="AI24" s="47"/>
      <c r="AJ24" s="47"/>
      <c r="AK24" s="47"/>
      <c r="AL24" s="47"/>
      <c r="AM24" s="47"/>
      <c r="AN24" s="47"/>
      <c r="AO24" s="49">
        <v>1</v>
      </c>
      <c r="AP24" s="54">
        <v>179</v>
      </c>
      <c r="AQ24" s="54">
        <f>IF(AR24 &gt; 0, MAX(AR$12:AR$24) / AR24, 0)</f>
        <v>1.4324324324324325</v>
      </c>
      <c r="AR24" s="54">
        <v>37</v>
      </c>
      <c r="AS24" s="54">
        <f>AP24*AQ24</f>
        <v>256.40540540540542</v>
      </c>
      <c r="AT24" s="55">
        <v>19</v>
      </c>
      <c r="AU24" s="55">
        <v>4</v>
      </c>
      <c r="AV24" s="55">
        <f>IF(AU24 &gt; 0,AT24/AU24,0)</f>
        <v>4.75</v>
      </c>
      <c r="AW24" s="47">
        <f>MIN($I24:AO24)</f>
        <v>1</v>
      </c>
      <c r="AX24" s="55" t="s">
        <v>147</v>
      </c>
      <c r="AY24" s="47">
        <v>2</v>
      </c>
      <c r="AZ24" s="28">
        <v>14</v>
      </c>
    </row>
  </sheetData>
  <sheetCalcPr fullCalcOnLoad="1"/>
  <sortState ref="B12:AZ25">
    <sortCondition descending="1" ref="AS6"/>
    <sortCondition descending="1" ref="AV6"/>
  </sortState>
  <mergeCells count="25">
    <mergeCell ref="C8:C10"/>
    <mergeCell ref="I8:P8"/>
    <mergeCell ref="I9:P9"/>
    <mergeCell ref="Q8:AO8"/>
    <mergeCell ref="Q9:AO9"/>
    <mergeCell ref="AT8:AT11"/>
    <mergeCell ref="B8:B10"/>
    <mergeCell ref="A8:A10"/>
    <mergeCell ref="AV2:AY3"/>
    <mergeCell ref="AV1:AY1"/>
    <mergeCell ref="AW8:AW11"/>
    <mergeCell ref="AU8:AU11"/>
    <mergeCell ref="G8:G10"/>
    <mergeCell ref="E8:E10"/>
    <mergeCell ref="D8:D10"/>
    <mergeCell ref="F8:F10"/>
    <mergeCell ref="AZ8:AZ11"/>
    <mergeCell ref="A11:G11"/>
    <mergeCell ref="AY8:AY11"/>
    <mergeCell ref="AP8:AP11"/>
    <mergeCell ref="AS8:AS11"/>
    <mergeCell ref="AV8:AV11"/>
    <mergeCell ref="AQ8:AQ11"/>
    <mergeCell ref="AX8:AX11"/>
    <mergeCell ref="AR8:AR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41</xdr:col>
                <xdr:colOff>91440</xdr:colOff>
                <xdr:row>0</xdr:row>
                <xdr:rowOff>190500</xdr:rowOff>
              </from>
              <to>
                <xdr:col>43</xdr:col>
                <xdr:colOff>38100</xdr:colOff>
                <xdr:row>1</xdr:row>
                <xdr:rowOff>45720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37"/>
  <sheetViews>
    <sheetView workbookViewId="0">
      <selection activeCell="B1" sqref="B1"/>
    </sheetView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6.88671875" style="7" customWidth="1"/>
    <col min="7" max="7" width="16.6640625" style="7" customWidth="1"/>
    <col min="8" max="8" width="10.5546875" style="17" customWidth="1"/>
    <col min="9" max="9" width="44.5546875" style="7" customWidth="1"/>
    <col min="10" max="10" width="5.5546875" style="17" customWidth="1"/>
    <col min="11" max="11" width="9.5546875" style="17" customWidth="1"/>
    <col min="12" max="12" width="11.109375" style="17" customWidth="1"/>
    <col min="13" max="14" width="4.33203125" style="17" customWidth="1"/>
    <col min="15" max="15" width="5.6640625" style="17" customWidth="1"/>
    <col min="16" max="16" width="7" style="17" customWidth="1"/>
    <col min="17" max="17" width="5.44140625" style="17" customWidth="1"/>
    <col min="18" max="18" width="5" customWidth="1"/>
  </cols>
  <sheetData>
    <row r="1" spans="1:23" ht="92.25" customHeight="1" x14ac:dyDescent="0.25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5">
      <c r="A3" s="17">
        <v>543543194</v>
      </c>
      <c r="B3" s="17">
        <v>5</v>
      </c>
      <c r="C3" s="36" t="s">
        <v>53</v>
      </c>
      <c r="D3" s="17">
        <v>497192348</v>
      </c>
      <c r="E3" s="7" t="s">
        <v>54</v>
      </c>
      <c r="F3" s="7" t="s">
        <v>55</v>
      </c>
      <c r="G3" s="7" t="s">
        <v>56</v>
      </c>
      <c r="H3" s="17" t="s">
        <v>57</v>
      </c>
      <c r="I3" s="7" t="s">
        <v>58</v>
      </c>
      <c r="J3" s="17">
        <v>3</v>
      </c>
      <c r="K3" s="17" t="s">
        <v>59</v>
      </c>
      <c r="L3" s="17" t="s">
        <v>60</v>
      </c>
      <c r="N3" s="17">
        <v>15</v>
      </c>
      <c r="O3" s="17">
        <v>3</v>
      </c>
      <c r="P3" s="17">
        <v>1</v>
      </c>
      <c r="Q3" s="17">
        <v>1</v>
      </c>
      <c r="S3">
        <v>5028</v>
      </c>
      <c r="U3" t="s">
        <v>61</v>
      </c>
      <c r="V3" t="s">
        <v>62</v>
      </c>
      <c r="W3">
        <f>MATCH(D3,Отчет!$D:$D,0)</f>
        <v>19</v>
      </c>
    </row>
    <row r="4" spans="1:23" x14ac:dyDescent="0.25">
      <c r="A4" s="17">
        <v>543546029</v>
      </c>
      <c r="B4" s="17">
        <v>8</v>
      </c>
      <c r="C4" s="36" t="s">
        <v>53</v>
      </c>
      <c r="D4" s="17">
        <v>497192337</v>
      </c>
      <c r="E4" s="7" t="s">
        <v>63</v>
      </c>
      <c r="F4" s="7" t="s">
        <v>64</v>
      </c>
      <c r="G4" s="7" t="s">
        <v>65</v>
      </c>
      <c r="H4" s="17" t="s">
        <v>66</v>
      </c>
      <c r="I4" s="7" t="s">
        <v>67</v>
      </c>
      <c r="J4" s="17">
        <v>3</v>
      </c>
      <c r="K4" s="17" t="s">
        <v>59</v>
      </c>
      <c r="L4" s="17" t="s">
        <v>60</v>
      </c>
      <c r="N4" s="17">
        <v>24</v>
      </c>
      <c r="O4" s="17">
        <v>3</v>
      </c>
      <c r="P4" s="17">
        <v>1</v>
      </c>
      <c r="Q4" s="17">
        <v>1</v>
      </c>
      <c r="S4">
        <v>5028</v>
      </c>
      <c r="U4" t="s">
        <v>61</v>
      </c>
      <c r="V4" t="s">
        <v>62</v>
      </c>
      <c r="W4">
        <f>MATCH(D4,Отчет!$D:$D,0)</f>
        <v>12</v>
      </c>
    </row>
    <row r="5" spans="1:23" x14ac:dyDescent="0.25">
      <c r="A5" s="17">
        <v>543569605</v>
      </c>
      <c r="B5" s="17">
        <v>8</v>
      </c>
      <c r="C5" s="36" t="s">
        <v>53</v>
      </c>
      <c r="D5" s="17">
        <v>497192466</v>
      </c>
      <c r="E5" s="7" t="s">
        <v>68</v>
      </c>
      <c r="F5" s="7" t="s">
        <v>69</v>
      </c>
      <c r="G5" s="7" t="s">
        <v>70</v>
      </c>
      <c r="H5" s="17" t="s">
        <v>71</v>
      </c>
      <c r="I5" s="7" t="s">
        <v>67</v>
      </c>
      <c r="J5" s="17">
        <v>3</v>
      </c>
      <c r="K5" s="17" t="s">
        <v>59</v>
      </c>
      <c r="L5" s="17" t="s">
        <v>60</v>
      </c>
      <c r="N5" s="17">
        <v>24</v>
      </c>
      <c r="O5" s="17">
        <v>3</v>
      </c>
      <c r="P5" s="17">
        <v>1</v>
      </c>
      <c r="Q5" s="17">
        <v>1</v>
      </c>
      <c r="S5">
        <v>5028</v>
      </c>
      <c r="U5" t="s">
        <v>61</v>
      </c>
      <c r="V5" t="s">
        <v>62</v>
      </c>
      <c r="W5">
        <f>MATCH(D5,Отчет!$D:$D,0)</f>
        <v>13</v>
      </c>
    </row>
    <row r="6" spans="1:23" x14ac:dyDescent="0.25">
      <c r="A6" s="17">
        <v>543545524</v>
      </c>
      <c r="B6" s="17">
        <v>9</v>
      </c>
      <c r="C6" s="36" t="s">
        <v>53</v>
      </c>
      <c r="D6" s="17">
        <v>497192326</v>
      </c>
      <c r="E6" s="7" t="s">
        <v>72</v>
      </c>
      <c r="F6" s="7" t="s">
        <v>73</v>
      </c>
      <c r="G6" s="7" t="s">
        <v>74</v>
      </c>
      <c r="H6" s="17" t="s">
        <v>75</v>
      </c>
      <c r="I6" s="7" t="s">
        <v>67</v>
      </c>
      <c r="J6" s="17">
        <v>3</v>
      </c>
      <c r="K6" s="17" t="s">
        <v>59</v>
      </c>
      <c r="L6" s="17" t="s">
        <v>60</v>
      </c>
      <c r="N6" s="17">
        <v>27</v>
      </c>
      <c r="O6" s="17">
        <v>3</v>
      </c>
      <c r="P6" s="17">
        <v>1</v>
      </c>
      <c r="Q6" s="17">
        <v>1</v>
      </c>
      <c r="S6">
        <v>5028</v>
      </c>
      <c r="U6" t="s">
        <v>61</v>
      </c>
      <c r="V6" t="s">
        <v>62</v>
      </c>
      <c r="W6">
        <f>MATCH(D6,Отчет!$D:$D,0)</f>
        <v>18</v>
      </c>
    </row>
    <row r="7" spans="1:23" x14ac:dyDescent="0.25">
      <c r="A7" s="17">
        <v>543547789</v>
      </c>
      <c r="B7" s="17">
        <v>7</v>
      </c>
      <c r="C7" s="36" t="s">
        <v>53</v>
      </c>
      <c r="D7" s="17">
        <v>497192315</v>
      </c>
      <c r="E7" s="7" t="s">
        <v>76</v>
      </c>
      <c r="F7" s="7" t="s">
        <v>77</v>
      </c>
      <c r="G7" s="7" t="s">
        <v>65</v>
      </c>
      <c r="H7" s="17" t="s">
        <v>78</v>
      </c>
      <c r="I7" s="7" t="s">
        <v>79</v>
      </c>
      <c r="J7" s="17">
        <v>3</v>
      </c>
      <c r="K7" s="17" t="s">
        <v>59</v>
      </c>
      <c r="L7" s="17" t="s">
        <v>60</v>
      </c>
      <c r="N7" s="17">
        <v>21</v>
      </c>
      <c r="O7" s="17">
        <v>3</v>
      </c>
      <c r="P7" s="17">
        <v>1</v>
      </c>
      <c r="Q7" s="17">
        <v>1</v>
      </c>
      <c r="S7">
        <v>5028</v>
      </c>
      <c r="U7" t="s">
        <v>61</v>
      </c>
      <c r="V7" t="s">
        <v>62</v>
      </c>
      <c r="W7">
        <f>MATCH(D7,Отчет!$D:$D,0)</f>
        <v>15</v>
      </c>
    </row>
    <row r="8" spans="1:23" x14ac:dyDescent="0.25">
      <c r="A8" s="17">
        <v>739025178</v>
      </c>
      <c r="B8" s="17">
        <v>8</v>
      </c>
      <c r="C8" s="36" t="s">
        <v>53</v>
      </c>
      <c r="D8" s="17">
        <v>634241186</v>
      </c>
      <c r="E8" s="7" t="s">
        <v>80</v>
      </c>
      <c r="F8" s="7" t="s">
        <v>81</v>
      </c>
      <c r="G8" s="7" t="s">
        <v>82</v>
      </c>
      <c r="H8" s="17" t="s">
        <v>83</v>
      </c>
      <c r="I8" s="7" t="s">
        <v>84</v>
      </c>
      <c r="J8" s="17">
        <v>3</v>
      </c>
      <c r="K8" s="17" t="s">
        <v>59</v>
      </c>
      <c r="L8" s="17" t="s">
        <v>60</v>
      </c>
      <c r="N8" s="17">
        <v>24</v>
      </c>
      <c r="O8" s="17">
        <v>3</v>
      </c>
      <c r="P8" s="17">
        <v>1</v>
      </c>
      <c r="Q8" s="17">
        <v>1</v>
      </c>
      <c r="S8">
        <v>5028</v>
      </c>
      <c r="U8" t="s">
        <v>61</v>
      </c>
      <c r="V8" t="s">
        <v>62</v>
      </c>
      <c r="W8">
        <f>MATCH(D8,Отчет!$D:$D,0)</f>
        <v>20</v>
      </c>
    </row>
    <row r="9" spans="1:23" x14ac:dyDescent="0.25">
      <c r="A9" s="17">
        <v>1017652168</v>
      </c>
      <c r="B9" s="17">
        <v>8</v>
      </c>
      <c r="C9" s="36" t="s">
        <v>53</v>
      </c>
      <c r="D9" s="17">
        <v>497192466</v>
      </c>
      <c r="E9" s="7" t="s">
        <v>68</v>
      </c>
      <c r="F9" s="7" t="s">
        <v>69</v>
      </c>
      <c r="G9" s="7" t="s">
        <v>70</v>
      </c>
      <c r="H9" s="17" t="s">
        <v>71</v>
      </c>
      <c r="I9" s="7" t="s">
        <v>85</v>
      </c>
      <c r="J9" s="17">
        <v>3</v>
      </c>
      <c r="K9" s="17" t="s">
        <v>59</v>
      </c>
      <c r="L9" s="17" t="s">
        <v>60</v>
      </c>
      <c r="N9" s="17">
        <v>24</v>
      </c>
      <c r="O9" s="17">
        <v>3</v>
      </c>
      <c r="P9" s="17">
        <v>1</v>
      </c>
      <c r="Q9" s="17">
        <v>1</v>
      </c>
      <c r="R9">
        <v>515568401</v>
      </c>
      <c r="S9">
        <v>2098</v>
      </c>
      <c r="U9" t="s">
        <v>86</v>
      </c>
      <c r="V9" t="s">
        <v>62</v>
      </c>
      <c r="W9">
        <f>MATCH(D9,Отчет!$D:$D,0)</f>
        <v>13</v>
      </c>
    </row>
    <row r="10" spans="1:23" x14ac:dyDescent="0.25">
      <c r="A10" s="17">
        <v>853677957</v>
      </c>
      <c r="B10" s="17">
        <v>9</v>
      </c>
      <c r="C10" s="36" t="s">
        <v>53</v>
      </c>
      <c r="D10" s="17">
        <v>497192315</v>
      </c>
      <c r="E10" s="7" t="s">
        <v>76</v>
      </c>
      <c r="F10" s="7" t="s">
        <v>77</v>
      </c>
      <c r="G10" s="7" t="s">
        <v>65</v>
      </c>
      <c r="H10" s="17" t="s">
        <v>78</v>
      </c>
      <c r="I10" s="7" t="s">
        <v>85</v>
      </c>
      <c r="J10" s="17">
        <v>3</v>
      </c>
      <c r="K10" s="17" t="s">
        <v>59</v>
      </c>
      <c r="L10" s="17" t="s">
        <v>60</v>
      </c>
      <c r="N10" s="17">
        <v>27</v>
      </c>
      <c r="O10" s="17">
        <v>3</v>
      </c>
      <c r="P10" s="17">
        <v>1</v>
      </c>
      <c r="Q10" s="17">
        <v>1</v>
      </c>
      <c r="R10">
        <v>515568401</v>
      </c>
      <c r="S10">
        <v>2098</v>
      </c>
      <c r="U10" t="s">
        <v>86</v>
      </c>
      <c r="V10" t="s">
        <v>62</v>
      </c>
      <c r="W10">
        <f>MATCH(D10,Отчет!$D:$D,0)</f>
        <v>15</v>
      </c>
    </row>
    <row r="11" spans="1:23" x14ac:dyDescent="0.25">
      <c r="A11" s="17">
        <v>623076269</v>
      </c>
      <c r="B11" s="17">
        <v>7</v>
      </c>
      <c r="C11" s="36" t="s">
        <v>53</v>
      </c>
      <c r="D11" s="17">
        <v>497192444</v>
      </c>
      <c r="E11" s="7" t="s">
        <v>87</v>
      </c>
      <c r="F11" s="7" t="s">
        <v>88</v>
      </c>
      <c r="G11" s="7" t="s">
        <v>89</v>
      </c>
      <c r="H11" s="17" t="s">
        <v>90</v>
      </c>
      <c r="I11" s="7" t="s">
        <v>91</v>
      </c>
      <c r="J11" s="17">
        <v>4</v>
      </c>
      <c r="K11" s="17" t="s">
        <v>59</v>
      </c>
      <c r="L11" s="17" t="s">
        <v>60</v>
      </c>
      <c r="N11" s="17">
        <v>28</v>
      </c>
      <c r="O11" s="17">
        <v>4</v>
      </c>
      <c r="P11" s="17">
        <v>1</v>
      </c>
      <c r="Q11" s="17">
        <v>1</v>
      </c>
      <c r="R11">
        <v>515568568</v>
      </c>
      <c r="S11">
        <v>2098</v>
      </c>
      <c r="U11" t="s">
        <v>61</v>
      </c>
      <c r="V11" t="s">
        <v>62</v>
      </c>
      <c r="W11">
        <f>MATCH(D11,Отчет!$D:$D,0)</f>
        <v>22</v>
      </c>
    </row>
    <row r="12" spans="1:23" x14ac:dyDescent="0.25">
      <c r="A12" s="17">
        <v>623066651</v>
      </c>
      <c r="B12" s="17">
        <v>9</v>
      </c>
      <c r="C12" s="36" t="s">
        <v>53</v>
      </c>
      <c r="D12" s="17">
        <v>497192466</v>
      </c>
      <c r="E12" s="7" t="s">
        <v>68</v>
      </c>
      <c r="F12" s="7" t="s">
        <v>69</v>
      </c>
      <c r="G12" s="7" t="s">
        <v>70</v>
      </c>
      <c r="H12" s="17" t="s">
        <v>71</v>
      </c>
      <c r="I12" s="7" t="s">
        <v>92</v>
      </c>
      <c r="J12" s="17">
        <v>2</v>
      </c>
      <c r="K12" s="17" t="s">
        <v>59</v>
      </c>
      <c r="L12" s="17" t="s">
        <v>60</v>
      </c>
      <c r="N12" s="17">
        <v>18</v>
      </c>
      <c r="O12" s="17">
        <v>2</v>
      </c>
      <c r="P12" s="17">
        <v>1</v>
      </c>
      <c r="Q12" s="17">
        <v>1</v>
      </c>
      <c r="S12">
        <v>5028</v>
      </c>
      <c r="U12" t="s">
        <v>86</v>
      </c>
      <c r="V12" t="s">
        <v>62</v>
      </c>
      <c r="W12">
        <f>MATCH(D12,Отчет!$D:$D,0)</f>
        <v>13</v>
      </c>
    </row>
    <row r="13" spans="1:23" x14ac:dyDescent="0.25">
      <c r="A13" s="17">
        <v>623067014</v>
      </c>
      <c r="B13" s="17">
        <v>8</v>
      </c>
      <c r="C13" s="36" t="s">
        <v>53</v>
      </c>
      <c r="D13" s="17">
        <v>497192444</v>
      </c>
      <c r="E13" s="7" t="s">
        <v>87</v>
      </c>
      <c r="F13" s="7" t="s">
        <v>88</v>
      </c>
      <c r="G13" s="7" t="s">
        <v>89</v>
      </c>
      <c r="H13" s="17" t="s">
        <v>90</v>
      </c>
      <c r="I13" s="7" t="s">
        <v>92</v>
      </c>
      <c r="J13" s="17">
        <v>2</v>
      </c>
      <c r="K13" s="17" t="s">
        <v>59</v>
      </c>
      <c r="L13" s="17" t="s">
        <v>60</v>
      </c>
      <c r="N13" s="17">
        <v>16</v>
      </c>
      <c r="O13" s="17">
        <v>2</v>
      </c>
      <c r="P13" s="17">
        <v>1</v>
      </c>
      <c r="Q13" s="17">
        <v>1</v>
      </c>
      <c r="S13">
        <v>5028</v>
      </c>
      <c r="U13" t="s">
        <v>86</v>
      </c>
      <c r="V13" t="s">
        <v>62</v>
      </c>
      <c r="W13">
        <f>MATCH(D13,Отчет!$D:$D,0)</f>
        <v>22</v>
      </c>
    </row>
    <row r="14" spans="1:23" x14ac:dyDescent="0.25">
      <c r="A14" s="17">
        <v>785125183</v>
      </c>
      <c r="B14" s="17">
        <v>6</v>
      </c>
      <c r="C14" s="36" t="s">
        <v>53</v>
      </c>
      <c r="D14" s="17">
        <v>497192411</v>
      </c>
      <c r="E14" s="7" t="s">
        <v>93</v>
      </c>
      <c r="F14" s="7" t="s">
        <v>94</v>
      </c>
      <c r="G14" s="7" t="s">
        <v>95</v>
      </c>
      <c r="H14" s="17" t="s">
        <v>96</v>
      </c>
      <c r="I14" s="7" t="s">
        <v>92</v>
      </c>
      <c r="J14" s="17">
        <v>2</v>
      </c>
      <c r="K14" s="17" t="s">
        <v>59</v>
      </c>
      <c r="L14" s="17" t="s">
        <v>60</v>
      </c>
      <c r="N14" s="17">
        <v>12</v>
      </c>
      <c r="O14" s="17">
        <v>2</v>
      </c>
      <c r="P14" s="17">
        <v>1</v>
      </c>
      <c r="Q14" s="17">
        <v>1</v>
      </c>
      <c r="S14">
        <v>5028</v>
      </c>
      <c r="U14" t="s">
        <v>86</v>
      </c>
      <c r="V14" t="s">
        <v>62</v>
      </c>
      <c r="W14">
        <f>MATCH(D14,Отчет!$D:$D,0)</f>
        <v>23</v>
      </c>
    </row>
    <row r="15" spans="1:23" x14ac:dyDescent="0.25">
      <c r="A15" s="17">
        <v>623071671</v>
      </c>
      <c r="B15" s="17">
        <v>7</v>
      </c>
      <c r="C15" s="36" t="s">
        <v>53</v>
      </c>
      <c r="D15" s="17">
        <v>497192389</v>
      </c>
      <c r="E15" s="7" t="s">
        <v>97</v>
      </c>
      <c r="F15" s="7" t="s">
        <v>98</v>
      </c>
      <c r="G15" s="7" t="s">
        <v>99</v>
      </c>
      <c r="H15" s="17" t="s">
        <v>100</v>
      </c>
      <c r="I15" s="7" t="s">
        <v>92</v>
      </c>
      <c r="J15" s="17">
        <v>2</v>
      </c>
      <c r="K15" s="17" t="s">
        <v>59</v>
      </c>
      <c r="L15" s="17" t="s">
        <v>60</v>
      </c>
      <c r="N15" s="17">
        <v>14</v>
      </c>
      <c r="O15" s="17">
        <v>2</v>
      </c>
      <c r="P15" s="17">
        <v>1</v>
      </c>
      <c r="Q15" s="17">
        <v>1</v>
      </c>
      <c r="S15">
        <v>5028</v>
      </c>
      <c r="U15" t="s">
        <v>86</v>
      </c>
      <c r="V15" t="s">
        <v>62</v>
      </c>
      <c r="W15">
        <f>MATCH(D15,Отчет!$D:$D,0)</f>
        <v>16</v>
      </c>
    </row>
    <row r="16" spans="1:23" x14ac:dyDescent="0.25">
      <c r="A16" s="17">
        <v>623065653</v>
      </c>
      <c r="B16" s="17">
        <v>9</v>
      </c>
      <c r="C16" s="36" t="s">
        <v>53</v>
      </c>
      <c r="D16" s="17">
        <v>497192337</v>
      </c>
      <c r="E16" s="7" t="s">
        <v>63</v>
      </c>
      <c r="F16" s="7" t="s">
        <v>64</v>
      </c>
      <c r="G16" s="7" t="s">
        <v>65</v>
      </c>
      <c r="H16" s="17" t="s">
        <v>66</v>
      </c>
      <c r="I16" s="7" t="s">
        <v>92</v>
      </c>
      <c r="J16" s="17">
        <v>2</v>
      </c>
      <c r="K16" s="17" t="s">
        <v>59</v>
      </c>
      <c r="L16" s="17" t="s">
        <v>60</v>
      </c>
      <c r="N16" s="17">
        <v>18</v>
      </c>
      <c r="O16" s="17">
        <v>2</v>
      </c>
      <c r="P16" s="17">
        <v>1</v>
      </c>
      <c r="Q16" s="17">
        <v>1</v>
      </c>
      <c r="S16">
        <v>5028</v>
      </c>
      <c r="U16" t="s">
        <v>86</v>
      </c>
      <c r="V16" t="s">
        <v>62</v>
      </c>
      <c r="W16">
        <f>MATCH(D16,Отчет!$D:$D,0)</f>
        <v>12</v>
      </c>
    </row>
    <row r="17" spans="1:23" x14ac:dyDescent="0.25">
      <c r="A17" s="17">
        <v>623067107</v>
      </c>
      <c r="B17" s="17">
        <v>8</v>
      </c>
      <c r="C17" s="36" t="s">
        <v>53</v>
      </c>
      <c r="D17" s="17">
        <v>497192326</v>
      </c>
      <c r="E17" s="7" t="s">
        <v>72</v>
      </c>
      <c r="F17" s="7" t="s">
        <v>73</v>
      </c>
      <c r="G17" s="7" t="s">
        <v>74</v>
      </c>
      <c r="H17" s="17" t="s">
        <v>75</v>
      </c>
      <c r="I17" s="7" t="s">
        <v>92</v>
      </c>
      <c r="J17" s="17">
        <v>2</v>
      </c>
      <c r="K17" s="17" t="s">
        <v>59</v>
      </c>
      <c r="L17" s="17" t="s">
        <v>60</v>
      </c>
      <c r="N17" s="17">
        <v>16</v>
      </c>
      <c r="O17" s="17">
        <v>2</v>
      </c>
      <c r="P17" s="17">
        <v>1</v>
      </c>
      <c r="Q17" s="17">
        <v>1</v>
      </c>
      <c r="S17">
        <v>5028</v>
      </c>
      <c r="U17" t="s">
        <v>86</v>
      </c>
      <c r="V17" t="s">
        <v>62</v>
      </c>
      <c r="W17">
        <f>MATCH(D17,Отчет!$D:$D,0)</f>
        <v>18</v>
      </c>
    </row>
    <row r="18" spans="1:23" x14ac:dyDescent="0.25">
      <c r="A18" s="17">
        <v>623066850</v>
      </c>
      <c r="B18" s="17">
        <v>7</v>
      </c>
      <c r="C18" s="36" t="s">
        <v>53</v>
      </c>
      <c r="D18" s="17">
        <v>497192315</v>
      </c>
      <c r="E18" s="7" t="s">
        <v>76</v>
      </c>
      <c r="F18" s="7" t="s">
        <v>77</v>
      </c>
      <c r="G18" s="7" t="s">
        <v>65</v>
      </c>
      <c r="H18" s="17" t="s">
        <v>78</v>
      </c>
      <c r="I18" s="7" t="s">
        <v>92</v>
      </c>
      <c r="J18" s="17">
        <v>2</v>
      </c>
      <c r="K18" s="17" t="s">
        <v>59</v>
      </c>
      <c r="L18" s="17" t="s">
        <v>60</v>
      </c>
      <c r="N18" s="17">
        <v>14</v>
      </c>
      <c r="O18" s="17">
        <v>2</v>
      </c>
      <c r="P18" s="17">
        <v>1</v>
      </c>
      <c r="Q18" s="17">
        <v>1</v>
      </c>
      <c r="S18">
        <v>5028</v>
      </c>
      <c r="U18" t="s">
        <v>86</v>
      </c>
      <c r="V18" t="s">
        <v>62</v>
      </c>
      <c r="W18">
        <f>MATCH(D18,Отчет!$D:$D,0)</f>
        <v>15</v>
      </c>
    </row>
    <row r="19" spans="1:23" x14ac:dyDescent="0.25">
      <c r="A19" s="17">
        <v>623066512</v>
      </c>
      <c r="B19" s="17">
        <v>9</v>
      </c>
      <c r="C19" s="36" t="s">
        <v>53</v>
      </c>
      <c r="D19" s="17">
        <v>497192400</v>
      </c>
      <c r="E19" s="7" t="s">
        <v>101</v>
      </c>
      <c r="F19" s="7" t="s">
        <v>102</v>
      </c>
      <c r="G19" s="7" t="s">
        <v>99</v>
      </c>
      <c r="H19" s="17" t="s">
        <v>103</v>
      </c>
      <c r="I19" s="7" t="s">
        <v>92</v>
      </c>
      <c r="J19" s="17">
        <v>2</v>
      </c>
      <c r="K19" s="17" t="s">
        <v>59</v>
      </c>
      <c r="L19" s="17" t="s">
        <v>60</v>
      </c>
      <c r="N19" s="17">
        <v>18</v>
      </c>
      <c r="O19" s="17">
        <v>2</v>
      </c>
      <c r="P19" s="17">
        <v>1</v>
      </c>
      <c r="Q19" s="17">
        <v>1</v>
      </c>
      <c r="S19">
        <v>5028</v>
      </c>
      <c r="U19" t="s">
        <v>86</v>
      </c>
      <c r="V19" t="s">
        <v>62</v>
      </c>
      <c r="W19">
        <f>MATCH(D19,Отчет!$D:$D,0)</f>
        <v>14</v>
      </c>
    </row>
    <row r="20" spans="1:23" x14ac:dyDescent="0.25">
      <c r="A20" s="17">
        <v>623071274</v>
      </c>
      <c r="B20" s="17">
        <v>6</v>
      </c>
      <c r="C20" s="36" t="s">
        <v>53</v>
      </c>
      <c r="D20" s="17">
        <v>548124231</v>
      </c>
      <c r="E20" s="7" t="s">
        <v>104</v>
      </c>
      <c r="F20" s="7" t="s">
        <v>73</v>
      </c>
      <c r="G20" s="7" t="s">
        <v>56</v>
      </c>
      <c r="H20" s="17" t="s">
        <v>105</v>
      </c>
      <c r="I20" s="7" t="s">
        <v>92</v>
      </c>
      <c r="J20" s="17">
        <v>2</v>
      </c>
      <c r="K20" s="17" t="s">
        <v>59</v>
      </c>
      <c r="L20" s="17" t="s">
        <v>60</v>
      </c>
      <c r="N20" s="17">
        <v>12</v>
      </c>
      <c r="O20" s="17">
        <v>2</v>
      </c>
      <c r="P20" s="17">
        <v>1</v>
      </c>
      <c r="Q20" s="17">
        <v>1</v>
      </c>
      <c r="S20">
        <v>5028</v>
      </c>
      <c r="U20" t="s">
        <v>86</v>
      </c>
      <c r="V20" t="s">
        <v>62</v>
      </c>
      <c r="W20">
        <f>MATCH(D20,Отчет!$D:$D,0)</f>
        <v>21</v>
      </c>
    </row>
    <row r="21" spans="1:23" x14ac:dyDescent="0.25">
      <c r="A21" s="17">
        <v>672834313</v>
      </c>
      <c r="B21" s="17">
        <v>8</v>
      </c>
      <c r="C21" s="36" t="s">
        <v>53</v>
      </c>
      <c r="D21" s="17">
        <v>634241186</v>
      </c>
      <c r="E21" s="7" t="s">
        <v>80</v>
      </c>
      <c r="F21" s="7" t="s">
        <v>81</v>
      </c>
      <c r="G21" s="7" t="s">
        <v>82</v>
      </c>
      <c r="H21" s="17" t="s">
        <v>83</v>
      </c>
      <c r="I21" s="7" t="s">
        <v>92</v>
      </c>
      <c r="J21" s="17">
        <v>2</v>
      </c>
      <c r="K21" s="17" t="s">
        <v>59</v>
      </c>
      <c r="L21" s="17" t="s">
        <v>60</v>
      </c>
      <c r="N21" s="17">
        <v>16</v>
      </c>
      <c r="O21" s="17">
        <v>2</v>
      </c>
      <c r="P21" s="17">
        <v>1</v>
      </c>
      <c r="Q21" s="17">
        <v>1</v>
      </c>
      <c r="S21">
        <v>5028</v>
      </c>
      <c r="U21" t="s">
        <v>86</v>
      </c>
      <c r="V21" t="s">
        <v>62</v>
      </c>
      <c r="W21">
        <f>MATCH(D21,Отчет!$D:$D,0)</f>
        <v>20</v>
      </c>
    </row>
    <row r="22" spans="1:23" x14ac:dyDescent="0.25">
      <c r="A22" s="17">
        <v>543549127</v>
      </c>
      <c r="B22" s="17">
        <v>8</v>
      </c>
      <c r="C22" s="36" t="s">
        <v>53</v>
      </c>
      <c r="D22" s="17">
        <v>497192411</v>
      </c>
      <c r="E22" s="7" t="s">
        <v>93</v>
      </c>
      <c r="F22" s="7" t="s">
        <v>94</v>
      </c>
      <c r="G22" s="7" t="s">
        <v>95</v>
      </c>
      <c r="H22" s="17" t="s">
        <v>96</v>
      </c>
      <c r="I22" s="7" t="s">
        <v>106</v>
      </c>
      <c r="J22" s="17">
        <v>3</v>
      </c>
      <c r="K22" s="17" t="s">
        <v>59</v>
      </c>
      <c r="L22" s="17" t="s">
        <v>60</v>
      </c>
      <c r="N22" s="17">
        <v>24</v>
      </c>
      <c r="O22" s="17">
        <v>3</v>
      </c>
      <c r="P22" s="17">
        <v>1</v>
      </c>
      <c r="Q22" s="17">
        <v>1</v>
      </c>
      <c r="S22">
        <v>5028</v>
      </c>
      <c r="U22" t="s">
        <v>61</v>
      </c>
      <c r="V22" t="s">
        <v>62</v>
      </c>
      <c r="W22">
        <f>MATCH(D22,Отчет!$D:$D,0)</f>
        <v>23</v>
      </c>
    </row>
    <row r="23" spans="1:23" x14ac:dyDescent="0.25">
      <c r="A23" s="17">
        <v>1022586681</v>
      </c>
      <c r="B23" s="17">
        <v>9</v>
      </c>
      <c r="C23" s="36" t="s">
        <v>53</v>
      </c>
      <c r="D23" s="17">
        <v>497192411</v>
      </c>
      <c r="E23" s="7" t="s">
        <v>93</v>
      </c>
      <c r="F23" s="7" t="s">
        <v>94</v>
      </c>
      <c r="G23" s="7" t="s">
        <v>95</v>
      </c>
      <c r="H23" s="17" t="s">
        <v>96</v>
      </c>
      <c r="I23" s="7" t="s">
        <v>107</v>
      </c>
      <c r="J23" s="17">
        <v>8</v>
      </c>
      <c r="K23" s="17" t="s">
        <v>59</v>
      </c>
      <c r="L23" s="17" t="s">
        <v>108</v>
      </c>
      <c r="N23" s="17">
        <v>72</v>
      </c>
      <c r="O23" s="17">
        <v>8</v>
      </c>
      <c r="P23" s="17">
        <v>1</v>
      </c>
      <c r="Q23" s="17">
        <v>1</v>
      </c>
      <c r="S23">
        <v>5028</v>
      </c>
      <c r="U23" t="s">
        <v>86</v>
      </c>
      <c r="V23" t="s">
        <v>62</v>
      </c>
      <c r="W23">
        <f>MATCH(D23,Отчет!$D:$D,0)</f>
        <v>23</v>
      </c>
    </row>
    <row r="24" spans="1:23" x14ac:dyDescent="0.25">
      <c r="A24" s="17">
        <v>1036863589</v>
      </c>
      <c r="B24" s="17">
        <v>9</v>
      </c>
      <c r="C24" s="36" t="s">
        <v>53</v>
      </c>
      <c r="D24" s="17">
        <v>634241186</v>
      </c>
      <c r="E24" s="7" t="s">
        <v>80</v>
      </c>
      <c r="F24" s="7" t="s">
        <v>81</v>
      </c>
      <c r="G24" s="7" t="s">
        <v>82</v>
      </c>
      <c r="H24" s="17" t="s">
        <v>83</v>
      </c>
      <c r="I24" s="7" t="s">
        <v>107</v>
      </c>
      <c r="J24" s="17">
        <v>8</v>
      </c>
      <c r="K24" s="17" t="s">
        <v>59</v>
      </c>
      <c r="L24" s="17" t="s">
        <v>108</v>
      </c>
      <c r="N24" s="17">
        <v>72</v>
      </c>
      <c r="O24" s="17">
        <v>8</v>
      </c>
      <c r="P24" s="17">
        <v>1</v>
      </c>
      <c r="Q24" s="17">
        <v>1</v>
      </c>
      <c r="S24">
        <v>5028</v>
      </c>
      <c r="U24" t="s">
        <v>86</v>
      </c>
      <c r="V24" t="s">
        <v>62</v>
      </c>
      <c r="W24">
        <f>MATCH(D24,Отчет!$D:$D,0)</f>
        <v>20</v>
      </c>
    </row>
    <row r="25" spans="1:23" x14ac:dyDescent="0.25">
      <c r="A25" s="17">
        <v>964896184</v>
      </c>
      <c r="B25" s="17">
        <v>10</v>
      </c>
      <c r="D25" s="17">
        <v>497192499</v>
      </c>
      <c r="E25" s="7" t="s">
        <v>109</v>
      </c>
      <c r="F25" s="7" t="s">
        <v>110</v>
      </c>
      <c r="G25" s="7" t="s">
        <v>56</v>
      </c>
      <c r="H25" s="17" t="s">
        <v>111</v>
      </c>
      <c r="I25" s="7" t="s">
        <v>112</v>
      </c>
      <c r="J25" s="17">
        <v>6</v>
      </c>
      <c r="K25" s="17" t="s">
        <v>59</v>
      </c>
      <c r="L25" s="17" t="s">
        <v>108</v>
      </c>
      <c r="N25" s="17">
        <v>60</v>
      </c>
      <c r="O25" s="17">
        <v>6</v>
      </c>
      <c r="P25" s="17">
        <v>1</v>
      </c>
      <c r="Q25" s="17">
        <v>1</v>
      </c>
      <c r="S25">
        <v>5028</v>
      </c>
      <c r="U25" t="s">
        <v>86</v>
      </c>
      <c r="V25" t="s">
        <v>62</v>
      </c>
      <c r="W25" t="e">
        <f>MATCH(D25,Отчет!$D:$D,0)</f>
        <v>#N/A</v>
      </c>
    </row>
    <row r="26" spans="1:23" x14ac:dyDescent="0.25">
      <c r="A26" s="17">
        <v>717287130</v>
      </c>
      <c r="B26" s="17">
        <v>8</v>
      </c>
      <c r="C26" s="36" t="s">
        <v>53</v>
      </c>
      <c r="D26" s="17">
        <v>497192444</v>
      </c>
      <c r="E26" s="7" t="s">
        <v>87</v>
      </c>
      <c r="F26" s="7" t="s">
        <v>88</v>
      </c>
      <c r="G26" s="7" t="s">
        <v>89</v>
      </c>
      <c r="H26" s="17" t="s">
        <v>90</v>
      </c>
      <c r="I26" s="7" t="s">
        <v>113</v>
      </c>
      <c r="J26" s="17">
        <v>3</v>
      </c>
      <c r="K26" s="17" t="s">
        <v>59</v>
      </c>
      <c r="L26" s="17" t="s">
        <v>108</v>
      </c>
      <c r="N26" s="17">
        <v>24</v>
      </c>
      <c r="O26" s="17">
        <v>3</v>
      </c>
      <c r="P26" s="17">
        <v>1</v>
      </c>
      <c r="Q26" s="17">
        <v>1</v>
      </c>
      <c r="S26">
        <v>5028</v>
      </c>
      <c r="U26" t="s">
        <v>61</v>
      </c>
      <c r="V26" t="s">
        <v>62</v>
      </c>
      <c r="W26">
        <f>MATCH(D26,Отчет!$D:$D,0)</f>
        <v>22</v>
      </c>
    </row>
    <row r="27" spans="1:23" x14ac:dyDescent="0.25">
      <c r="A27" s="17">
        <v>543556434</v>
      </c>
      <c r="C27" s="36" t="s">
        <v>53</v>
      </c>
      <c r="D27" s="17">
        <v>497192370</v>
      </c>
      <c r="E27" s="7" t="s">
        <v>114</v>
      </c>
      <c r="F27" s="7" t="s">
        <v>115</v>
      </c>
      <c r="G27" s="7" t="s">
        <v>116</v>
      </c>
      <c r="H27" s="17" t="s">
        <v>117</v>
      </c>
      <c r="I27" s="7" t="s">
        <v>113</v>
      </c>
      <c r="J27" s="17">
        <v>3</v>
      </c>
      <c r="K27" s="17" t="s">
        <v>59</v>
      </c>
      <c r="L27" s="17" t="s">
        <v>108</v>
      </c>
      <c r="M27" s="17">
        <v>0</v>
      </c>
      <c r="N27" s="17">
        <v>0</v>
      </c>
      <c r="O27" s="17">
        <v>3</v>
      </c>
      <c r="Q27" s="17">
        <v>1</v>
      </c>
      <c r="S27">
        <v>5028</v>
      </c>
      <c r="U27" t="s">
        <v>61</v>
      </c>
      <c r="V27" t="s">
        <v>62</v>
      </c>
      <c r="W27">
        <f>MATCH(D27,Отчет!$D:$D,0)</f>
        <v>24</v>
      </c>
    </row>
    <row r="28" spans="1:23" x14ac:dyDescent="0.25">
      <c r="A28" s="17">
        <v>853676996</v>
      </c>
      <c r="B28" s="17">
        <v>8</v>
      </c>
      <c r="C28" s="36" t="s">
        <v>53</v>
      </c>
      <c r="D28" s="17">
        <v>497192315</v>
      </c>
      <c r="E28" s="7" t="s">
        <v>76</v>
      </c>
      <c r="F28" s="7" t="s">
        <v>77</v>
      </c>
      <c r="G28" s="7" t="s">
        <v>65</v>
      </c>
      <c r="H28" s="17" t="s">
        <v>78</v>
      </c>
      <c r="I28" s="7" t="s">
        <v>118</v>
      </c>
      <c r="J28" s="17">
        <v>3</v>
      </c>
      <c r="K28" s="17" t="s">
        <v>59</v>
      </c>
      <c r="L28" s="17" t="s">
        <v>108</v>
      </c>
      <c r="N28" s="17">
        <v>24</v>
      </c>
      <c r="O28" s="17">
        <v>3</v>
      </c>
      <c r="P28" s="17">
        <v>1</v>
      </c>
      <c r="Q28" s="17">
        <v>1</v>
      </c>
      <c r="R28">
        <v>515559294</v>
      </c>
      <c r="S28">
        <v>2098</v>
      </c>
      <c r="U28" t="s">
        <v>86</v>
      </c>
      <c r="V28" t="s">
        <v>62</v>
      </c>
      <c r="W28">
        <f>MATCH(D28,Отчет!$D:$D,0)</f>
        <v>15</v>
      </c>
    </row>
    <row r="29" spans="1:23" x14ac:dyDescent="0.25">
      <c r="A29" s="17">
        <v>964896349</v>
      </c>
      <c r="B29" s="17">
        <v>8</v>
      </c>
      <c r="D29" s="17">
        <v>497192499</v>
      </c>
      <c r="E29" s="7" t="s">
        <v>109</v>
      </c>
      <c r="F29" s="7" t="s">
        <v>110</v>
      </c>
      <c r="G29" s="7" t="s">
        <v>56</v>
      </c>
      <c r="H29" s="17" t="s">
        <v>111</v>
      </c>
      <c r="I29" s="7" t="s">
        <v>119</v>
      </c>
      <c r="J29" s="17">
        <v>6</v>
      </c>
      <c r="K29" s="17" t="s">
        <v>59</v>
      </c>
      <c r="L29" s="17" t="s">
        <v>108</v>
      </c>
      <c r="N29" s="17">
        <v>48</v>
      </c>
      <c r="O29" s="17">
        <v>6</v>
      </c>
      <c r="P29" s="17">
        <v>1</v>
      </c>
      <c r="Q29" s="17">
        <v>1</v>
      </c>
      <c r="S29">
        <v>5028</v>
      </c>
      <c r="U29" t="s">
        <v>86</v>
      </c>
      <c r="V29" t="s">
        <v>62</v>
      </c>
      <c r="W29" t="e">
        <f>MATCH(D29,Отчет!$D:$D,0)</f>
        <v>#N/A</v>
      </c>
    </row>
    <row r="30" spans="1:23" x14ac:dyDescent="0.25">
      <c r="A30" s="17">
        <v>1042857372</v>
      </c>
      <c r="B30" s="17">
        <v>10</v>
      </c>
      <c r="C30" s="36" t="s">
        <v>53</v>
      </c>
      <c r="D30" s="17">
        <v>497192389</v>
      </c>
      <c r="E30" s="7" t="s">
        <v>97</v>
      </c>
      <c r="F30" s="7" t="s">
        <v>98</v>
      </c>
      <c r="G30" s="7" t="s">
        <v>99</v>
      </c>
      <c r="H30" s="17" t="s">
        <v>100</v>
      </c>
      <c r="I30" s="7" t="s">
        <v>120</v>
      </c>
      <c r="J30" s="17">
        <v>2</v>
      </c>
      <c r="K30" s="17" t="s">
        <v>59</v>
      </c>
      <c r="L30" s="17" t="s">
        <v>108</v>
      </c>
      <c r="N30" s="17">
        <v>20</v>
      </c>
      <c r="O30" s="17">
        <v>2</v>
      </c>
      <c r="P30" s="17">
        <v>1</v>
      </c>
      <c r="Q30" s="17">
        <v>1</v>
      </c>
      <c r="V30" t="s">
        <v>62</v>
      </c>
      <c r="W30">
        <f>MATCH(D30,Отчет!$D:$D,0)</f>
        <v>16</v>
      </c>
    </row>
    <row r="31" spans="1:23" x14ac:dyDescent="0.25">
      <c r="A31" s="17">
        <v>1042866055</v>
      </c>
      <c r="B31" s="17">
        <v>8</v>
      </c>
      <c r="C31" s="36" t="s">
        <v>53</v>
      </c>
      <c r="D31" s="17">
        <v>634241186</v>
      </c>
      <c r="E31" s="7" t="s">
        <v>80</v>
      </c>
      <c r="F31" s="7" t="s">
        <v>81</v>
      </c>
      <c r="G31" s="7" t="s">
        <v>82</v>
      </c>
      <c r="H31" s="17" t="s">
        <v>83</v>
      </c>
      <c r="I31" s="7" t="s">
        <v>121</v>
      </c>
      <c r="J31" s="17">
        <v>2</v>
      </c>
      <c r="K31" s="17" t="s">
        <v>59</v>
      </c>
      <c r="L31" s="17" t="s">
        <v>108</v>
      </c>
      <c r="N31" s="17">
        <v>16</v>
      </c>
      <c r="O31" s="17">
        <v>2</v>
      </c>
      <c r="P31" s="17">
        <v>1</v>
      </c>
      <c r="Q31" s="17">
        <v>1</v>
      </c>
      <c r="V31" t="s">
        <v>62</v>
      </c>
      <c r="W31">
        <f>MATCH(D31,Отчет!$D:$D,0)</f>
        <v>20</v>
      </c>
    </row>
    <row r="32" spans="1:23" x14ac:dyDescent="0.25">
      <c r="A32" s="17">
        <v>1042794196</v>
      </c>
      <c r="B32" s="17">
        <v>8</v>
      </c>
      <c r="C32" s="36" t="s">
        <v>53</v>
      </c>
      <c r="D32" s="17">
        <v>497192348</v>
      </c>
      <c r="E32" s="7" t="s">
        <v>54</v>
      </c>
      <c r="F32" s="7" t="s">
        <v>55</v>
      </c>
      <c r="G32" s="7" t="s">
        <v>56</v>
      </c>
      <c r="H32" s="17" t="s">
        <v>57</v>
      </c>
      <c r="I32" s="7" t="s">
        <v>122</v>
      </c>
      <c r="J32" s="17">
        <v>2</v>
      </c>
      <c r="K32" s="17" t="s">
        <v>59</v>
      </c>
      <c r="L32" s="17" t="s">
        <v>108</v>
      </c>
      <c r="N32" s="17">
        <v>16</v>
      </c>
      <c r="O32" s="17">
        <v>2</v>
      </c>
      <c r="P32" s="17">
        <v>1</v>
      </c>
      <c r="Q32" s="17">
        <v>1</v>
      </c>
      <c r="V32" t="s">
        <v>62</v>
      </c>
      <c r="W32">
        <f>MATCH(D32,Отчет!$D:$D,0)</f>
        <v>19</v>
      </c>
    </row>
    <row r="33" spans="1:23" x14ac:dyDescent="0.25">
      <c r="A33" s="17">
        <v>1042885482</v>
      </c>
      <c r="B33" s="17">
        <v>7</v>
      </c>
      <c r="C33" s="36" t="s">
        <v>53</v>
      </c>
      <c r="D33" s="17">
        <v>497192422</v>
      </c>
      <c r="E33" s="7" t="s">
        <v>123</v>
      </c>
      <c r="F33" s="7" t="s">
        <v>124</v>
      </c>
      <c r="G33" s="7" t="s">
        <v>125</v>
      </c>
      <c r="H33" s="17" t="s">
        <v>126</v>
      </c>
      <c r="I33" s="7" t="s">
        <v>127</v>
      </c>
      <c r="J33" s="17">
        <v>2</v>
      </c>
      <c r="K33" s="17" t="s">
        <v>59</v>
      </c>
      <c r="L33" s="17" t="s">
        <v>108</v>
      </c>
      <c r="N33" s="17">
        <v>14</v>
      </c>
      <c r="O33" s="17">
        <v>2</v>
      </c>
      <c r="P33" s="17">
        <v>1</v>
      </c>
      <c r="Q33" s="17">
        <v>1</v>
      </c>
      <c r="V33" t="s">
        <v>62</v>
      </c>
      <c r="W33">
        <f>MATCH(D33,Отчет!$D:$D,0)</f>
        <v>17</v>
      </c>
    </row>
    <row r="34" spans="1:23" x14ac:dyDescent="0.25">
      <c r="A34" s="17">
        <v>1042867894</v>
      </c>
      <c r="B34" s="17">
        <v>7</v>
      </c>
      <c r="C34" s="36" t="s">
        <v>53</v>
      </c>
      <c r="D34" s="17">
        <v>634241186</v>
      </c>
      <c r="E34" s="7" t="s">
        <v>80</v>
      </c>
      <c r="F34" s="7" t="s">
        <v>81</v>
      </c>
      <c r="G34" s="7" t="s">
        <v>82</v>
      </c>
      <c r="H34" s="17" t="s">
        <v>83</v>
      </c>
      <c r="I34" s="7" t="s">
        <v>127</v>
      </c>
      <c r="J34" s="17">
        <v>2</v>
      </c>
      <c r="K34" s="17" t="s">
        <v>59</v>
      </c>
      <c r="L34" s="17" t="s">
        <v>108</v>
      </c>
      <c r="N34" s="17">
        <v>14</v>
      </c>
      <c r="O34" s="17">
        <v>2</v>
      </c>
      <c r="P34" s="17">
        <v>1</v>
      </c>
      <c r="Q34" s="17">
        <v>1</v>
      </c>
      <c r="V34" t="s">
        <v>62</v>
      </c>
      <c r="W34">
        <f>MATCH(D34,Отчет!$D:$D,0)</f>
        <v>20</v>
      </c>
    </row>
    <row r="35" spans="1:23" x14ac:dyDescent="0.25">
      <c r="A35" s="17">
        <v>1042594344</v>
      </c>
      <c r="B35" s="17">
        <v>10</v>
      </c>
      <c r="C35" s="36" t="s">
        <v>53</v>
      </c>
      <c r="D35" s="17">
        <v>497192326</v>
      </c>
      <c r="E35" s="7" t="s">
        <v>72</v>
      </c>
      <c r="F35" s="7" t="s">
        <v>73</v>
      </c>
      <c r="G35" s="7" t="s">
        <v>74</v>
      </c>
      <c r="H35" s="17" t="s">
        <v>75</v>
      </c>
      <c r="I35" s="7" t="s">
        <v>127</v>
      </c>
      <c r="J35" s="17">
        <v>2</v>
      </c>
      <c r="K35" s="17" t="s">
        <v>59</v>
      </c>
      <c r="L35" s="17" t="s">
        <v>108</v>
      </c>
      <c r="N35" s="17">
        <v>20</v>
      </c>
      <c r="O35" s="17">
        <v>2</v>
      </c>
      <c r="P35" s="17">
        <v>1</v>
      </c>
      <c r="Q35" s="17">
        <v>1</v>
      </c>
      <c r="V35" t="s">
        <v>62</v>
      </c>
      <c r="W35">
        <f>MATCH(D35,Отчет!$D:$D,0)</f>
        <v>18</v>
      </c>
    </row>
    <row r="36" spans="1:23" x14ac:dyDescent="0.25">
      <c r="A36" s="17">
        <v>983838748</v>
      </c>
      <c r="B36" s="17">
        <v>7</v>
      </c>
      <c r="C36" s="36" t="s">
        <v>53</v>
      </c>
      <c r="D36" s="17">
        <v>497192444</v>
      </c>
      <c r="E36" s="7" t="s">
        <v>87</v>
      </c>
      <c r="F36" s="7" t="s">
        <v>88</v>
      </c>
      <c r="G36" s="7" t="s">
        <v>89</v>
      </c>
      <c r="H36" s="17" t="s">
        <v>90</v>
      </c>
      <c r="I36" s="7" t="s">
        <v>128</v>
      </c>
      <c r="J36" s="17">
        <v>2</v>
      </c>
      <c r="K36" s="17" t="s">
        <v>59</v>
      </c>
      <c r="L36" s="17" t="s">
        <v>108</v>
      </c>
      <c r="N36" s="17">
        <v>14</v>
      </c>
      <c r="O36" s="17">
        <v>2</v>
      </c>
      <c r="P36" s="17">
        <v>1</v>
      </c>
      <c r="Q36" s="17">
        <v>1</v>
      </c>
      <c r="S36">
        <v>5028</v>
      </c>
      <c r="U36" t="s">
        <v>86</v>
      </c>
      <c r="V36" t="s">
        <v>62</v>
      </c>
      <c r="W36">
        <f>MATCH(D36,Отчет!$D:$D,0)</f>
        <v>22</v>
      </c>
    </row>
    <row r="37" spans="1:23" x14ac:dyDescent="0.25">
      <c r="A37" s="17">
        <v>531359048</v>
      </c>
      <c r="B37" s="17">
        <v>6</v>
      </c>
      <c r="C37" s="36" t="s">
        <v>53</v>
      </c>
      <c r="D37" s="17">
        <v>497192370</v>
      </c>
      <c r="E37" s="7" t="s">
        <v>114</v>
      </c>
      <c r="F37" s="7" t="s">
        <v>115</v>
      </c>
      <c r="G37" s="7" t="s">
        <v>116</v>
      </c>
      <c r="H37" s="17" t="s">
        <v>117</v>
      </c>
      <c r="I37" s="7" t="s">
        <v>129</v>
      </c>
      <c r="J37" s="17">
        <v>6</v>
      </c>
      <c r="K37" s="17" t="s">
        <v>59</v>
      </c>
      <c r="L37" s="17" t="s">
        <v>108</v>
      </c>
      <c r="N37" s="17">
        <v>36</v>
      </c>
      <c r="O37" s="17">
        <v>6</v>
      </c>
      <c r="P37" s="17">
        <v>1</v>
      </c>
      <c r="Q37" s="17">
        <v>1</v>
      </c>
      <c r="R37">
        <v>515558379</v>
      </c>
      <c r="S37">
        <v>4308</v>
      </c>
      <c r="V37" t="s">
        <v>62</v>
      </c>
      <c r="W37">
        <f>MATCH(D37,Отчет!$D:$D,0)</f>
        <v>24</v>
      </c>
    </row>
    <row r="38" spans="1:23" x14ac:dyDescent="0.25">
      <c r="A38" s="17">
        <v>531359205</v>
      </c>
      <c r="B38" s="17">
        <v>8</v>
      </c>
      <c r="C38" s="36" t="s">
        <v>53</v>
      </c>
      <c r="D38" s="17">
        <v>497192466</v>
      </c>
      <c r="E38" s="7" t="s">
        <v>68</v>
      </c>
      <c r="F38" s="7" t="s">
        <v>69</v>
      </c>
      <c r="G38" s="7" t="s">
        <v>70</v>
      </c>
      <c r="H38" s="17" t="s">
        <v>71</v>
      </c>
      <c r="I38" s="7" t="s">
        <v>129</v>
      </c>
      <c r="J38" s="17">
        <v>6</v>
      </c>
      <c r="K38" s="17" t="s">
        <v>59</v>
      </c>
      <c r="L38" s="17" t="s">
        <v>108</v>
      </c>
      <c r="N38" s="17">
        <v>48</v>
      </c>
      <c r="O38" s="17">
        <v>6</v>
      </c>
      <c r="P38" s="17">
        <v>1</v>
      </c>
      <c r="Q38" s="17">
        <v>1</v>
      </c>
      <c r="R38">
        <v>515558379</v>
      </c>
      <c r="S38">
        <v>4308</v>
      </c>
      <c r="V38" t="s">
        <v>62</v>
      </c>
      <c r="W38">
        <f>MATCH(D38,Отчет!$D:$D,0)</f>
        <v>13</v>
      </c>
    </row>
    <row r="39" spans="1:23" x14ac:dyDescent="0.25">
      <c r="A39" s="17">
        <v>531359019</v>
      </c>
      <c r="B39" s="17">
        <v>8</v>
      </c>
      <c r="D39" s="17">
        <v>497192499</v>
      </c>
      <c r="E39" s="7" t="s">
        <v>109</v>
      </c>
      <c r="F39" s="7" t="s">
        <v>110</v>
      </c>
      <c r="G39" s="7" t="s">
        <v>56</v>
      </c>
      <c r="H39" s="17" t="s">
        <v>111</v>
      </c>
      <c r="I39" s="7" t="s">
        <v>129</v>
      </c>
      <c r="J39" s="17">
        <v>6</v>
      </c>
      <c r="K39" s="17" t="s">
        <v>59</v>
      </c>
      <c r="L39" s="17" t="s">
        <v>108</v>
      </c>
      <c r="N39" s="17">
        <v>48</v>
      </c>
      <c r="O39" s="17">
        <v>6</v>
      </c>
      <c r="P39" s="17">
        <v>1</v>
      </c>
      <c r="Q39" s="17">
        <v>1</v>
      </c>
      <c r="R39">
        <v>515558379</v>
      </c>
      <c r="S39">
        <v>4308</v>
      </c>
      <c r="V39" t="s">
        <v>62</v>
      </c>
      <c r="W39" t="e">
        <f>MATCH(D39,Отчет!$D:$D,0)</f>
        <v>#N/A</v>
      </c>
    </row>
    <row r="40" spans="1:23" x14ac:dyDescent="0.25">
      <c r="A40" s="17">
        <v>531359545</v>
      </c>
      <c r="B40" s="17">
        <v>6</v>
      </c>
      <c r="C40" s="36" t="s">
        <v>53</v>
      </c>
      <c r="D40" s="17">
        <v>497192389</v>
      </c>
      <c r="E40" s="7" t="s">
        <v>97</v>
      </c>
      <c r="F40" s="7" t="s">
        <v>98</v>
      </c>
      <c r="G40" s="7" t="s">
        <v>99</v>
      </c>
      <c r="H40" s="17" t="s">
        <v>100</v>
      </c>
      <c r="I40" s="7" t="s">
        <v>129</v>
      </c>
      <c r="J40" s="17">
        <v>6</v>
      </c>
      <c r="K40" s="17" t="s">
        <v>59</v>
      </c>
      <c r="L40" s="17" t="s">
        <v>108</v>
      </c>
      <c r="N40" s="17">
        <v>36</v>
      </c>
      <c r="O40" s="17">
        <v>6</v>
      </c>
      <c r="P40" s="17">
        <v>1</v>
      </c>
      <c r="Q40" s="17">
        <v>1</v>
      </c>
      <c r="R40">
        <v>515558379</v>
      </c>
      <c r="S40">
        <v>4308</v>
      </c>
      <c r="V40" t="s">
        <v>62</v>
      </c>
      <c r="W40">
        <f>MATCH(D40,Отчет!$D:$D,0)</f>
        <v>16</v>
      </c>
    </row>
    <row r="41" spans="1:23" x14ac:dyDescent="0.25">
      <c r="A41" s="17">
        <v>531359321</v>
      </c>
      <c r="B41" s="17">
        <v>6</v>
      </c>
      <c r="C41" s="36" t="s">
        <v>53</v>
      </c>
      <c r="D41" s="17">
        <v>497192400</v>
      </c>
      <c r="E41" s="7" t="s">
        <v>101</v>
      </c>
      <c r="F41" s="7" t="s">
        <v>102</v>
      </c>
      <c r="G41" s="7" t="s">
        <v>99</v>
      </c>
      <c r="H41" s="17" t="s">
        <v>103</v>
      </c>
      <c r="I41" s="7" t="s">
        <v>129</v>
      </c>
      <c r="J41" s="17">
        <v>6</v>
      </c>
      <c r="K41" s="17" t="s">
        <v>59</v>
      </c>
      <c r="L41" s="17" t="s">
        <v>108</v>
      </c>
      <c r="N41" s="17">
        <v>36</v>
      </c>
      <c r="O41" s="17">
        <v>6</v>
      </c>
      <c r="P41" s="17">
        <v>1</v>
      </c>
      <c r="Q41" s="17">
        <v>1</v>
      </c>
      <c r="R41">
        <v>515558379</v>
      </c>
      <c r="S41">
        <v>4308</v>
      </c>
      <c r="V41" t="s">
        <v>62</v>
      </c>
      <c r="W41">
        <f>MATCH(D41,Отчет!$D:$D,0)</f>
        <v>14</v>
      </c>
    </row>
    <row r="42" spans="1:23" x14ac:dyDescent="0.25">
      <c r="A42" s="17">
        <v>531359489</v>
      </c>
      <c r="C42" s="36" t="s">
        <v>53</v>
      </c>
      <c r="D42" s="17">
        <v>497192444</v>
      </c>
      <c r="E42" s="7" t="s">
        <v>87</v>
      </c>
      <c r="F42" s="7" t="s">
        <v>88</v>
      </c>
      <c r="G42" s="7" t="s">
        <v>89</v>
      </c>
      <c r="H42" s="17" t="s">
        <v>90</v>
      </c>
      <c r="I42" s="7" t="s">
        <v>129</v>
      </c>
      <c r="J42" s="17">
        <v>6</v>
      </c>
      <c r="K42" s="17" t="s">
        <v>59</v>
      </c>
      <c r="L42" s="17" t="s">
        <v>108</v>
      </c>
      <c r="M42" s="17">
        <v>0</v>
      </c>
      <c r="N42" s="17">
        <v>0</v>
      </c>
      <c r="O42" s="17">
        <v>6</v>
      </c>
      <c r="Q42" s="17">
        <v>1</v>
      </c>
      <c r="R42">
        <v>515558379</v>
      </c>
      <c r="S42">
        <v>4308</v>
      </c>
      <c r="V42" t="s">
        <v>62</v>
      </c>
      <c r="W42">
        <f>MATCH(D42,Отчет!$D:$D,0)</f>
        <v>22</v>
      </c>
    </row>
    <row r="43" spans="1:23" x14ac:dyDescent="0.25">
      <c r="A43" s="17">
        <v>531358955</v>
      </c>
      <c r="B43" s="17">
        <v>6</v>
      </c>
      <c r="C43" s="36" t="s">
        <v>53</v>
      </c>
      <c r="D43" s="17">
        <v>497192326</v>
      </c>
      <c r="E43" s="7" t="s">
        <v>72</v>
      </c>
      <c r="F43" s="7" t="s">
        <v>73</v>
      </c>
      <c r="G43" s="7" t="s">
        <v>74</v>
      </c>
      <c r="H43" s="17" t="s">
        <v>75</v>
      </c>
      <c r="I43" s="7" t="s">
        <v>129</v>
      </c>
      <c r="J43" s="17">
        <v>6</v>
      </c>
      <c r="K43" s="17" t="s">
        <v>59</v>
      </c>
      <c r="L43" s="17" t="s">
        <v>108</v>
      </c>
      <c r="N43" s="17">
        <v>36</v>
      </c>
      <c r="O43" s="17">
        <v>6</v>
      </c>
      <c r="P43" s="17">
        <v>1</v>
      </c>
      <c r="Q43" s="17">
        <v>1</v>
      </c>
      <c r="R43">
        <v>515558379</v>
      </c>
      <c r="S43">
        <v>4308</v>
      </c>
      <c r="V43" t="s">
        <v>62</v>
      </c>
      <c r="W43">
        <f>MATCH(D43,Отчет!$D:$D,0)</f>
        <v>18</v>
      </c>
    </row>
    <row r="44" spans="1:23" x14ac:dyDescent="0.25">
      <c r="A44" s="17">
        <v>531359080</v>
      </c>
      <c r="B44" s="17">
        <v>6</v>
      </c>
      <c r="C44" s="36" t="s">
        <v>53</v>
      </c>
      <c r="D44" s="17">
        <v>497192348</v>
      </c>
      <c r="E44" s="7" t="s">
        <v>54</v>
      </c>
      <c r="F44" s="7" t="s">
        <v>55</v>
      </c>
      <c r="G44" s="7" t="s">
        <v>56</v>
      </c>
      <c r="H44" s="17" t="s">
        <v>57</v>
      </c>
      <c r="I44" s="7" t="s">
        <v>129</v>
      </c>
      <c r="J44" s="17">
        <v>6</v>
      </c>
      <c r="K44" s="17" t="s">
        <v>59</v>
      </c>
      <c r="L44" s="17" t="s">
        <v>108</v>
      </c>
      <c r="N44" s="17">
        <v>36</v>
      </c>
      <c r="O44" s="17">
        <v>6</v>
      </c>
      <c r="P44" s="17">
        <v>1</v>
      </c>
      <c r="Q44" s="17">
        <v>1</v>
      </c>
      <c r="R44">
        <v>515558379</v>
      </c>
      <c r="S44">
        <v>4308</v>
      </c>
      <c r="V44" t="s">
        <v>62</v>
      </c>
      <c r="W44">
        <f>MATCH(D44,Отчет!$D:$D,0)</f>
        <v>19</v>
      </c>
    </row>
    <row r="45" spans="1:23" x14ac:dyDescent="0.25">
      <c r="A45" s="17">
        <v>531358985</v>
      </c>
      <c r="B45" s="17">
        <v>7</v>
      </c>
      <c r="C45" s="36" t="s">
        <v>53</v>
      </c>
      <c r="D45" s="17">
        <v>497192315</v>
      </c>
      <c r="E45" s="7" t="s">
        <v>76</v>
      </c>
      <c r="F45" s="7" t="s">
        <v>77</v>
      </c>
      <c r="G45" s="7" t="s">
        <v>65</v>
      </c>
      <c r="H45" s="17" t="s">
        <v>78</v>
      </c>
      <c r="I45" s="7" t="s">
        <v>129</v>
      </c>
      <c r="J45" s="17">
        <v>6</v>
      </c>
      <c r="K45" s="17" t="s">
        <v>59</v>
      </c>
      <c r="L45" s="17" t="s">
        <v>108</v>
      </c>
      <c r="N45" s="17">
        <v>42</v>
      </c>
      <c r="O45" s="17">
        <v>6</v>
      </c>
      <c r="P45" s="17">
        <v>1</v>
      </c>
      <c r="Q45" s="17">
        <v>1</v>
      </c>
      <c r="R45">
        <v>515558379</v>
      </c>
      <c r="S45">
        <v>4308</v>
      </c>
      <c r="V45" t="s">
        <v>62</v>
      </c>
      <c r="W45">
        <f>MATCH(D45,Отчет!$D:$D,0)</f>
        <v>15</v>
      </c>
    </row>
    <row r="46" spans="1:23" x14ac:dyDescent="0.25">
      <c r="A46" s="17">
        <v>587502180</v>
      </c>
      <c r="B46" s="17">
        <v>4</v>
      </c>
      <c r="C46" s="36" t="s">
        <v>53</v>
      </c>
      <c r="D46" s="17">
        <v>548124231</v>
      </c>
      <c r="E46" s="7" t="s">
        <v>104</v>
      </c>
      <c r="F46" s="7" t="s">
        <v>73</v>
      </c>
      <c r="G46" s="7" t="s">
        <v>56</v>
      </c>
      <c r="H46" s="17" t="s">
        <v>105</v>
      </c>
      <c r="I46" s="7" t="s">
        <v>129</v>
      </c>
      <c r="J46" s="17">
        <v>6</v>
      </c>
      <c r="K46" s="17" t="s">
        <v>59</v>
      </c>
      <c r="L46" s="17" t="s">
        <v>108</v>
      </c>
      <c r="N46" s="17">
        <v>24</v>
      </c>
      <c r="O46" s="17">
        <v>6</v>
      </c>
      <c r="P46" s="17">
        <v>1</v>
      </c>
      <c r="Q46" s="17">
        <v>1</v>
      </c>
      <c r="R46">
        <v>515558379</v>
      </c>
      <c r="S46">
        <v>4308</v>
      </c>
      <c r="V46" t="s">
        <v>62</v>
      </c>
      <c r="W46">
        <f>MATCH(D46,Отчет!$D:$D,0)</f>
        <v>21</v>
      </c>
    </row>
    <row r="47" spans="1:23" x14ac:dyDescent="0.25">
      <c r="A47" s="17">
        <v>531359433</v>
      </c>
      <c r="B47" s="17">
        <v>8</v>
      </c>
      <c r="C47" s="36" t="s">
        <v>53</v>
      </c>
      <c r="D47" s="17">
        <v>497192337</v>
      </c>
      <c r="E47" s="7" t="s">
        <v>63</v>
      </c>
      <c r="F47" s="7" t="s">
        <v>64</v>
      </c>
      <c r="G47" s="7" t="s">
        <v>65</v>
      </c>
      <c r="H47" s="17" t="s">
        <v>66</v>
      </c>
      <c r="I47" s="7" t="s">
        <v>129</v>
      </c>
      <c r="J47" s="17">
        <v>6</v>
      </c>
      <c r="K47" s="17" t="s">
        <v>59</v>
      </c>
      <c r="L47" s="17" t="s">
        <v>108</v>
      </c>
      <c r="N47" s="17">
        <v>48</v>
      </c>
      <c r="O47" s="17">
        <v>6</v>
      </c>
      <c r="P47" s="17">
        <v>1</v>
      </c>
      <c r="Q47" s="17">
        <v>1</v>
      </c>
      <c r="R47">
        <v>515558379</v>
      </c>
      <c r="S47">
        <v>4308</v>
      </c>
      <c r="V47" t="s">
        <v>62</v>
      </c>
      <c r="W47">
        <f>MATCH(D47,Отчет!$D:$D,0)</f>
        <v>12</v>
      </c>
    </row>
    <row r="48" spans="1:23" x14ac:dyDescent="0.25">
      <c r="A48" s="17">
        <v>636332868</v>
      </c>
      <c r="C48" s="36" t="s">
        <v>53</v>
      </c>
      <c r="D48" s="17">
        <v>634241186</v>
      </c>
      <c r="E48" s="7" t="s">
        <v>80</v>
      </c>
      <c r="F48" s="7" t="s">
        <v>81</v>
      </c>
      <c r="G48" s="7" t="s">
        <v>82</v>
      </c>
      <c r="H48" s="17" t="s">
        <v>83</v>
      </c>
      <c r="I48" s="7" t="s">
        <v>129</v>
      </c>
      <c r="J48" s="17">
        <v>6</v>
      </c>
      <c r="K48" s="17" t="s">
        <v>59</v>
      </c>
      <c r="L48" s="17" t="s">
        <v>108</v>
      </c>
      <c r="M48" s="17">
        <v>1</v>
      </c>
      <c r="N48" s="17">
        <v>0</v>
      </c>
      <c r="O48" s="17">
        <v>6</v>
      </c>
      <c r="Q48" s="17">
        <v>1</v>
      </c>
      <c r="R48">
        <v>515558379</v>
      </c>
      <c r="S48">
        <v>4308</v>
      </c>
      <c r="V48" t="s">
        <v>62</v>
      </c>
      <c r="W48">
        <f>MATCH(D48,Отчет!$D:$D,0)</f>
        <v>20</v>
      </c>
    </row>
    <row r="49" spans="1:23" x14ac:dyDescent="0.25">
      <c r="A49" s="17">
        <v>531359349</v>
      </c>
      <c r="B49" s="17">
        <v>6</v>
      </c>
      <c r="C49" s="36" t="s">
        <v>53</v>
      </c>
      <c r="D49" s="17">
        <v>497192411</v>
      </c>
      <c r="E49" s="7" t="s">
        <v>93</v>
      </c>
      <c r="F49" s="7" t="s">
        <v>94</v>
      </c>
      <c r="G49" s="7" t="s">
        <v>95</v>
      </c>
      <c r="H49" s="17" t="s">
        <v>96</v>
      </c>
      <c r="I49" s="7" t="s">
        <v>129</v>
      </c>
      <c r="J49" s="17">
        <v>6</v>
      </c>
      <c r="K49" s="17" t="s">
        <v>59</v>
      </c>
      <c r="L49" s="17" t="s">
        <v>108</v>
      </c>
      <c r="N49" s="17">
        <v>36</v>
      </c>
      <c r="O49" s="17">
        <v>6</v>
      </c>
      <c r="P49" s="17">
        <v>1</v>
      </c>
      <c r="Q49" s="17">
        <v>1</v>
      </c>
      <c r="R49">
        <v>515558379</v>
      </c>
      <c r="S49">
        <v>4308</v>
      </c>
      <c r="V49" t="s">
        <v>62</v>
      </c>
      <c r="W49">
        <f>MATCH(D49,Отчет!$D:$D,0)</f>
        <v>23</v>
      </c>
    </row>
    <row r="50" spans="1:23" x14ac:dyDescent="0.25">
      <c r="A50" s="17">
        <v>531359405</v>
      </c>
      <c r="B50" s="17">
        <v>6</v>
      </c>
      <c r="C50" s="36" t="s">
        <v>53</v>
      </c>
      <c r="D50" s="17">
        <v>497192422</v>
      </c>
      <c r="E50" s="7" t="s">
        <v>123</v>
      </c>
      <c r="F50" s="7" t="s">
        <v>124</v>
      </c>
      <c r="G50" s="7" t="s">
        <v>125</v>
      </c>
      <c r="H50" s="17" t="s">
        <v>126</v>
      </c>
      <c r="I50" s="7" t="s">
        <v>129</v>
      </c>
      <c r="J50" s="17">
        <v>6</v>
      </c>
      <c r="K50" s="17" t="s">
        <v>59</v>
      </c>
      <c r="L50" s="17" t="s">
        <v>108</v>
      </c>
      <c r="N50" s="17">
        <v>36</v>
      </c>
      <c r="O50" s="17">
        <v>6</v>
      </c>
      <c r="P50" s="17">
        <v>1</v>
      </c>
      <c r="Q50" s="17">
        <v>1</v>
      </c>
      <c r="R50">
        <v>515558379</v>
      </c>
      <c r="S50">
        <v>4308</v>
      </c>
      <c r="V50" t="s">
        <v>62</v>
      </c>
      <c r="W50">
        <f>MATCH(D50,Отчет!$D:$D,0)</f>
        <v>17</v>
      </c>
    </row>
    <row r="51" spans="1:23" x14ac:dyDescent="0.25">
      <c r="A51" s="17">
        <v>623094373</v>
      </c>
      <c r="B51" s="17">
        <v>9</v>
      </c>
      <c r="C51" s="36" t="s">
        <v>53</v>
      </c>
      <c r="D51" s="17">
        <v>548124231</v>
      </c>
      <c r="E51" s="7" t="s">
        <v>104</v>
      </c>
      <c r="F51" s="7" t="s">
        <v>73</v>
      </c>
      <c r="G51" s="7" t="s">
        <v>56</v>
      </c>
      <c r="H51" s="17" t="s">
        <v>105</v>
      </c>
      <c r="I51" s="7" t="s">
        <v>130</v>
      </c>
      <c r="J51" s="17">
        <v>0</v>
      </c>
      <c r="K51" s="17" t="s">
        <v>59</v>
      </c>
      <c r="L51" s="17" t="s">
        <v>108</v>
      </c>
      <c r="N51" s="17">
        <v>0</v>
      </c>
      <c r="O51" s="17">
        <v>0</v>
      </c>
      <c r="P51" s="17">
        <v>1</v>
      </c>
      <c r="Q51" s="17">
        <v>1</v>
      </c>
      <c r="S51">
        <v>5028</v>
      </c>
      <c r="U51" t="s">
        <v>86</v>
      </c>
      <c r="V51" t="s">
        <v>62</v>
      </c>
      <c r="W51">
        <f>MATCH(D51,Отчет!$D:$D,0)</f>
        <v>21</v>
      </c>
    </row>
    <row r="52" spans="1:23" x14ac:dyDescent="0.25">
      <c r="A52" s="17">
        <v>1042840316</v>
      </c>
      <c r="B52" s="17">
        <v>8</v>
      </c>
      <c r="C52" s="36" t="s">
        <v>53</v>
      </c>
      <c r="D52" s="17">
        <v>497192400</v>
      </c>
      <c r="E52" s="7" t="s">
        <v>101</v>
      </c>
      <c r="F52" s="7" t="s">
        <v>102</v>
      </c>
      <c r="G52" s="7" t="s">
        <v>99</v>
      </c>
      <c r="H52" s="17" t="s">
        <v>103</v>
      </c>
      <c r="I52" s="7" t="s">
        <v>131</v>
      </c>
      <c r="J52" s="17">
        <v>3</v>
      </c>
      <c r="K52" s="17" t="s">
        <v>59</v>
      </c>
      <c r="L52" s="17" t="s">
        <v>108</v>
      </c>
      <c r="N52" s="17">
        <v>24</v>
      </c>
      <c r="O52" s="17">
        <v>3</v>
      </c>
      <c r="P52" s="17">
        <v>1</v>
      </c>
      <c r="Q52" s="17">
        <v>1</v>
      </c>
      <c r="V52" t="s">
        <v>62</v>
      </c>
      <c r="W52">
        <f>MATCH(D52,Отчет!$D:$D,0)</f>
        <v>14</v>
      </c>
    </row>
    <row r="53" spans="1:23" x14ac:dyDescent="0.25">
      <c r="A53" s="17">
        <v>1042813877</v>
      </c>
      <c r="B53" s="17">
        <v>9</v>
      </c>
      <c r="C53" s="36" t="s">
        <v>53</v>
      </c>
      <c r="D53" s="17">
        <v>497192315</v>
      </c>
      <c r="E53" s="7" t="s">
        <v>76</v>
      </c>
      <c r="F53" s="7" t="s">
        <v>77</v>
      </c>
      <c r="G53" s="7" t="s">
        <v>65</v>
      </c>
      <c r="H53" s="17" t="s">
        <v>78</v>
      </c>
      <c r="I53" s="7" t="s">
        <v>131</v>
      </c>
      <c r="J53" s="17">
        <v>3</v>
      </c>
      <c r="K53" s="17" t="s">
        <v>59</v>
      </c>
      <c r="L53" s="17" t="s">
        <v>108</v>
      </c>
      <c r="N53" s="17">
        <v>27</v>
      </c>
      <c r="O53" s="17">
        <v>3</v>
      </c>
      <c r="P53" s="17">
        <v>1</v>
      </c>
      <c r="Q53" s="17">
        <v>1</v>
      </c>
      <c r="V53" t="s">
        <v>62</v>
      </c>
      <c r="W53">
        <f>MATCH(D53,Отчет!$D:$D,0)</f>
        <v>15</v>
      </c>
    </row>
    <row r="54" spans="1:23" x14ac:dyDescent="0.25">
      <c r="A54" s="17">
        <v>1042851733</v>
      </c>
      <c r="B54" s="17">
        <v>9</v>
      </c>
      <c r="C54" s="36" t="s">
        <v>53</v>
      </c>
      <c r="D54" s="17">
        <v>497192337</v>
      </c>
      <c r="E54" s="7" t="s">
        <v>63</v>
      </c>
      <c r="F54" s="7" t="s">
        <v>64</v>
      </c>
      <c r="G54" s="7" t="s">
        <v>65</v>
      </c>
      <c r="H54" s="17" t="s">
        <v>66</v>
      </c>
      <c r="I54" s="7" t="s">
        <v>131</v>
      </c>
      <c r="J54" s="17">
        <v>3</v>
      </c>
      <c r="K54" s="17" t="s">
        <v>59</v>
      </c>
      <c r="L54" s="17" t="s">
        <v>108</v>
      </c>
      <c r="N54" s="17">
        <v>27</v>
      </c>
      <c r="O54" s="17">
        <v>3</v>
      </c>
      <c r="P54" s="17">
        <v>1</v>
      </c>
      <c r="Q54" s="17">
        <v>1</v>
      </c>
      <c r="V54" t="s">
        <v>62</v>
      </c>
      <c r="W54">
        <f>MATCH(D54,Отчет!$D:$D,0)</f>
        <v>12</v>
      </c>
    </row>
    <row r="55" spans="1:23" x14ac:dyDescent="0.25">
      <c r="A55" s="17">
        <v>1042849799</v>
      </c>
      <c r="B55" s="17">
        <v>8</v>
      </c>
      <c r="C55" s="36" t="s">
        <v>53</v>
      </c>
      <c r="D55" s="17">
        <v>497192422</v>
      </c>
      <c r="E55" s="7" t="s">
        <v>123</v>
      </c>
      <c r="F55" s="7" t="s">
        <v>124</v>
      </c>
      <c r="G55" s="7" t="s">
        <v>125</v>
      </c>
      <c r="H55" s="17" t="s">
        <v>126</v>
      </c>
      <c r="I55" s="7" t="s">
        <v>131</v>
      </c>
      <c r="J55" s="17">
        <v>3</v>
      </c>
      <c r="K55" s="17" t="s">
        <v>59</v>
      </c>
      <c r="L55" s="17" t="s">
        <v>108</v>
      </c>
      <c r="N55" s="17">
        <v>24</v>
      </c>
      <c r="O55" s="17">
        <v>3</v>
      </c>
      <c r="P55" s="17">
        <v>1</v>
      </c>
      <c r="Q55" s="17">
        <v>1</v>
      </c>
      <c r="V55" t="s">
        <v>62</v>
      </c>
      <c r="W55">
        <f>MATCH(D55,Отчет!$D:$D,0)</f>
        <v>17</v>
      </c>
    </row>
    <row r="56" spans="1:23" x14ac:dyDescent="0.25">
      <c r="A56" s="17">
        <v>1042844903</v>
      </c>
      <c r="B56" s="17">
        <v>8</v>
      </c>
      <c r="C56" s="36" t="s">
        <v>53</v>
      </c>
      <c r="D56" s="17">
        <v>497192444</v>
      </c>
      <c r="E56" s="7" t="s">
        <v>87</v>
      </c>
      <c r="F56" s="7" t="s">
        <v>88</v>
      </c>
      <c r="G56" s="7" t="s">
        <v>89</v>
      </c>
      <c r="H56" s="17" t="s">
        <v>90</v>
      </c>
      <c r="I56" s="7" t="s">
        <v>131</v>
      </c>
      <c r="J56" s="17">
        <v>3</v>
      </c>
      <c r="K56" s="17" t="s">
        <v>59</v>
      </c>
      <c r="L56" s="17" t="s">
        <v>108</v>
      </c>
      <c r="N56" s="17">
        <v>24</v>
      </c>
      <c r="O56" s="17">
        <v>3</v>
      </c>
      <c r="P56" s="17">
        <v>1</v>
      </c>
      <c r="Q56" s="17">
        <v>1</v>
      </c>
      <c r="V56" t="s">
        <v>62</v>
      </c>
      <c r="W56">
        <f>MATCH(D56,Отчет!$D:$D,0)</f>
        <v>22</v>
      </c>
    </row>
    <row r="57" spans="1:23" x14ac:dyDescent="0.25">
      <c r="A57" s="17">
        <v>1042842756</v>
      </c>
      <c r="B57" s="17">
        <v>9</v>
      </c>
      <c r="C57" s="36" t="s">
        <v>53</v>
      </c>
      <c r="D57" s="17">
        <v>497192466</v>
      </c>
      <c r="E57" s="7" t="s">
        <v>68</v>
      </c>
      <c r="F57" s="7" t="s">
        <v>69</v>
      </c>
      <c r="G57" s="7" t="s">
        <v>70</v>
      </c>
      <c r="H57" s="17" t="s">
        <v>71</v>
      </c>
      <c r="I57" s="7" t="s">
        <v>131</v>
      </c>
      <c r="J57" s="17">
        <v>3</v>
      </c>
      <c r="K57" s="17" t="s">
        <v>59</v>
      </c>
      <c r="L57" s="17" t="s">
        <v>108</v>
      </c>
      <c r="N57" s="17">
        <v>27</v>
      </c>
      <c r="O57" s="17">
        <v>3</v>
      </c>
      <c r="P57" s="17">
        <v>1</v>
      </c>
      <c r="Q57" s="17">
        <v>1</v>
      </c>
      <c r="V57" t="s">
        <v>62</v>
      </c>
      <c r="W57">
        <f>MATCH(D57,Отчет!$D:$D,0)</f>
        <v>13</v>
      </c>
    </row>
    <row r="58" spans="1:23" x14ac:dyDescent="0.25">
      <c r="A58" s="17">
        <v>1042848562</v>
      </c>
      <c r="B58" s="17">
        <v>8</v>
      </c>
      <c r="C58" s="36" t="s">
        <v>53</v>
      </c>
      <c r="D58" s="17">
        <v>497192389</v>
      </c>
      <c r="E58" s="7" t="s">
        <v>97</v>
      </c>
      <c r="F58" s="7" t="s">
        <v>98</v>
      </c>
      <c r="G58" s="7" t="s">
        <v>99</v>
      </c>
      <c r="H58" s="17" t="s">
        <v>100</v>
      </c>
      <c r="I58" s="7" t="s">
        <v>131</v>
      </c>
      <c r="J58" s="17">
        <v>3</v>
      </c>
      <c r="K58" s="17" t="s">
        <v>59</v>
      </c>
      <c r="L58" s="17" t="s">
        <v>108</v>
      </c>
      <c r="N58" s="17">
        <v>24</v>
      </c>
      <c r="O58" s="17">
        <v>3</v>
      </c>
      <c r="P58" s="17">
        <v>1</v>
      </c>
      <c r="Q58" s="17">
        <v>1</v>
      </c>
      <c r="V58" t="s">
        <v>62</v>
      </c>
      <c r="W58">
        <f>MATCH(D58,Отчет!$D:$D,0)</f>
        <v>16</v>
      </c>
    </row>
    <row r="59" spans="1:23" x14ac:dyDescent="0.25">
      <c r="A59" s="17">
        <v>531359485</v>
      </c>
      <c r="B59" s="17">
        <v>10</v>
      </c>
      <c r="C59" s="36" t="s">
        <v>53</v>
      </c>
      <c r="D59" s="17">
        <v>497192444</v>
      </c>
      <c r="E59" s="7" t="s">
        <v>87</v>
      </c>
      <c r="F59" s="7" t="s">
        <v>88</v>
      </c>
      <c r="G59" s="7" t="s">
        <v>89</v>
      </c>
      <c r="H59" s="17" t="s">
        <v>90</v>
      </c>
      <c r="I59" s="7" t="s">
        <v>132</v>
      </c>
      <c r="J59" s="17">
        <v>12</v>
      </c>
      <c r="K59" s="17" t="s">
        <v>59</v>
      </c>
      <c r="L59" s="17" t="s">
        <v>108</v>
      </c>
      <c r="N59" s="17">
        <v>120</v>
      </c>
      <c r="O59" s="17">
        <v>12</v>
      </c>
      <c r="P59" s="17">
        <v>1</v>
      </c>
      <c r="Q59" s="17">
        <v>1</v>
      </c>
      <c r="R59">
        <v>515558379</v>
      </c>
      <c r="S59">
        <v>4347</v>
      </c>
      <c r="V59" t="s">
        <v>62</v>
      </c>
      <c r="W59">
        <f>MATCH(D59,Отчет!$D:$D,0)</f>
        <v>22</v>
      </c>
    </row>
    <row r="60" spans="1:23" x14ac:dyDescent="0.25">
      <c r="A60" s="17">
        <v>531359401</v>
      </c>
      <c r="B60" s="17">
        <v>10</v>
      </c>
      <c r="C60" s="36" t="s">
        <v>53</v>
      </c>
      <c r="D60" s="17">
        <v>497192422</v>
      </c>
      <c r="E60" s="7" t="s">
        <v>123</v>
      </c>
      <c r="F60" s="7" t="s">
        <v>124</v>
      </c>
      <c r="G60" s="7" t="s">
        <v>125</v>
      </c>
      <c r="H60" s="17" t="s">
        <v>126</v>
      </c>
      <c r="I60" s="7" t="s">
        <v>132</v>
      </c>
      <c r="J60" s="17">
        <v>12</v>
      </c>
      <c r="K60" s="17" t="s">
        <v>59</v>
      </c>
      <c r="L60" s="17" t="s">
        <v>108</v>
      </c>
      <c r="N60" s="17">
        <v>120</v>
      </c>
      <c r="O60" s="17">
        <v>12</v>
      </c>
      <c r="P60" s="17">
        <v>1</v>
      </c>
      <c r="Q60" s="17">
        <v>1</v>
      </c>
      <c r="R60">
        <v>515558379</v>
      </c>
      <c r="S60">
        <v>4347</v>
      </c>
      <c r="V60" t="s">
        <v>62</v>
      </c>
      <c r="W60">
        <f>MATCH(D60,Отчет!$D:$D,0)</f>
        <v>17</v>
      </c>
    </row>
    <row r="61" spans="1:23" x14ac:dyDescent="0.25">
      <c r="A61" s="17">
        <v>531359345</v>
      </c>
      <c r="C61" s="36" t="s">
        <v>53</v>
      </c>
      <c r="D61" s="17">
        <v>497192411</v>
      </c>
      <c r="E61" s="7" t="s">
        <v>93</v>
      </c>
      <c r="F61" s="7" t="s">
        <v>94</v>
      </c>
      <c r="G61" s="7" t="s">
        <v>95</v>
      </c>
      <c r="H61" s="17" t="s">
        <v>96</v>
      </c>
      <c r="I61" s="7" t="s">
        <v>132</v>
      </c>
      <c r="J61" s="17">
        <v>12</v>
      </c>
      <c r="K61" s="17" t="s">
        <v>59</v>
      </c>
      <c r="L61" s="17" t="s">
        <v>108</v>
      </c>
      <c r="M61" s="17">
        <v>0</v>
      </c>
      <c r="N61" s="17">
        <v>0</v>
      </c>
      <c r="O61" s="17">
        <v>12</v>
      </c>
      <c r="Q61" s="17">
        <v>1</v>
      </c>
      <c r="R61">
        <v>515558379</v>
      </c>
      <c r="S61">
        <v>4347</v>
      </c>
      <c r="V61" t="s">
        <v>62</v>
      </c>
      <c r="W61">
        <f>MATCH(D61,Отчет!$D:$D,0)</f>
        <v>23</v>
      </c>
    </row>
    <row r="62" spans="1:23" x14ac:dyDescent="0.25">
      <c r="A62" s="17">
        <v>531359317</v>
      </c>
      <c r="B62" s="17">
        <v>10</v>
      </c>
      <c r="C62" s="36" t="s">
        <v>53</v>
      </c>
      <c r="D62" s="17">
        <v>497192400</v>
      </c>
      <c r="E62" s="7" t="s">
        <v>101</v>
      </c>
      <c r="F62" s="7" t="s">
        <v>102</v>
      </c>
      <c r="G62" s="7" t="s">
        <v>99</v>
      </c>
      <c r="H62" s="17" t="s">
        <v>103</v>
      </c>
      <c r="I62" s="7" t="s">
        <v>132</v>
      </c>
      <c r="J62" s="17">
        <v>12</v>
      </c>
      <c r="K62" s="17" t="s">
        <v>59</v>
      </c>
      <c r="L62" s="17" t="s">
        <v>108</v>
      </c>
      <c r="N62" s="17">
        <v>120</v>
      </c>
      <c r="O62" s="17">
        <v>12</v>
      </c>
      <c r="P62" s="17">
        <v>1</v>
      </c>
      <c r="Q62" s="17">
        <v>1</v>
      </c>
      <c r="R62">
        <v>515558379</v>
      </c>
      <c r="S62">
        <v>4347</v>
      </c>
      <c r="V62" t="s">
        <v>62</v>
      </c>
      <c r="W62">
        <f>MATCH(D62,Отчет!$D:$D,0)</f>
        <v>14</v>
      </c>
    </row>
    <row r="63" spans="1:23" x14ac:dyDescent="0.25">
      <c r="A63" s="17">
        <v>531359541</v>
      </c>
      <c r="B63" s="17">
        <v>10</v>
      </c>
      <c r="C63" s="36" t="s">
        <v>53</v>
      </c>
      <c r="D63" s="17">
        <v>497192389</v>
      </c>
      <c r="E63" s="7" t="s">
        <v>97</v>
      </c>
      <c r="F63" s="7" t="s">
        <v>98</v>
      </c>
      <c r="G63" s="7" t="s">
        <v>99</v>
      </c>
      <c r="H63" s="17" t="s">
        <v>100</v>
      </c>
      <c r="I63" s="7" t="s">
        <v>132</v>
      </c>
      <c r="J63" s="17">
        <v>12</v>
      </c>
      <c r="K63" s="17" t="s">
        <v>59</v>
      </c>
      <c r="L63" s="17" t="s">
        <v>108</v>
      </c>
      <c r="N63" s="17">
        <v>120</v>
      </c>
      <c r="O63" s="17">
        <v>12</v>
      </c>
      <c r="P63" s="17">
        <v>1</v>
      </c>
      <c r="Q63" s="17">
        <v>1</v>
      </c>
      <c r="R63">
        <v>515558379</v>
      </c>
      <c r="S63">
        <v>4347</v>
      </c>
      <c r="V63" t="s">
        <v>62</v>
      </c>
      <c r="W63">
        <f>MATCH(D63,Отчет!$D:$D,0)</f>
        <v>16</v>
      </c>
    </row>
    <row r="64" spans="1:23" x14ac:dyDescent="0.25">
      <c r="A64" s="17">
        <v>531359044</v>
      </c>
      <c r="B64" s="17">
        <v>10</v>
      </c>
      <c r="C64" s="36" t="s">
        <v>53</v>
      </c>
      <c r="D64" s="17">
        <v>497192370</v>
      </c>
      <c r="E64" s="7" t="s">
        <v>114</v>
      </c>
      <c r="F64" s="7" t="s">
        <v>115</v>
      </c>
      <c r="G64" s="7" t="s">
        <v>116</v>
      </c>
      <c r="H64" s="17" t="s">
        <v>117</v>
      </c>
      <c r="I64" s="7" t="s">
        <v>132</v>
      </c>
      <c r="J64" s="17">
        <v>12</v>
      </c>
      <c r="K64" s="17" t="s">
        <v>59</v>
      </c>
      <c r="L64" s="17" t="s">
        <v>108</v>
      </c>
      <c r="N64" s="17">
        <v>120</v>
      </c>
      <c r="O64" s="17">
        <v>12</v>
      </c>
      <c r="P64" s="17">
        <v>1</v>
      </c>
      <c r="Q64" s="17">
        <v>1</v>
      </c>
      <c r="R64">
        <v>515558379</v>
      </c>
      <c r="S64">
        <v>4347</v>
      </c>
      <c r="V64" t="s">
        <v>62</v>
      </c>
      <c r="W64">
        <f>MATCH(D64,Отчет!$D:$D,0)</f>
        <v>24</v>
      </c>
    </row>
    <row r="65" spans="1:23" x14ac:dyDescent="0.25">
      <c r="A65" s="17">
        <v>531359072</v>
      </c>
      <c r="B65" s="17">
        <v>10</v>
      </c>
      <c r="C65" s="36" t="s">
        <v>53</v>
      </c>
      <c r="D65" s="17">
        <v>497192348</v>
      </c>
      <c r="E65" s="7" t="s">
        <v>54</v>
      </c>
      <c r="F65" s="7" t="s">
        <v>55</v>
      </c>
      <c r="G65" s="7" t="s">
        <v>56</v>
      </c>
      <c r="H65" s="17" t="s">
        <v>57</v>
      </c>
      <c r="I65" s="7" t="s">
        <v>132</v>
      </c>
      <c r="J65" s="17">
        <v>12</v>
      </c>
      <c r="K65" s="17" t="s">
        <v>59</v>
      </c>
      <c r="L65" s="17" t="s">
        <v>108</v>
      </c>
      <c r="N65" s="17">
        <v>120</v>
      </c>
      <c r="O65" s="17">
        <v>12</v>
      </c>
      <c r="P65" s="17">
        <v>1</v>
      </c>
      <c r="Q65" s="17">
        <v>1</v>
      </c>
      <c r="R65">
        <v>515558379</v>
      </c>
      <c r="S65">
        <v>4347</v>
      </c>
      <c r="V65" t="s">
        <v>62</v>
      </c>
      <c r="W65">
        <f>MATCH(D65,Отчет!$D:$D,0)</f>
        <v>19</v>
      </c>
    </row>
    <row r="66" spans="1:23" x14ac:dyDescent="0.25">
      <c r="A66" s="17">
        <v>531359429</v>
      </c>
      <c r="B66" s="17">
        <v>10</v>
      </c>
      <c r="C66" s="36" t="s">
        <v>53</v>
      </c>
      <c r="D66" s="17">
        <v>497192337</v>
      </c>
      <c r="E66" s="7" t="s">
        <v>63</v>
      </c>
      <c r="F66" s="7" t="s">
        <v>64</v>
      </c>
      <c r="G66" s="7" t="s">
        <v>65</v>
      </c>
      <c r="H66" s="17" t="s">
        <v>66</v>
      </c>
      <c r="I66" s="7" t="s">
        <v>132</v>
      </c>
      <c r="J66" s="17">
        <v>12</v>
      </c>
      <c r="K66" s="17" t="s">
        <v>59</v>
      </c>
      <c r="L66" s="17" t="s">
        <v>108</v>
      </c>
      <c r="N66" s="17">
        <v>120</v>
      </c>
      <c r="O66" s="17">
        <v>12</v>
      </c>
      <c r="P66" s="17">
        <v>1</v>
      </c>
      <c r="Q66" s="17">
        <v>1</v>
      </c>
      <c r="R66">
        <v>515558379</v>
      </c>
      <c r="S66">
        <v>4347</v>
      </c>
      <c r="V66" t="s">
        <v>62</v>
      </c>
      <c r="W66">
        <f>MATCH(D66,Отчет!$D:$D,0)</f>
        <v>12</v>
      </c>
    </row>
    <row r="67" spans="1:23" x14ac:dyDescent="0.25">
      <c r="A67" s="17">
        <v>531358951</v>
      </c>
      <c r="B67" s="17">
        <v>10</v>
      </c>
      <c r="C67" s="36" t="s">
        <v>53</v>
      </c>
      <c r="D67" s="17">
        <v>497192326</v>
      </c>
      <c r="E67" s="7" t="s">
        <v>72</v>
      </c>
      <c r="F67" s="7" t="s">
        <v>73</v>
      </c>
      <c r="G67" s="7" t="s">
        <v>74</v>
      </c>
      <c r="H67" s="17" t="s">
        <v>75</v>
      </c>
      <c r="I67" s="7" t="s">
        <v>132</v>
      </c>
      <c r="J67" s="17">
        <v>12</v>
      </c>
      <c r="K67" s="17" t="s">
        <v>59</v>
      </c>
      <c r="L67" s="17" t="s">
        <v>108</v>
      </c>
      <c r="N67" s="17">
        <v>120</v>
      </c>
      <c r="O67" s="17">
        <v>12</v>
      </c>
      <c r="P67" s="17">
        <v>1</v>
      </c>
      <c r="Q67" s="17">
        <v>1</v>
      </c>
      <c r="R67">
        <v>515558379</v>
      </c>
      <c r="S67">
        <v>4347</v>
      </c>
      <c r="V67" t="s">
        <v>62</v>
      </c>
      <c r="W67">
        <f>MATCH(D67,Отчет!$D:$D,0)</f>
        <v>18</v>
      </c>
    </row>
    <row r="68" spans="1:23" x14ac:dyDescent="0.25">
      <c r="A68" s="17">
        <v>531358981</v>
      </c>
      <c r="B68" s="17">
        <v>10</v>
      </c>
      <c r="C68" s="36" t="s">
        <v>53</v>
      </c>
      <c r="D68" s="17">
        <v>497192315</v>
      </c>
      <c r="E68" s="7" t="s">
        <v>76</v>
      </c>
      <c r="F68" s="7" t="s">
        <v>77</v>
      </c>
      <c r="G68" s="7" t="s">
        <v>65</v>
      </c>
      <c r="H68" s="17" t="s">
        <v>78</v>
      </c>
      <c r="I68" s="7" t="s">
        <v>132</v>
      </c>
      <c r="J68" s="17">
        <v>12</v>
      </c>
      <c r="K68" s="17" t="s">
        <v>59</v>
      </c>
      <c r="L68" s="17" t="s">
        <v>108</v>
      </c>
      <c r="N68" s="17">
        <v>120</v>
      </c>
      <c r="O68" s="17">
        <v>12</v>
      </c>
      <c r="P68" s="17">
        <v>1</v>
      </c>
      <c r="Q68" s="17">
        <v>1</v>
      </c>
      <c r="R68">
        <v>515558379</v>
      </c>
      <c r="S68">
        <v>4347</v>
      </c>
      <c r="V68" t="s">
        <v>62</v>
      </c>
      <c r="W68">
        <f>MATCH(D68,Отчет!$D:$D,0)</f>
        <v>15</v>
      </c>
    </row>
    <row r="69" spans="1:23" x14ac:dyDescent="0.25">
      <c r="A69" s="17">
        <v>636332860</v>
      </c>
      <c r="B69" s="17">
        <v>10</v>
      </c>
      <c r="C69" s="36" t="s">
        <v>53</v>
      </c>
      <c r="D69" s="17">
        <v>634241186</v>
      </c>
      <c r="E69" s="7" t="s">
        <v>80</v>
      </c>
      <c r="F69" s="7" t="s">
        <v>81</v>
      </c>
      <c r="G69" s="7" t="s">
        <v>82</v>
      </c>
      <c r="H69" s="17" t="s">
        <v>83</v>
      </c>
      <c r="I69" s="7" t="s">
        <v>132</v>
      </c>
      <c r="J69" s="17">
        <v>12</v>
      </c>
      <c r="K69" s="17" t="s">
        <v>59</v>
      </c>
      <c r="L69" s="17" t="s">
        <v>108</v>
      </c>
      <c r="N69" s="17">
        <v>120</v>
      </c>
      <c r="O69" s="17">
        <v>12</v>
      </c>
      <c r="P69" s="17">
        <v>1</v>
      </c>
      <c r="Q69" s="17">
        <v>1</v>
      </c>
      <c r="R69">
        <v>515558379</v>
      </c>
      <c r="S69">
        <v>4347</v>
      </c>
      <c r="V69" t="s">
        <v>62</v>
      </c>
      <c r="W69">
        <f>MATCH(D69,Отчет!$D:$D,0)</f>
        <v>20</v>
      </c>
    </row>
    <row r="70" spans="1:23" x14ac:dyDescent="0.25">
      <c r="A70" s="17">
        <v>587502176</v>
      </c>
      <c r="B70" s="17">
        <v>10</v>
      </c>
      <c r="C70" s="36" t="s">
        <v>53</v>
      </c>
      <c r="D70" s="17">
        <v>548124231</v>
      </c>
      <c r="E70" s="7" t="s">
        <v>104</v>
      </c>
      <c r="F70" s="7" t="s">
        <v>73</v>
      </c>
      <c r="G70" s="7" t="s">
        <v>56</v>
      </c>
      <c r="H70" s="17" t="s">
        <v>105</v>
      </c>
      <c r="I70" s="7" t="s">
        <v>132</v>
      </c>
      <c r="J70" s="17">
        <v>12</v>
      </c>
      <c r="K70" s="17" t="s">
        <v>59</v>
      </c>
      <c r="L70" s="17" t="s">
        <v>108</v>
      </c>
      <c r="N70" s="17">
        <v>120</v>
      </c>
      <c r="O70" s="17">
        <v>12</v>
      </c>
      <c r="P70" s="17">
        <v>1</v>
      </c>
      <c r="Q70" s="17">
        <v>1</v>
      </c>
      <c r="R70">
        <v>515558379</v>
      </c>
      <c r="S70">
        <v>4347</v>
      </c>
      <c r="V70" t="s">
        <v>62</v>
      </c>
      <c r="W70">
        <f>MATCH(D70,Отчет!$D:$D,0)</f>
        <v>21</v>
      </c>
    </row>
    <row r="71" spans="1:23" x14ac:dyDescent="0.25">
      <c r="A71" s="17">
        <v>531359013</v>
      </c>
      <c r="B71" s="17">
        <v>10</v>
      </c>
      <c r="D71" s="17">
        <v>497192499</v>
      </c>
      <c r="E71" s="7" t="s">
        <v>109</v>
      </c>
      <c r="F71" s="7" t="s">
        <v>110</v>
      </c>
      <c r="G71" s="7" t="s">
        <v>56</v>
      </c>
      <c r="H71" s="17" t="s">
        <v>111</v>
      </c>
      <c r="I71" s="7" t="s">
        <v>132</v>
      </c>
      <c r="J71" s="17">
        <v>12</v>
      </c>
      <c r="K71" s="17" t="s">
        <v>59</v>
      </c>
      <c r="L71" s="17" t="s">
        <v>108</v>
      </c>
      <c r="N71" s="17">
        <v>120</v>
      </c>
      <c r="O71" s="17">
        <v>12</v>
      </c>
      <c r="P71" s="17">
        <v>1</v>
      </c>
      <c r="Q71" s="17">
        <v>1</v>
      </c>
      <c r="R71">
        <v>515558379</v>
      </c>
      <c r="S71">
        <v>4347</v>
      </c>
      <c r="V71" t="s">
        <v>62</v>
      </c>
      <c r="W71" t="e">
        <f>MATCH(D71,Отчет!$D:$D,0)</f>
        <v>#N/A</v>
      </c>
    </row>
    <row r="72" spans="1:23" x14ac:dyDescent="0.25">
      <c r="A72" s="17">
        <v>531359199</v>
      </c>
      <c r="B72" s="17">
        <v>10</v>
      </c>
      <c r="C72" s="36" t="s">
        <v>53</v>
      </c>
      <c r="D72" s="17">
        <v>497192466</v>
      </c>
      <c r="E72" s="7" t="s">
        <v>68</v>
      </c>
      <c r="F72" s="7" t="s">
        <v>69</v>
      </c>
      <c r="G72" s="7" t="s">
        <v>70</v>
      </c>
      <c r="H72" s="17" t="s">
        <v>71</v>
      </c>
      <c r="I72" s="7" t="s">
        <v>132</v>
      </c>
      <c r="J72" s="17">
        <v>12</v>
      </c>
      <c r="K72" s="17" t="s">
        <v>59</v>
      </c>
      <c r="L72" s="17" t="s">
        <v>108</v>
      </c>
      <c r="N72" s="17">
        <v>120</v>
      </c>
      <c r="O72" s="17">
        <v>12</v>
      </c>
      <c r="P72" s="17">
        <v>1</v>
      </c>
      <c r="Q72" s="17">
        <v>1</v>
      </c>
      <c r="R72">
        <v>515558379</v>
      </c>
      <c r="S72">
        <v>4347</v>
      </c>
      <c r="V72" t="s">
        <v>62</v>
      </c>
      <c r="W72">
        <f>MATCH(D72,Отчет!$D:$D,0)</f>
        <v>13</v>
      </c>
    </row>
    <row r="73" spans="1:23" x14ac:dyDescent="0.25">
      <c r="A73" s="17">
        <v>531359313</v>
      </c>
      <c r="B73" s="17">
        <v>8</v>
      </c>
      <c r="C73" s="36" t="s">
        <v>53</v>
      </c>
      <c r="D73" s="17">
        <v>497192400</v>
      </c>
      <c r="E73" s="7" t="s">
        <v>101</v>
      </c>
      <c r="F73" s="7" t="s">
        <v>102</v>
      </c>
      <c r="G73" s="7" t="s">
        <v>99</v>
      </c>
      <c r="H73" s="17" t="s">
        <v>103</v>
      </c>
      <c r="I73" s="7" t="s">
        <v>133</v>
      </c>
      <c r="J73" s="17">
        <v>10</v>
      </c>
      <c r="K73" s="17" t="s">
        <v>59</v>
      </c>
      <c r="L73" s="17" t="s">
        <v>108</v>
      </c>
      <c r="N73" s="17">
        <v>80</v>
      </c>
      <c r="O73" s="17">
        <v>10</v>
      </c>
      <c r="P73" s="17">
        <v>1</v>
      </c>
      <c r="Q73" s="17">
        <v>1</v>
      </c>
      <c r="R73">
        <v>515558379</v>
      </c>
      <c r="S73">
        <v>2098</v>
      </c>
      <c r="U73" t="s">
        <v>134</v>
      </c>
      <c r="V73" t="s">
        <v>62</v>
      </c>
      <c r="W73">
        <f>MATCH(D73,Отчет!$D:$D,0)</f>
        <v>14</v>
      </c>
    </row>
    <row r="74" spans="1:23" x14ac:dyDescent="0.25">
      <c r="A74" s="17">
        <v>531359009</v>
      </c>
      <c r="B74" s="17">
        <v>9</v>
      </c>
      <c r="D74" s="17">
        <v>497192499</v>
      </c>
      <c r="E74" s="7" t="s">
        <v>109</v>
      </c>
      <c r="F74" s="7" t="s">
        <v>110</v>
      </c>
      <c r="G74" s="7" t="s">
        <v>56</v>
      </c>
      <c r="H74" s="17" t="s">
        <v>111</v>
      </c>
      <c r="I74" s="7" t="s">
        <v>133</v>
      </c>
      <c r="J74" s="17">
        <v>10</v>
      </c>
      <c r="K74" s="17" t="s">
        <v>59</v>
      </c>
      <c r="L74" s="17" t="s">
        <v>108</v>
      </c>
      <c r="N74" s="17">
        <v>90</v>
      </c>
      <c r="O74" s="17">
        <v>10</v>
      </c>
      <c r="P74" s="17">
        <v>1</v>
      </c>
      <c r="Q74" s="17">
        <v>1</v>
      </c>
      <c r="R74">
        <v>515558379</v>
      </c>
      <c r="S74">
        <v>2098</v>
      </c>
      <c r="U74" t="s">
        <v>134</v>
      </c>
      <c r="V74" t="s">
        <v>62</v>
      </c>
      <c r="W74" t="e">
        <f>MATCH(D74,Отчет!$D:$D,0)</f>
        <v>#N/A</v>
      </c>
    </row>
    <row r="75" spans="1:23" x14ac:dyDescent="0.25">
      <c r="A75" s="17">
        <v>531359425</v>
      </c>
      <c r="B75" s="17">
        <v>9</v>
      </c>
      <c r="C75" s="36" t="s">
        <v>53</v>
      </c>
      <c r="D75" s="17">
        <v>497192337</v>
      </c>
      <c r="E75" s="7" t="s">
        <v>63</v>
      </c>
      <c r="F75" s="7" t="s">
        <v>64</v>
      </c>
      <c r="G75" s="7" t="s">
        <v>65</v>
      </c>
      <c r="H75" s="17" t="s">
        <v>66</v>
      </c>
      <c r="I75" s="7" t="s">
        <v>133</v>
      </c>
      <c r="J75" s="17">
        <v>10</v>
      </c>
      <c r="K75" s="17" t="s">
        <v>59</v>
      </c>
      <c r="L75" s="17" t="s">
        <v>108</v>
      </c>
      <c r="N75" s="17">
        <v>90</v>
      </c>
      <c r="O75" s="17">
        <v>10</v>
      </c>
      <c r="P75" s="17">
        <v>1</v>
      </c>
      <c r="Q75" s="17">
        <v>1</v>
      </c>
      <c r="R75">
        <v>515558379</v>
      </c>
      <c r="S75">
        <v>2098</v>
      </c>
      <c r="U75" t="s">
        <v>134</v>
      </c>
      <c r="V75" t="s">
        <v>62</v>
      </c>
      <c r="W75">
        <f>MATCH(D75,Отчет!$D:$D,0)</f>
        <v>12</v>
      </c>
    </row>
    <row r="76" spans="1:23" x14ac:dyDescent="0.25">
      <c r="A76" s="17">
        <v>531359537</v>
      </c>
      <c r="B76" s="17">
        <v>7</v>
      </c>
      <c r="C76" s="36" t="s">
        <v>53</v>
      </c>
      <c r="D76" s="17">
        <v>497192389</v>
      </c>
      <c r="E76" s="7" t="s">
        <v>97</v>
      </c>
      <c r="F76" s="7" t="s">
        <v>98</v>
      </c>
      <c r="G76" s="7" t="s">
        <v>99</v>
      </c>
      <c r="H76" s="17" t="s">
        <v>100</v>
      </c>
      <c r="I76" s="7" t="s">
        <v>133</v>
      </c>
      <c r="J76" s="17">
        <v>10</v>
      </c>
      <c r="K76" s="17" t="s">
        <v>59</v>
      </c>
      <c r="L76" s="17" t="s">
        <v>108</v>
      </c>
      <c r="N76" s="17">
        <v>70</v>
      </c>
      <c r="O76" s="17">
        <v>10</v>
      </c>
      <c r="P76" s="17">
        <v>1</v>
      </c>
      <c r="Q76" s="17">
        <v>1</v>
      </c>
      <c r="R76">
        <v>515558379</v>
      </c>
      <c r="S76">
        <v>2098</v>
      </c>
      <c r="U76" t="s">
        <v>134</v>
      </c>
      <c r="V76" t="s">
        <v>62</v>
      </c>
      <c r="W76">
        <f>MATCH(D76,Отчет!$D:$D,0)</f>
        <v>16</v>
      </c>
    </row>
    <row r="77" spans="1:23" x14ac:dyDescent="0.25">
      <c r="A77" s="17">
        <v>531359040</v>
      </c>
      <c r="B77" s="17">
        <v>2</v>
      </c>
      <c r="C77" s="36" t="s">
        <v>53</v>
      </c>
      <c r="D77" s="17">
        <v>497192370</v>
      </c>
      <c r="E77" s="7" t="s">
        <v>114</v>
      </c>
      <c r="F77" s="7" t="s">
        <v>115</v>
      </c>
      <c r="G77" s="7" t="s">
        <v>116</v>
      </c>
      <c r="H77" s="17" t="s">
        <v>117</v>
      </c>
      <c r="I77" s="7" t="s">
        <v>133</v>
      </c>
      <c r="J77" s="17">
        <v>10</v>
      </c>
      <c r="K77" s="17" t="s">
        <v>59</v>
      </c>
      <c r="L77" s="17" t="s">
        <v>108</v>
      </c>
      <c r="N77" s="17">
        <v>0</v>
      </c>
      <c r="O77" s="17">
        <v>10</v>
      </c>
      <c r="P77" s="17">
        <v>0</v>
      </c>
      <c r="Q77" s="17">
        <v>1</v>
      </c>
      <c r="R77">
        <v>515558379</v>
      </c>
      <c r="S77">
        <v>2098</v>
      </c>
      <c r="U77" t="s">
        <v>134</v>
      </c>
      <c r="V77" t="s">
        <v>62</v>
      </c>
      <c r="W77">
        <f>MATCH(D77,Отчет!$D:$D,0)</f>
        <v>24</v>
      </c>
    </row>
    <row r="78" spans="1:23" x14ac:dyDescent="0.25">
      <c r="A78" s="17">
        <v>587502172</v>
      </c>
      <c r="B78" s="17">
        <v>6</v>
      </c>
      <c r="C78" s="36" t="s">
        <v>53</v>
      </c>
      <c r="D78" s="17">
        <v>548124231</v>
      </c>
      <c r="E78" s="7" t="s">
        <v>104</v>
      </c>
      <c r="F78" s="7" t="s">
        <v>73</v>
      </c>
      <c r="G78" s="7" t="s">
        <v>56</v>
      </c>
      <c r="H78" s="17" t="s">
        <v>105</v>
      </c>
      <c r="I78" s="7" t="s">
        <v>133</v>
      </c>
      <c r="J78" s="17">
        <v>10</v>
      </c>
      <c r="K78" s="17" t="s">
        <v>59</v>
      </c>
      <c r="L78" s="17" t="s">
        <v>108</v>
      </c>
      <c r="N78" s="17">
        <v>60</v>
      </c>
      <c r="O78" s="17">
        <v>10</v>
      </c>
      <c r="P78" s="17">
        <v>1</v>
      </c>
      <c r="Q78" s="17">
        <v>1</v>
      </c>
      <c r="R78">
        <v>515558379</v>
      </c>
      <c r="S78">
        <v>2098</v>
      </c>
      <c r="U78" t="s">
        <v>134</v>
      </c>
      <c r="V78" t="s">
        <v>62</v>
      </c>
      <c r="W78">
        <f>MATCH(D78,Отчет!$D:$D,0)</f>
        <v>21</v>
      </c>
    </row>
    <row r="79" spans="1:23" x14ac:dyDescent="0.25">
      <c r="A79" s="17">
        <v>531359194</v>
      </c>
      <c r="B79" s="17">
        <v>9</v>
      </c>
      <c r="C79" s="36" t="s">
        <v>53</v>
      </c>
      <c r="D79" s="17">
        <v>497192466</v>
      </c>
      <c r="E79" s="7" t="s">
        <v>68</v>
      </c>
      <c r="F79" s="7" t="s">
        <v>69</v>
      </c>
      <c r="G79" s="7" t="s">
        <v>70</v>
      </c>
      <c r="H79" s="17" t="s">
        <v>71</v>
      </c>
      <c r="I79" s="7" t="s">
        <v>133</v>
      </c>
      <c r="J79" s="17">
        <v>10</v>
      </c>
      <c r="K79" s="17" t="s">
        <v>59</v>
      </c>
      <c r="L79" s="17" t="s">
        <v>108</v>
      </c>
      <c r="N79" s="17">
        <v>90</v>
      </c>
      <c r="O79" s="17">
        <v>10</v>
      </c>
      <c r="P79" s="17">
        <v>1</v>
      </c>
      <c r="Q79" s="17">
        <v>1</v>
      </c>
      <c r="R79">
        <v>515558379</v>
      </c>
      <c r="S79">
        <v>2098</v>
      </c>
      <c r="U79" t="s">
        <v>134</v>
      </c>
      <c r="V79" t="s">
        <v>62</v>
      </c>
      <c r="W79">
        <f>MATCH(D79,Отчет!$D:$D,0)</f>
        <v>13</v>
      </c>
    </row>
    <row r="80" spans="1:23" x14ac:dyDescent="0.25">
      <c r="A80" s="17">
        <v>531359068</v>
      </c>
      <c r="B80" s="17">
        <v>8</v>
      </c>
      <c r="C80" s="36" t="s">
        <v>53</v>
      </c>
      <c r="D80" s="17">
        <v>497192348</v>
      </c>
      <c r="E80" s="7" t="s">
        <v>54</v>
      </c>
      <c r="F80" s="7" t="s">
        <v>55</v>
      </c>
      <c r="G80" s="7" t="s">
        <v>56</v>
      </c>
      <c r="H80" s="17" t="s">
        <v>57</v>
      </c>
      <c r="I80" s="7" t="s">
        <v>133</v>
      </c>
      <c r="J80" s="17">
        <v>10</v>
      </c>
      <c r="K80" s="17" t="s">
        <v>59</v>
      </c>
      <c r="L80" s="17" t="s">
        <v>108</v>
      </c>
      <c r="N80" s="17">
        <v>80</v>
      </c>
      <c r="O80" s="17">
        <v>10</v>
      </c>
      <c r="P80" s="17">
        <v>1</v>
      </c>
      <c r="Q80" s="17">
        <v>1</v>
      </c>
      <c r="R80">
        <v>515558379</v>
      </c>
      <c r="S80">
        <v>2098</v>
      </c>
      <c r="U80" t="s">
        <v>134</v>
      </c>
      <c r="V80" t="s">
        <v>62</v>
      </c>
      <c r="W80">
        <f>MATCH(D80,Отчет!$D:$D,0)</f>
        <v>19</v>
      </c>
    </row>
    <row r="81" spans="1:23" x14ac:dyDescent="0.25">
      <c r="A81" s="17">
        <v>636332847</v>
      </c>
      <c r="B81" s="17">
        <v>7</v>
      </c>
      <c r="C81" s="36" t="s">
        <v>53</v>
      </c>
      <c r="D81" s="17">
        <v>634241186</v>
      </c>
      <c r="E81" s="7" t="s">
        <v>80</v>
      </c>
      <c r="F81" s="7" t="s">
        <v>81</v>
      </c>
      <c r="G81" s="7" t="s">
        <v>82</v>
      </c>
      <c r="H81" s="17" t="s">
        <v>83</v>
      </c>
      <c r="I81" s="7" t="s">
        <v>133</v>
      </c>
      <c r="J81" s="17">
        <v>10</v>
      </c>
      <c r="K81" s="17" t="s">
        <v>59</v>
      </c>
      <c r="L81" s="17" t="s">
        <v>108</v>
      </c>
      <c r="N81" s="17">
        <v>70</v>
      </c>
      <c r="O81" s="17">
        <v>10</v>
      </c>
      <c r="P81" s="17">
        <v>1</v>
      </c>
      <c r="Q81" s="17">
        <v>1</v>
      </c>
      <c r="R81">
        <v>515558379</v>
      </c>
      <c r="S81">
        <v>2098</v>
      </c>
      <c r="U81" t="s">
        <v>134</v>
      </c>
      <c r="V81" t="s">
        <v>62</v>
      </c>
      <c r="W81">
        <f>MATCH(D81,Отчет!$D:$D,0)</f>
        <v>20</v>
      </c>
    </row>
    <row r="82" spans="1:23" x14ac:dyDescent="0.25">
      <c r="A82" s="17">
        <v>531359341</v>
      </c>
      <c r="B82" s="17">
        <v>8</v>
      </c>
      <c r="C82" s="36" t="s">
        <v>53</v>
      </c>
      <c r="D82" s="17">
        <v>497192411</v>
      </c>
      <c r="E82" s="7" t="s">
        <v>93</v>
      </c>
      <c r="F82" s="7" t="s">
        <v>94</v>
      </c>
      <c r="G82" s="7" t="s">
        <v>95</v>
      </c>
      <c r="H82" s="17" t="s">
        <v>96</v>
      </c>
      <c r="I82" s="7" t="s">
        <v>133</v>
      </c>
      <c r="J82" s="17">
        <v>10</v>
      </c>
      <c r="K82" s="17" t="s">
        <v>59</v>
      </c>
      <c r="L82" s="17" t="s">
        <v>108</v>
      </c>
      <c r="N82" s="17">
        <v>80</v>
      </c>
      <c r="O82" s="17">
        <v>10</v>
      </c>
      <c r="P82" s="17">
        <v>1</v>
      </c>
      <c r="Q82" s="17">
        <v>1</v>
      </c>
      <c r="R82">
        <v>515558379</v>
      </c>
      <c r="S82">
        <v>2098</v>
      </c>
      <c r="U82" t="s">
        <v>134</v>
      </c>
      <c r="V82" t="s">
        <v>62</v>
      </c>
      <c r="W82">
        <f>MATCH(D82,Отчет!$D:$D,0)</f>
        <v>23</v>
      </c>
    </row>
    <row r="83" spans="1:23" x14ac:dyDescent="0.25">
      <c r="A83" s="17">
        <v>531359397</v>
      </c>
      <c r="B83" s="17">
        <v>7</v>
      </c>
      <c r="C83" s="36" t="s">
        <v>53</v>
      </c>
      <c r="D83" s="17">
        <v>497192422</v>
      </c>
      <c r="E83" s="7" t="s">
        <v>123</v>
      </c>
      <c r="F83" s="7" t="s">
        <v>124</v>
      </c>
      <c r="G83" s="7" t="s">
        <v>125</v>
      </c>
      <c r="H83" s="17" t="s">
        <v>126</v>
      </c>
      <c r="I83" s="7" t="s">
        <v>133</v>
      </c>
      <c r="J83" s="17">
        <v>10</v>
      </c>
      <c r="K83" s="17" t="s">
        <v>59</v>
      </c>
      <c r="L83" s="17" t="s">
        <v>108</v>
      </c>
      <c r="N83" s="17">
        <v>70</v>
      </c>
      <c r="O83" s="17">
        <v>10</v>
      </c>
      <c r="P83" s="17">
        <v>1</v>
      </c>
      <c r="Q83" s="17">
        <v>1</v>
      </c>
      <c r="R83">
        <v>515558379</v>
      </c>
      <c r="S83">
        <v>2098</v>
      </c>
      <c r="U83" t="s">
        <v>134</v>
      </c>
      <c r="V83" t="s">
        <v>62</v>
      </c>
      <c r="W83">
        <f>MATCH(D83,Отчет!$D:$D,0)</f>
        <v>17</v>
      </c>
    </row>
    <row r="84" spans="1:23" x14ac:dyDescent="0.25">
      <c r="A84" s="17">
        <v>531359481</v>
      </c>
      <c r="B84" s="17">
        <v>5</v>
      </c>
      <c r="C84" s="36" t="s">
        <v>53</v>
      </c>
      <c r="D84" s="17">
        <v>497192444</v>
      </c>
      <c r="E84" s="7" t="s">
        <v>87</v>
      </c>
      <c r="F84" s="7" t="s">
        <v>88</v>
      </c>
      <c r="G84" s="7" t="s">
        <v>89</v>
      </c>
      <c r="H84" s="17" t="s">
        <v>90</v>
      </c>
      <c r="I84" s="7" t="s">
        <v>133</v>
      </c>
      <c r="J84" s="17">
        <v>10</v>
      </c>
      <c r="K84" s="17" t="s">
        <v>59</v>
      </c>
      <c r="L84" s="17" t="s">
        <v>108</v>
      </c>
      <c r="N84" s="17">
        <v>50</v>
      </c>
      <c r="O84" s="17">
        <v>10</v>
      </c>
      <c r="P84" s="17">
        <v>1</v>
      </c>
      <c r="Q84" s="17">
        <v>1</v>
      </c>
      <c r="R84">
        <v>515558379</v>
      </c>
      <c r="S84">
        <v>2098</v>
      </c>
      <c r="U84" t="s">
        <v>134</v>
      </c>
      <c r="V84" t="s">
        <v>62</v>
      </c>
      <c r="W84">
        <f>MATCH(D84,Отчет!$D:$D,0)</f>
        <v>22</v>
      </c>
    </row>
    <row r="85" spans="1:23" x14ac:dyDescent="0.25">
      <c r="A85" s="17">
        <v>531358976</v>
      </c>
      <c r="B85" s="17">
        <v>7</v>
      </c>
      <c r="C85" s="36" t="s">
        <v>53</v>
      </c>
      <c r="D85" s="17">
        <v>497192315</v>
      </c>
      <c r="E85" s="7" t="s">
        <v>76</v>
      </c>
      <c r="F85" s="7" t="s">
        <v>77</v>
      </c>
      <c r="G85" s="7" t="s">
        <v>65</v>
      </c>
      <c r="H85" s="17" t="s">
        <v>78</v>
      </c>
      <c r="I85" s="7" t="s">
        <v>133</v>
      </c>
      <c r="J85" s="17">
        <v>10</v>
      </c>
      <c r="K85" s="17" t="s">
        <v>59</v>
      </c>
      <c r="L85" s="17" t="s">
        <v>108</v>
      </c>
      <c r="N85" s="17">
        <v>70</v>
      </c>
      <c r="O85" s="17">
        <v>10</v>
      </c>
      <c r="P85" s="17">
        <v>1</v>
      </c>
      <c r="Q85" s="17">
        <v>1</v>
      </c>
      <c r="R85">
        <v>515558379</v>
      </c>
      <c r="S85">
        <v>2098</v>
      </c>
      <c r="U85" t="s">
        <v>134</v>
      </c>
      <c r="V85" t="s">
        <v>62</v>
      </c>
      <c r="W85">
        <f>MATCH(D85,Отчет!$D:$D,0)</f>
        <v>15</v>
      </c>
    </row>
    <row r="86" spans="1:23" x14ac:dyDescent="0.25">
      <c r="A86" s="17">
        <v>531358947</v>
      </c>
      <c r="B86" s="17">
        <v>8</v>
      </c>
      <c r="C86" s="36" t="s">
        <v>53</v>
      </c>
      <c r="D86" s="17">
        <v>497192326</v>
      </c>
      <c r="E86" s="7" t="s">
        <v>72</v>
      </c>
      <c r="F86" s="7" t="s">
        <v>73</v>
      </c>
      <c r="G86" s="7" t="s">
        <v>74</v>
      </c>
      <c r="H86" s="17" t="s">
        <v>75</v>
      </c>
      <c r="I86" s="7" t="s">
        <v>133</v>
      </c>
      <c r="J86" s="17">
        <v>10</v>
      </c>
      <c r="K86" s="17" t="s">
        <v>59</v>
      </c>
      <c r="L86" s="17" t="s">
        <v>108</v>
      </c>
      <c r="N86" s="17">
        <v>80</v>
      </c>
      <c r="O86" s="17">
        <v>10</v>
      </c>
      <c r="P86" s="17">
        <v>1</v>
      </c>
      <c r="Q86" s="17">
        <v>1</v>
      </c>
      <c r="R86">
        <v>515558379</v>
      </c>
      <c r="S86">
        <v>2098</v>
      </c>
      <c r="U86" t="s">
        <v>134</v>
      </c>
      <c r="V86" t="s">
        <v>62</v>
      </c>
      <c r="W86">
        <f>MATCH(D86,Отчет!$D:$D,0)</f>
        <v>18</v>
      </c>
    </row>
    <row r="87" spans="1:23" x14ac:dyDescent="0.25">
      <c r="A87" s="17">
        <v>531358972</v>
      </c>
      <c r="B87" s="17">
        <v>10</v>
      </c>
      <c r="C87" s="36" t="s">
        <v>53</v>
      </c>
      <c r="D87" s="17">
        <v>497192315</v>
      </c>
      <c r="E87" s="7" t="s">
        <v>76</v>
      </c>
      <c r="F87" s="7" t="s">
        <v>77</v>
      </c>
      <c r="G87" s="7" t="s">
        <v>65</v>
      </c>
      <c r="H87" s="17" t="s">
        <v>78</v>
      </c>
      <c r="I87" s="7" t="s">
        <v>135</v>
      </c>
      <c r="J87" s="17">
        <v>3</v>
      </c>
      <c r="K87" s="17" t="s">
        <v>59</v>
      </c>
      <c r="L87" s="17" t="s">
        <v>108</v>
      </c>
      <c r="N87" s="17">
        <v>30</v>
      </c>
      <c r="O87" s="17">
        <v>3</v>
      </c>
      <c r="P87" s="17">
        <v>1</v>
      </c>
      <c r="Q87" s="17">
        <v>1</v>
      </c>
      <c r="R87">
        <v>515558379</v>
      </c>
      <c r="S87">
        <v>2098</v>
      </c>
      <c r="U87" t="s">
        <v>134</v>
      </c>
      <c r="V87" t="s">
        <v>62</v>
      </c>
      <c r="W87">
        <f>MATCH(D87,Отчет!$D:$D,0)</f>
        <v>15</v>
      </c>
    </row>
    <row r="88" spans="1:23" x14ac:dyDescent="0.25">
      <c r="A88" s="17">
        <v>531358943</v>
      </c>
      <c r="C88" s="36" t="s">
        <v>53</v>
      </c>
      <c r="D88" s="17">
        <v>497192326</v>
      </c>
      <c r="E88" s="7" t="s">
        <v>72</v>
      </c>
      <c r="F88" s="7" t="s">
        <v>73</v>
      </c>
      <c r="G88" s="7" t="s">
        <v>74</v>
      </c>
      <c r="H88" s="17" t="s">
        <v>75</v>
      </c>
      <c r="I88" s="7" t="s">
        <v>135</v>
      </c>
      <c r="J88" s="17">
        <v>3</v>
      </c>
      <c r="K88" s="17" t="s">
        <v>59</v>
      </c>
      <c r="L88" s="17" t="s">
        <v>108</v>
      </c>
      <c r="M88" s="17">
        <v>0</v>
      </c>
      <c r="N88" s="17">
        <v>0</v>
      </c>
      <c r="O88" s="17">
        <v>3</v>
      </c>
      <c r="Q88" s="17">
        <v>1</v>
      </c>
      <c r="R88">
        <v>515558379</v>
      </c>
      <c r="S88">
        <v>2098</v>
      </c>
      <c r="U88" t="s">
        <v>134</v>
      </c>
      <c r="V88" t="s">
        <v>62</v>
      </c>
      <c r="W88">
        <f>MATCH(D88,Отчет!$D:$D,0)</f>
        <v>18</v>
      </c>
    </row>
    <row r="89" spans="1:23" x14ac:dyDescent="0.25">
      <c r="A89" s="17">
        <v>531359421</v>
      </c>
      <c r="B89" s="17">
        <v>10</v>
      </c>
      <c r="C89" s="36" t="s">
        <v>53</v>
      </c>
      <c r="D89" s="17">
        <v>497192337</v>
      </c>
      <c r="E89" s="7" t="s">
        <v>63</v>
      </c>
      <c r="F89" s="7" t="s">
        <v>64</v>
      </c>
      <c r="G89" s="7" t="s">
        <v>65</v>
      </c>
      <c r="H89" s="17" t="s">
        <v>66</v>
      </c>
      <c r="I89" s="7" t="s">
        <v>135</v>
      </c>
      <c r="J89" s="17">
        <v>3</v>
      </c>
      <c r="K89" s="17" t="s">
        <v>59</v>
      </c>
      <c r="L89" s="17" t="s">
        <v>108</v>
      </c>
      <c r="N89" s="17">
        <v>30</v>
      </c>
      <c r="O89" s="17">
        <v>3</v>
      </c>
      <c r="P89" s="17">
        <v>1</v>
      </c>
      <c r="Q89" s="17">
        <v>1</v>
      </c>
      <c r="R89">
        <v>515558379</v>
      </c>
      <c r="S89">
        <v>2098</v>
      </c>
      <c r="U89" t="s">
        <v>134</v>
      </c>
      <c r="V89" t="s">
        <v>62</v>
      </c>
      <c r="W89">
        <f>MATCH(D89,Отчет!$D:$D,0)</f>
        <v>12</v>
      </c>
    </row>
    <row r="90" spans="1:23" x14ac:dyDescent="0.25">
      <c r="A90" s="17">
        <v>531359064</v>
      </c>
      <c r="C90" s="36" t="s">
        <v>53</v>
      </c>
      <c r="D90" s="17">
        <v>497192348</v>
      </c>
      <c r="E90" s="7" t="s">
        <v>54</v>
      </c>
      <c r="F90" s="7" t="s">
        <v>55</v>
      </c>
      <c r="G90" s="7" t="s">
        <v>56</v>
      </c>
      <c r="H90" s="17" t="s">
        <v>57</v>
      </c>
      <c r="I90" s="7" t="s">
        <v>135</v>
      </c>
      <c r="J90" s="17">
        <v>3</v>
      </c>
      <c r="K90" s="17" t="s">
        <v>59</v>
      </c>
      <c r="L90" s="17" t="s">
        <v>108</v>
      </c>
      <c r="M90" s="17">
        <v>0</v>
      </c>
      <c r="N90" s="17">
        <v>0</v>
      </c>
      <c r="O90" s="17">
        <v>3</v>
      </c>
      <c r="Q90" s="17">
        <v>1</v>
      </c>
      <c r="R90">
        <v>515558379</v>
      </c>
      <c r="S90">
        <v>2098</v>
      </c>
      <c r="U90" t="s">
        <v>134</v>
      </c>
      <c r="V90" t="s">
        <v>62</v>
      </c>
      <c r="W90">
        <f>MATCH(D90,Отчет!$D:$D,0)</f>
        <v>19</v>
      </c>
    </row>
    <row r="91" spans="1:23" x14ac:dyDescent="0.25">
      <c r="A91" s="17">
        <v>531359036</v>
      </c>
      <c r="C91" s="36" t="s">
        <v>53</v>
      </c>
      <c r="D91" s="17">
        <v>497192370</v>
      </c>
      <c r="E91" s="7" t="s">
        <v>114</v>
      </c>
      <c r="F91" s="7" t="s">
        <v>115</v>
      </c>
      <c r="G91" s="7" t="s">
        <v>116</v>
      </c>
      <c r="H91" s="17" t="s">
        <v>117</v>
      </c>
      <c r="I91" s="7" t="s">
        <v>135</v>
      </c>
      <c r="J91" s="17">
        <v>3</v>
      </c>
      <c r="K91" s="17" t="s">
        <v>59</v>
      </c>
      <c r="L91" s="17" t="s">
        <v>108</v>
      </c>
      <c r="M91" s="17">
        <v>0</v>
      </c>
      <c r="N91" s="17">
        <v>0</v>
      </c>
      <c r="O91" s="17">
        <v>3</v>
      </c>
      <c r="Q91" s="17">
        <v>1</v>
      </c>
      <c r="R91">
        <v>515558379</v>
      </c>
      <c r="S91">
        <v>2098</v>
      </c>
      <c r="U91" t="s">
        <v>134</v>
      </c>
      <c r="V91" t="s">
        <v>62</v>
      </c>
      <c r="W91">
        <f>MATCH(D91,Отчет!$D:$D,0)</f>
        <v>24</v>
      </c>
    </row>
    <row r="92" spans="1:23" x14ac:dyDescent="0.25">
      <c r="A92" s="17">
        <v>531359533</v>
      </c>
      <c r="B92" s="17">
        <v>10</v>
      </c>
      <c r="C92" s="36" t="s">
        <v>53</v>
      </c>
      <c r="D92" s="17">
        <v>497192389</v>
      </c>
      <c r="E92" s="7" t="s">
        <v>97</v>
      </c>
      <c r="F92" s="7" t="s">
        <v>98</v>
      </c>
      <c r="G92" s="7" t="s">
        <v>99</v>
      </c>
      <c r="H92" s="17" t="s">
        <v>100</v>
      </c>
      <c r="I92" s="7" t="s">
        <v>135</v>
      </c>
      <c r="J92" s="17">
        <v>3</v>
      </c>
      <c r="K92" s="17" t="s">
        <v>59</v>
      </c>
      <c r="L92" s="17" t="s">
        <v>108</v>
      </c>
      <c r="N92" s="17">
        <v>30</v>
      </c>
      <c r="O92" s="17">
        <v>3</v>
      </c>
      <c r="P92" s="17">
        <v>1</v>
      </c>
      <c r="Q92" s="17">
        <v>1</v>
      </c>
      <c r="R92">
        <v>515558379</v>
      </c>
      <c r="S92">
        <v>2098</v>
      </c>
      <c r="U92" t="s">
        <v>134</v>
      </c>
      <c r="V92" t="s">
        <v>62</v>
      </c>
      <c r="W92">
        <f>MATCH(D92,Отчет!$D:$D,0)</f>
        <v>16</v>
      </c>
    </row>
    <row r="93" spans="1:23" x14ac:dyDescent="0.25">
      <c r="A93" s="17">
        <v>531359309</v>
      </c>
      <c r="B93" s="17">
        <v>9</v>
      </c>
      <c r="C93" s="36" t="s">
        <v>53</v>
      </c>
      <c r="D93" s="17">
        <v>497192400</v>
      </c>
      <c r="E93" s="7" t="s">
        <v>101</v>
      </c>
      <c r="F93" s="7" t="s">
        <v>102</v>
      </c>
      <c r="G93" s="7" t="s">
        <v>99</v>
      </c>
      <c r="H93" s="17" t="s">
        <v>103</v>
      </c>
      <c r="I93" s="7" t="s">
        <v>135</v>
      </c>
      <c r="J93" s="17">
        <v>3</v>
      </c>
      <c r="K93" s="17" t="s">
        <v>59</v>
      </c>
      <c r="L93" s="17" t="s">
        <v>108</v>
      </c>
      <c r="N93" s="17">
        <v>27</v>
      </c>
      <c r="O93" s="17">
        <v>3</v>
      </c>
      <c r="P93" s="17">
        <v>1</v>
      </c>
      <c r="Q93" s="17">
        <v>1</v>
      </c>
      <c r="R93">
        <v>515558379</v>
      </c>
      <c r="S93">
        <v>2098</v>
      </c>
      <c r="U93" t="s">
        <v>134</v>
      </c>
      <c r="V93" t="s">
        <v>62</v>
      </c>
      <c r="W93">
        <f>MATCH(D93,Отчет!$D:$D,0)</f>
        <v>14</v>
      </c>
    </row>
    <row r="94" spans="1:23" x14ac:dyDescent="0.25">
      <c r="A94" s="17">
        <v>531359337</v>
      </c>
      <c r="B94" s="17">
        <v>7</v>
      </c>
      <c r="C94" s="36" t="s">
        <v>53</v>
      </c>
      <c r="D94" s="17">
        <v>497192411</v>
      </c>
      <c r="E94" s="7" t="s">
        <v>93</v>
      </c>
      <c r="F94" s="7" t="s">
        <v>94</v>
      </c>
      <c r="G94" s="7" t="s">
        <v>95</v>
      </c>
      <c r="H94" s="17" t="s">
        <v>96</v>
      </c>
      <c r="I94" s="7" t="s">
        <v>135</v>
      </c>
      <c r="J94" s="17">
        <v>3</v>
      </c>
      <c r="K94" s="17" t="s">
        <v>59</v>
      </c>
      <c r="L94" s="17" t="s">
        <v>108</v>
      </c>
      <c r="N94" s="17">
        <v>21</v>
      </c>
      <c r="O94" s="17">
        <v>3</v>
      </c>
      <c r="P94" s="17">
        <v>1</v>
      </c>
      <c r="Q94" s="17">
        <v>1</v>
      </c>
      <c r="R94">
        <v>515558379</v>
      </c>
      <c r="S94">
        <v>2098</v>
      </c>
      <c r="U94" t="s">
        <v>134</v>
      </c>
      <c r="V94" t="s">
        <v>62</v>
      </c>
      <c r="W94">
        <f>MATCH(D94,Отчет!$D:$D,0)</f>
        <v>23</v>
      </c>
    </row>
    <row r="95" spans="1:23" x14ac:dyDescent="0.25">
      <c r="A95" s="17">
        <v>531359393</v>
      </c>
      <c r="B95" s="17">
        <v>9</v>
      </c>
      <c r="C95" s="36" t="s">
        <v>53</v>
      </c>
      <c r="D95" s="17">
        <v>497192422</v>
      </c>
      <c r="E95" s="7" t="s">
        <v>123</v>
      </c>
      <c r="F95" s="7" t="s">
        <v>124</v>
      </c>
      <c r="G95" s="7" t="s">
        <v>125</v>
      </c>
      <c r="H95" s="17" t="s">
        <v>126</v>
      </c>
      <c r="I95" s="7" t="s">
        <v>135</v>
      </c>
      <c r="J95" s="17">
        <v>3</v>
      </c>
      <c r="K95" s="17" t="s">
        <v>59</v>
      </c>
      <c r="L95" s="17" t="s">
        <v>108</v>
      </c>
      <c r="N95" s="17">
        <v>27</v>
      </c>
      <c r="O95" s="17">
        <v>3</v>
      </c>
      <c r="P95" s="17">
        <v>1</v>
      </c>
      <c r="Q95" s="17">
        <v>1</v>
      </c>
      <c r="R95">
        <v>515558379</v>
      </c>
      <c r="S95">
        <v>2098</v>
      </c>
      <c r="U95" t="s">
        <v>134</v>
      </c>
      <c r="V95" t="s">
        <v>62</v>
      </c>
      <c r="W95">
        <f>MATCH(D95,Отчет!$D:$D,0)</f>
        <v>17</v>
      </c>
    </row>
    <row r="96" spans="1:23" x14ac:dyDescent="0.25">
      <c r="A96" s="17">
        <v>531359477</v>
      </c>
      <c r="C96" s="36" t="s">
        <v>53</v>
      </c>
      <c r="D96" s="17">
        <v>497192444</v>
      </c>
      <c r="E96" s="7" t="s">
        <v>87</v>
      </c>
      <c r="F96" s="7" t="s">
        <v>88</v>
      </c>
      <c r="G96" s="7" t="s">
        <v>89</v>
      </c>
      <c r="H96" s="17" t="s">
        <v>90</v>
      </c>
      <c r="I96" s="7" t="s">
        <v>135</v>
      </c>
      <c r="J96" s="17">
        <v>3</v>
      </c>
      <c r="K96" s="17" t="s">
        <v>59</v>
      </c>
      <c r="L96" s="17" t="s">
        <v>108</v>
      </c>
      <c r="M96" s="17">
        <v>0</v>
      </c>
      <c r="N96" s="17">
        <v>0</v>
      </c>
      <c r="O96" s="17">
        <v>3</v>
      </c>
      <c r="Q96" s="17">
        <v>1</v>
      </c>
      <c r="R96">
        <v>515558379</v>
      </c>
      <c r="S96">
        <v>2098</v>
      </c>
      <c r="U96" t="s">
        <v>134</v>
      </c>
      <c r="V96" t="s">
        <v>62</v>
      </c>
      <c r="W96">
        <f>MATCH(D96,Отчет!$D:$D,0)</f>
        <v>22</v>
      </c>
    </row>
    <row r="97" spans="1:23" x14ac:dyDescent="0.25">
      <c r="A97" s="17">
        <v>531359190</v>
      </c>
      <c r="B97" s="17">
        <v>8</v>
      </c>
      <c r="C97" s="36" t="s">
        <v>53</v>
      </c>
      <c r="D97" s="17">
        <v>497192466</v>
      </c>
      <c r="E97" s="7" t="s">
        <v>68</v>
      </c>
      <c r="F97" s="7" t="s">
        <v>69</v>
      </c>
      <c r="G97" s="7" t="s">
        <v>70</v>
      </c>
      <c r="H97" s="17" t="s">
        <v>71</v>
      </c>
      <c r="I97" s="7" t="s">
        <v>135</v>
      </c>
      <c r="J97" s="17">
        <v>3</v>
      </c>
      <c r="K97" s="17" t="s">
        <v>59</v>
      </c>
      <c r="L97" s="17" t="s">
        <v>108</v>
      </c>
      <c r="N97" s="17">
        <v>24</v>
      </c>
      <c r="O97" s="17">
        <v>3</v>
      </c>
      <c r="P97" s="17">
        <v>1</v>
      </c>
      <c r="Q97" s="17">
        <v>1</v>
      </c>
      <c r="R97">
        <v>515558379</v>
      </c>
      <c r="S97">
        <v>2098</v>
      </c>
      <c r="U97" t="s">
        <v>134</v>
      </c>
      <c r="V97" t="s">
        <v>62</v>
      </c>
      <c r="W97">
        <f>MATCH(D97,Отчет!$D:$D,0)</f>
        <v>13</v>
      </c>
    </row>
    <row r="98" spans="1:23" x14ac:dyDescent="0.25">
      <c r="A98" s="17">
        <v>531359002</v>
      </c>
      <c r="D98" s="17">
        <v>497192499</v>
      </c>
      <c r="E98" s="7" t="s">
        <v>109</v>
      </c>
      <c r="F98" s="7" t="s">
        <v>110</v>
      </c>
      <c r="G98" s="7" t="s">
        <v>56</v>
      </c>
      <c r="H98" s="17" t="s">
        <v>111</v>
      </c>
      <c r="I98" s="7" t="s">
        <v>135</v>
      </c>
      <c r="J98" s="17">
        <v>3</v>
      </c>
      <c r="K98" s="17" t="s">
        <v>59</v>
      </c>
      <c r="L98" s="17" t="s">
        <v>108</v>
      </c>
      <c r="M98" s="17">
        <v>0</v>
      </c>
      <c r="N98" s="17">
        <v>0</v>
      </c>
      <c r="O98" s="17">
        <v>3</v>
      </c>
      <c r="Q98" s="17">
        <v>1</v>
      </c>
      <c r="R98">
        <v>515558379</v>
      </c>
      <c r="S98">
        <v>2098</v>
      </c>
      <c r="U98" t="s">
        <v>134</v>
      </c>
      <c r="V98" t="s">
        <v>62</v>
      </c>
      <c r="W98" t="e">
        <f>MATCH(D98,Отчет!$D:$D,0)</f>
        <v>#N/A</v>
      </c>
    </row>
    <row r="99" spans="1:23" x14ac:dyDescent="0.25">
      <c r="A99" s="17">
        <v>587502168</v>
      </c>
      <c r="C99" s="36" t="s">
        <v>53</v>
      </c>
      <c r="D99" s="17">
        <v>548124231</v>
      </c>
      <c r="E99" s="7" t="s">
        <v>104</v>
      </c>
      <c r="F99" s="7" t="s">
        <v>73</v>
      </c>
      <c r="G99" s="7" t="s">
        <v>56</v>
      </c>
      <c r="H99" s="17" t="s">
        <v>105</v>
      </c>
      <c r="I99" s="7" t="s">
        <v>135</v>
      </c>
      <c r="J99" s="17">
        <v>3</v>
      </c>
      <c r="K99" s="17" t="s">
        <v>59</v>
      </c>
      <c r="L99" s="17" t="s">
        <v>108</v>
      </c>
      <c r="M99" s="17">
        <v>0</v>
      </c>
      <c r="N99" s="17">
        <v>0</v>
      </c>
      <c r="O99" s="17">
        <v>3</v>
      </c>
      <c r="Q99" s="17">
        <v>1</v>
      </c>
      <c r="R99">
        <v>515558379</v>
      </c>
      <c r="S99">
        <v>2098</v>
      </c>
      <c r="U99" t="s">
        <v>134</v>
      </c>
      <c r="V99" t="s">
        <v>62</v>
      </c>
      <c r="W99">
        <f>MATCH(D99,Отчет!$D:$D,0)</f>
        <v>21</v>
      </c>
    </row>
    <row r="100" spans="1:23" x14ac:dyDescent="0.25">
      <c r="A100" s="17">
        <v>636332839</v>
      </c>
      <c r="C100" s="36" t="s">
        <v>53</v>
      </c>
      <c r="D100" s="17">
        <v>634241186</v>
      </c>
      <c r="E100" s="7" t="s">
        <v>80</v>
      </c>
      <c r="F100" s="7" t="s">
        <v>81</v>
      </c>
      <c r="G100" s="7" t="s">
        <v>82</v>
      </c>
      <c r="H100" s="17" t="s">
        <v>83</v>
      </c>
      <c r="I100" s="7" t="s">
        <v>135</v>
      </c>
      <c r="J100" s="17">
        <v>3</v>
      </c>
      <c r="K100" s="17" t="s">
        <v>59</v>
      </c>
      <c r="L100" s="17" t="s">
        <v>108</v>
      </c>
      <c r="M100" s="17">
        <v>1</v>
      </c>
      <c r="N100" s="17">
        <v>0</v>
      </c>
      <c r="O100" s="17">
        <v>3</v>
      </c>
      <c r="Q100" s="17">
        <v>1</v>
      </c>
      <c r="R100">
        <v>515558379</v>
      </c>
      <c r="S100">
        <v>2098</v>
      </c>
      <c r="U100" t="s">
        <v>134</v>
      </c>
      <c r="V100" t="s">
        <v>62</v>
      </c>
      <c r="W100">
        <f>MATCH(D100,Отчет!$D:$D,0)</f>
        <v>20</v>
      </c>
    </row>
    <row r="101" spans="1:23" x14ac:dyDescent="0.25">
      <c r="A101" s="17">
        <v>1042833060</v>
      </c>
      <c r="B101" s="17">
        <v>6</v>
      </c>
      <c r="C101" s="36" t="s">
        <v>53</v>
      </c>
      <c r="D101" s="17">
        <v>548124231</v>
      </c>
      <c r="E101" s="7" t="s">
        <v>104</v>
      </c>
      <c r="F101" s="7" t="s">
        <v>73</v>
      </c>
      <c r="G101" s="7" t="s">
        <v>56</v>
      </c>
      <c r="H101" s="17" t="s">
        <v>105</v>
      </c>
      <c r="I101" s="7" t="s">
        <v>136</v>
      </c>
      <c r="J101" s="17">
        <v>2</v>
      </c>
      <c r="K101" s="17" t="s">
        <v>59</v>
      </c>
      <c r="L101" s="17" t="s">
        <v>108</v>
      </c>
      <c r="N101" s="17">
        <v>12</v>
      </c>
      <c r="O101" s="17">
        <v>2</v>
      </c>
      <c r="P101" s="17">
        <v>1</v>
      </c>
      <c r="Q101" s="17">
        <v>1</v>
      </c>
      <c r="V101" t="s">
        <v>62</v>
      </c>
      <c r="W101">
        <f>MATCH(D101,Отчет!$D:$D,0)</f>
        <v>21</v>
      </c>
    </row>
    <row r="102" spans="1:23" x14ac:dyDescent="0.25">
      <c r="A102" s="17">
        <v>1042652824</v>
      </c>
      <c r="B102" s="17">
        <v>7</v>
      </c>
      <c r="C102" s="36" t="s">
        <v>53</v>
      </c>
      <c r="D102" s="17">
        <v>497192315</v>
      </c>
      <c r="E102" s="7" t="s">
        <v>76</v>
      </c>
      <c r="F102" s="7" t="s">
        <v>77</v>
      </c>
      <c r="G102" s="7" t="s">
        <v>65</v>
      </c>
      <c r="H102" s="17" t="s">
        <v>78</v>
      </c>
      <c r="I102" s="7" t="s">
        <v>136</v>
      </c>
      <c r="J102" s="17">
        <v>2</v>
      </c>
      <c r="K102" s="17" t="s">
        <v>59</v>
      </c>
      <c r="L102" s="17" t="s">
        <v>108</v>
      </c>
      <c r="N102" s="17">
        <v>14</v>
      </c>
      <c r="O102" s="17">
        <v>2</v>
      </c>
      <c r="P102" s="17">
        <v>1</v>
      </c>
      <c r="Q102" s="17">
        <v>1</v>
      </c>
      <c r="V102" t="s">
        <v>62</v>
      </c>
      <c r="W102">
        <f>MATCH(D102,Отчет!$D:$D,0)</f>
        <v>15</v>
      </c>
    </row>
    <row r="103" spans="1:23" x14ac:dyDescent="0.25">
      <c r="A103" s="17">
        <v>1042827658</v>
      </c>
      <c r="B103" s="17">
        <v>9</v>
      </c>
      <c r="C103" s="36" t="s">
        <v>53</v>
      </c>
      <c r="D103" s="17">
        <v>497192400</v>
      </c>
      <c r="E103" s="7" t="s">
        <v>101</v>
      </c>
      <c r="F103" s="7" t="s">
        <v>102</v>
      </c>
      <c r="G103" s="7" t="s">
        <v>99</v>
      </c>
      <c r="H103" s="17" t="s">
        <v>103</v>
      </c>
      <c r="I103" s="7" t="s">
        <v>136</v>
      </c>
      <c r="J103" s="17">
        <v>2</v>
      </c>
      <c r="K103" s="17" t="s">
        <v>59</v>
      </c>
      <c r="L103" s="17" t="s">
        <v>108</v>
      </c>
      <c r="N103" s="17">
        <v>18</v>
      </c>
      <c r="O103" s="17">
        <v>2</v>
      </c>
      <c r="P103" s="17">
        <v>1</v>
      </c>
      <c r="Q103" s="17">
        <v>1</v>
      </c>
      <c r="V103" t="s">
        <v>62</v>
      </c>
      <c r="W103">
        <f>MATCH(D103,Отчет!$D:$D,0)</f>
        <v>14</v>
      </c>
    </row>
    <row r="104" spans="1:23" x14ac:dyDescent="0.25">
      <c r="A104" s="17">
        <v>1042862118</v>
      </c>
      <c r="B104" s="17">
        <v>8</v>
      </c>
      <c r="C104" s="36" t="s">
        <v>53</v>
      </c>
      <c r="D104" s="17">
        <v>634241186</v>
      </c>
      <c r="E104" s="7" t="s">
        <v>80</v>
      </c>
      <c r="F104" s="7" t="s">
        <v>81</v>
      </c>
      <c r="G104" s="7" t="s">
        <v>82</v>
      </c>
      <c r="H104" s="17" t="s">
        <v>83</v>
      </c>
      <c r="I104" s="7" t="s">
        <v>136</v>
      </c>
      <c r="J104" s="17">
        <v>2</v>
      </c>
      <c r="K104" s="17" t="s">
        <v>59</v>
      </c>
      <c r="L104" s="17" t="s">
        <v>108</v>
      </c>
      <c r="N104" s="17">
        <v>16</v>
      </c>
      <c r="O104" s="17">
        <v>2</v>
      </c>
      <c r="P104" s="17">
        <v>1</v>
      </c>
      <c r="Q104" s="17">
        <v>1</v>
      </c>
      <c r="V104" t="s">
        <v>62</v>
      </c>
      <c r="W104">
        <f>MATCH(D104,Отчет!$D:$D,0)</f>
        <v>20</v>
      </c>
    </row>
    <row r="105" spans="1:23" x14ac:dyDescent="0.25">
      <c r="A105" s="17">
        <v>1042834165</v>
      </c>
      <c r="B105" s="17">
        <v>7</v>
      </c>
      <c r="C105" s="36" t="s">
        <v>53</v>
      </c>
      <c r="D105" s="17">
        <v>497192389</v>
      </c>
      <c r="E105" s="7" t="s">
        <v>97</v>
      </c>
      <c r="F105" s="7" t="s">
        <v>98</v>
      </c>
      <c r="G105" s="7" t="s">
        <v>99</v>
      </c>
      <c r="H105" s="17" t="s">
        <v>100</v>
      </c>
      <c r="I105" s="7" t="s">
        <v>136</v>
      </c>
      <c r="J105" s="17">
        <v>2</v>
      </c>
      <c r="K105" s="17" t="s">
        <v>59</v>
      </c>
      <c r="L105" s="17" t="s">
        <v>108</v>
      </c>
      <c r="N105" s="17">
        <v>14</v>
      </c>
      <c r="O105" s="17">
        <v>2</v>
      </c>
      <c r="P105" s="17">
        <v>1</v>
      </c>
      <c r="Q105" s="17">
        <v>1</v>
      </c>
      <c r="V105" t="s">
        <v>62</v>
      </c>
      <c r="W105">
        <f>MATCH(D105,Отчет!$D:$D,0)</f>
        <v>16</v>
      </c>
    </row>
    <row r="106" spans="1:23" x14ac:dyDescent="0.25">
      <c r="A106" s="17">
        <v>1042590156</v>
      </c>
      <c r="B106" s="17">
        <v>8</v>
      </c>
      <c r="C106" s="36" t="s">
        <v>53</v>
      </c>
      <c r="D106" s="17">
        <v>497192326</v>
      </c>
      <c r="E106" s="7" t="s">
        <v>72</v>
      </c>
      <c r="F106" s="7" t="s">
        <v>73</v>
      </c>
      <c r="G106" s="7" t="s">
        <v>74</v>
      </c>
      <c r="H106" s="17" t="s">
        <v>75</v>
      </c>
      <c r="I106" s="7" t="s">
        <v>136</v>
      </c>
      <c r="J106" s="17">
        <v>2</v>
      </c>
      <c r="K106" s="17" t="s">
        <v>59</v>
      </c>
      <c r="L106" s="17" t="s">
        <v>108</v>
      </c>
      <c r="N106" s="17">
        <v>16</v>
      </c>
      <c r="O106" s="17">
        <v>2</v>
      </c>
      <c r="P106" s="17">
        <v>1</v>
      </c>
      <c r="Q106" s="17">
        <v>1</v>
      </c>
      <c r="V106" t="s">
        <v>62</v>
      </c>
      <c r="W106">
        <f>MATCH(D106,Отчет!$D:$D,0)</f>
        <v>18</v>
      </c>
    </row>
    <row r="107" spans="1:23" x14ac:dyDescent="0.25">
      <c r="A107" s="17">
        <v>1042836264</v>
      </c>
      <c r="B107" s="17">
        <v>9</v>
      </c>
      <c r="C107" s="36" t="s">
        <v>53</v>
      </c>
      <c r="D107" s="17">
        <v>497192337</v>
      </c>
      <c r="E107" s="7" t="s">
        <v>63</v>
      </c>
      <c r="F107" s="7" t="s">
        <v>64</v>
      </c>
      <c r="G107" s="7" t="s">
        <v>65</v>
      </c>
      <c r="H107" s="17" t="s">
        <v>66</v>
      </c>
      <c r="I107" s="7" t="s">
        <v>136</v>
      </c>
      <c r="J107" s="17">
        <v>2</v>
      </c>
      <c r="K107" s="17" t="s">
        <v>59</v>
      </c>
      <c r="L107" s="17" t="s">
        <v>108</v>
      </c>
      <c r="N107" s="17">
        <v>18</v>
      </c>
      <c r="O107" s="17">
        <v>2</v>
      </c>
      <c r="P107" s="17">
        <v>1</v>
      </c>
      <c r="Q107" s="17">
        <v>1</v>
      </c>
      <c r="V107" t="s">
        <v>62</v>
      </c>
      <c r="W107">
        <f>MATCH(D107,Отчет!$D:$D,0)</f>
        <v>12</v>
      </c>
    </row>
    <row r="108" spans="1:23" x14ac:dyDescent="0.25">
      <c r="A108" s="17">
        <v>1042831384</v>
      </c>
      <c r="B108" s="17">
        <v>8</v>
      </c>
      <c r="C108" s="36" t="s">
        <v>53</v>
      </c>
      <c r="D108" s="17">
        <v>497192444</v>
      </c>
      <c r="E108" s="7" t="s">
        <v>87</v>
      </c>
      <c r="F108" s="7" t="s">
        <v>88</v>
      </c>
      <c r="G108" s="7" t="s">
        <v>89</v>
      </c>
      <c r="H108" s="17" t="s">
        <v>90</v>
      </c>
      <c r="I108" s="7" t="s">
        <v>136</v>
      </c>
      <c r="J108" s="17">
        <v>2</v>
      </c>
      <c r="K108" s="17" t="s">
        <v>59</v>
      </c>
      <c r="L108" s="17" t="s">
        <v>108</v>
      </c>
      <c r="N108" s="17">
        <v>16</v>
      </c>
      <c r="O108" s="17">
        <v>2</v>
      </c>
      <c r="P108" s="17">
        <v>1</v>
      </c>
      <c r="Q108" s="17">
        <v>1</v>
      </c>
      <c r="V108" t="s">
        <v>62</v>
      </c>
      <c r="W108">
        <f>MATCH(D108,Отчет!$D:$D,0)</f>
        <v>22</v>
      </c>
    </row>
    <row r="109" spans="1:23" x14ac:dyDescent="0.25">
      <c r="A109" s="17">
        <v>1042829426</v>
      </c>
      <c r="B109" s="17">
        <v>9</v>
      </c>
      <c r="C109" s="36" t="s">
        <v>53</v>
      </c>
      <c r="D109" s="17">
        <v>497192466</v>
      </c>
      <c r="E109" s="7" t="s">
        <v>68</v>
      </c>
      <c r="F109" s="7" t="s">
        <v>69</v>
      </c>
      <c r="G109" s="7" t="s">
        <v>70</v>
      </c>
      <c r="H109" s="17" t="s">
        <v>71</v>
      </c>
      <c r="I109" s="7" t="s">
        <v>136</v>
      </c>
      <c r="J109" s="17">
        <v>2</v>
      </c>
      <c r="K109" s="17" t="s">
        <v>59</v>
      </c>
      <c r="L109" s="17" t="s">
        <v>108</v>
      </c>
      <c r="N109" s="17">
        <v>18</v>
      </c>
      <c r="O109" s="17">
        <v>2</v>
      </c>
      <c r="P109" s="17">
        <v>1</v>
      </c>
      <c r="Q109" s="17">
        <v>1</v>
      </c>
      <c r="V109" t="s">
        <v>62</v>
      </c>
      <c r="W109">
        <f>MATCH(D109,Отчет!$D:$D,0)</f>
        <v>13</v>
      </c>
    </row>
    <row r="110" spans="1:23" x14ac:dyDescent="0.25">
      <c r="A110" s="17">
        <v>1042820526</v>
      </c>
      <c r="B110" s="17">
        <v>8</v>
      </c>
      <c r="C110" s="36" t="s">
        <v>53</v>
      </c>
      <c r="D110" s="17">
        <v>497192348</v>
      </c>
      <c r="E110" s="7" t="s">
        <v>54</v>
      </c>
      <c r="F110" s="7" t="s">
        <v>55</v>
      </c>
      <c r="G110" s="7" t="s">
        <v>56</v>
      </c>
      <c r="H110" s="17" t="s">
        <v>57</v>
      </c>
      <c r="I110" s="7" t="s">
        <v>136</v>
      </c>
      <c r="J110" s="17">
        <v>2</v>
      </c>
      <c r="K110" s="17" t="s">
        <v>59</v>
      </c>
      <c r="L110" s="17" t="s">
        <v>108</v>
      </c>
      <c r="N110" s="17">
        <v>16</v>
      </c>
      <c r="O110" s="17">
        <v>2</v>
      </c>
      <c r="P110" s="17">
        <v>1</v>
      </c>
      <c r="Q110" s="17">
        <v>1</v>
      </c>
      <c r="V110" t="s">
        <v>62</v>
      </c>
      <c r="W110">
        <f>MATCH(D110,Отчет!$D:$D,0)</f>
        <v>19</v>
      </c>
    </row>
    <row r="111" spans="1:23" x14ac:dyDescent="0.25">
      <c r="A111" s="17">
        <v>1042822892</v>
      </c>
      <c r="B111" s="17">
        <v>8</v>
      </c>
      <c r="C111" s="36" t="s">
        <v>53</v>
      </c>
      <c r="D111" s="17">
        <v>497192348</v>
      </c>
      <c r="E111" s="7" t="s">
        <v>54</v>
      </c>
      <c r="F111" s="7" t="s">
        <v>55</v>
      </c>
      <c r="G111" s="7" t="s">
        <v>56</v>
      </c>
      <c r="H111" s="17" t="s">
        <v>57</v>
      </c>
      <c r="I111" s="7" t="s">
        <v>137</v>
      </c>
      <c r="J111" s="17">
        <v>2</v>
      </c>
      <c r="K111" s="17" t="s">
        <v>59</v>
      </c>
      <c r="L111" s="17" t="s">
        <v>108</v>
      </c>
      <c r="N111" s="17">
        <v>16</v>
      </c>
      <c r="O111" s="17">
        <v>2</v>
      </c>
      <c r="P111" s="17">
        <v>1</v>
      </c>
      <c r="Q111" s="17">
        <v>1</v>
      </c>
      <c r="V111" t="s">
        <v>62</v>
      </c>
      <c r="W111">
        <f>MATCH(D111,Отчет!$D:$D,0)</f>
        <v>19</v>
      </c>
    </row>
    <row r="112" spans="1:23" x14ac:dyDescent="0.25">
      <c r="A112" s="17">
        <v>828830661</v>
      </c>
      <c r="B112" s="17">
        <v>9</v>
      </c>
      <c r="C112" s="36" t="s">
        <v>53</v>
      </c>
      <c r="D112" s="17">
        <v>497192400</v>
      </c>
      <c r="E112" s="7" t="s">
        <v>101</v>
      </c>
      <c r="F112" s="7" t="s">
        <v>102</v>
      </c>
      <c r="G112" s="7" t="s">
        <v>99</v>
      </c>
      <c r="H112" s="17" t="s">
        <v>103</v>
      </c>
      <c r="I112" s="7" t="s">
        <v>138</v>
      </c>
      <c r="J112" s="17">
        <v>3</v>
      </c>
      <c r="K112" s="17" t="s">
        <v>59</v>
      </c>
      <c r="L112" s="17" t="s">
        <v>108</v>
      </c>
      <c r="N112" s="17">
        <v>27</v>
      </c>
      <c r="O112" s="17">
        <v>3</v>
      </c>
      <c r="P112" s="17">
        <v>1</v>
      </c>
      <c r="Q112" s="17">
        <v>1</v>
      </c>
      <c r="S112">
        <v>5028</v>
      </c>
      <c r="U112" t="s">
        <v>61</v>
      </c>
      <c r="V112" t="s">
        <v>62</v>
      </c>
      <c r="W112">
        <f>MATCH(D112,Отчет!$D:$D,0)</f>
        <v>14</v>
      </c>
    </row>
    <row r="113" spans="1:23" x14ac:dyDescent="0.25">
      <c r="A113" s="17">
        <v>718995591</v>
      </c>
      <c r="B113" s="17">
        <v>9</v>
      </c>
      <c r="C113" s="36" t="s">
        <v>53</v>
      </c>
      <c r="D113" s="17">
        <v>497192422</v>
      </c>
      <c r="E113" s="7" t="s">
        <v>123</v>
      </c>
      <c r="F113" s="7" t="s">
        <v>124</v>
      </c>
      <c r="G113" s="7" t="s">
        <v>125</v>
      </c>
      <c r="H113" s="17" t="s">
        <v>126</v>
      </c>
      <c r="I113" s="7" t="s">
        <v>138</v>
      </c>
      <c r="J113" s="17">
        <v>3</v>
      </c>
      <c r="K113" s="17" t="s">
        <v>59</v>
      </c>
      <c r="L113" s="17" t="s">
        <v>108</v>
      </c>
      <c r="N113" s="17">
        <v>27</v>
      </c>
      <c r="O113" s="17">
        <v>3</v>
      </c>
      <c r="P113" s="17">
        <v>1</v>
      </c>
      <c r="Q113" s="17">
        <v>1</v>
      </c>
      <c r="S113">
        <v>5028</v>
      </c>
      <c r="U113" t="s">
        <v>61</v>
      </c>
      <c r="V113" t="s">
        <v>62</v>
      </c>
      <c r="W113">
        <f>MATCH(D113,Отчет!$D:$D,0)</f>
        <v>17</v>
      </c>
    </row>
    <row r="114" spans="1:23" x14ac:dyDescent="0.25">
      <c r="A114" s="17">
        <v>587543407</v>
      </c>
      <c r="B114" s="17">
        <v>8</v>
      </c>
      <c r="C114" s="36" t="s">
        <v>53</v>
      </c>
      <c r="D114" s="17">
        <v>548124231</v>
      </c>
      <c r="E114" s="7" t="s">
        <v>104</v>
      </c>
      <c r="F114" s="7" t="s">
        <v>73</v>
      </c>
      <c r="G114" s="7" t="s">
        <v>56</v>
      </c>
      <c r="H114" s="17" t="s">
        <v>105</v>
      </c>
      <c r="I114" s="7" t="s">
        <v>138</v>
      </c>
      <c r="J114" s="17">
        <v>3</v>
      </c>
      <c r="K114" s="17" t="s">
        <v>59</v>
      </c>
      <c r="L114" s="17" t="s">
        <v>108</v>
      </c>
      <c r="N114" s="17">
        <v>24</v>
      </c>
      <c r="O114" s="17">
        <v>3</v>
      </c>
      <c r="P114" s="17">
        <v>1</v>
      </c>
      <c r="Q114" s="17">
        <v>1</v>
      </c>
      <c r="S114">
        <v>5028</v>
      </c>
      <c r="U114" t="s">
        <v>61</v>
      </c>
      <c r="V114" t="s">
        <v>62</v>
      </c>
      <c r="W114">
        <f>MATCH(D114,Отчет!$D:$D,0)</f>
        <v>21</v>
      </c>
    </row>
    <row r="115" spans="1:23" x14ac:dyDescent="0.25">
      <c r="A115" s="17">
        <v>1042928962</v>
      </c>
      <c r="B115" s="17">
        <v>9</v>
      </c>
      <c r="C115" s="36" t="s">
        <v>53</v>
      </c>
      <c r="D115" s="17">
        <v>497192422</v>
      </c>
      <c r="E115" s="7" t="s">
        <v>123</v>
      </c>
      <c r="F115" s="7" t="s">
        <v>124</v>
      </c>
      <c r="G115" s="7" t="s">
        <v>125</v>
      </c>
      <c r="H115" s="17" t="s">
        <v>126</v>
      </c>
      <c r="I115" s="7" t="s">
        <v>139</v>
      </c>
      <c r="J115" s="17">
        <v>1</v>
      </c>
      <c r="K115" s="17" t="s">
        <v>59</v>
      </c>
      <c r="L115" s="17" t="s">
        <v>108</v>
      </c>
      <c r="N115" s="17">
        <v>9</v>
      </c>
      <c r="O115" s="17">
        <v>1</v>
      </c>
      <c r="P115" s="17">
        <v>1</v>
      </c>
      <c r="Q115" s="17">
        <v>1</v>
      </c>
      <c r="V115" t="s">
        <v>62</v>
      </c>
      <c r="W115">
        <f>MATCH(D115,Отчет!$D:$D,0)</f>
        <v>17</v>
      </c>
    </row>
    <row r="116" spans="1:23" x14ac:dyDescent="0.25">
      <c r="A116" s="17">
        <v>1042648524</v>
      </c>
      <c r="B116" s="17">
        <v>7</v>
      </c>
      <c r="C116" s="36" t="s">
        <v>53</v>
      </c>
      <c r="D116" s="17">
        <v>497192315</v>
      </c>
      <c r="E116" s="7" t="s">
        <v>76</v>
      </c>
      <c r="F116" s="7" t="s">
        <v>77</v>
      </c>
      <c r="G116" s="7" t="s">
        <v>65</v>
      </c>
      <c r="H116" s="17" t="s">
        <v>78</v>
      </c>
      <c r="I116" s="7" t="s">
        <v>140</v>
      </c>
      <c r="J116" s="17">
        <v>3</v>
      </c>
      <c r="K116" s="17" t="s">
        <v>59</v>
      </c>
      <c r="L116" s="17" t="s">
        <v>108</v>
      </c>
      <c r="N116" s="17">
        <v>21</v>
      </c>
      <c r="O116" s="17">
        <v>3</v>
      </c>
      <c r="P116" s="17">
        <v>1</v>
      </c>
      <c r="Q116" s="17">
        <v>1</v>
      </c>
      <c r="V116" t="s">
        <v>62</v>
      </c>
      <c r="W116">
        <f>MATCH(D116,Отчет!$D:$D,0)</f>
        <v>15</v>
      </c>
    </row>
    <row r="117" spans="1:23" x14ac:dyDescent="0.25">
      <c r="A117" s="17">
        <v>1042838606</v>
      </c>
      <c r="B117" s="17">
        <v>9</v>
      </c>
      <c r="C117" s="36" t="s">
        <v>53</v>
      </c>
      <c r="D117" s="17">
        <v>497192422</v>
      </c>
      <c r="E117" s="7" t="s">
        <v>123</v>
      </c>
      <c r="F117" s="7" t="s">
        <v>124</v>
      </c>
      <c r="G117" s="7" t="s">
        <v>125</v>
      </c>
      <c r="H117" s="17" t="s">
        <v>126</v>
      </c>
      <c r="I117" s="7" t="s">
        <v>140</v>
      </c>
      <c r="J117" s="17">
        <v>3</v>
      </c>
      <c r="K117" s="17" t="s">
        <v>59</v>
      </c>
      <c r="L117" s="17" t="s">
        <v>108</v>
      </c>
      <c r="N117" s="17">
        <v>27</v>
      </c>
      <c r="O117" s="17">
        <v>3</v>
      </c>
      <c r="P117" s="17">
        <v>1</v>
      </c>
      <c r="Q117" s="17">
        <v>1</v>
      </c>
      <c r="V117" t="s">
        <v>62</v>
      </c>
      <c r="W117">
        <f>MATCH(D117,Отчет!$D:$D,0)</f>
        <v>17</v>
      </c>
    </row>
    <row r="118" spans="1:23" x14ac:dyDescent="0.25">
      <c r="A118" s="17">
        <v>1042575880</v>
      </c>
      <c r="B118" s="17">
        <v>9</v>
      </c>
      <c r="C118" s="36" t="s">
        <v>53</v>
      </c>
      <c r="D118" s="17">
        <v>497192326</v>
      </c>
      <c r="E118" s="7" t="s">
        <v>72</v>
      </c>
      <c r="F118" s="7" t="s">
        <v>73</v>
      </c>
      <c r="G118" s="7" t="s">
        <v>74</v>
      </c>
      <c r="H118" s="17" t="s">
        <v>75</v>
      </c>
      <c r="I118" s="7" t="s">
        <v>140</v>
      </c>
      <c r="J118" s="17">
        <v>3</v>
      </c>
      <c r="K118" s="17" t="s">
        <v>59</v>
      </c>
      <c r="L118" s="17" t="s">
        <v>108</v>
      </c>
      <c r="N118" s="17">
        <v>27</v>
      </c>
      <c r="O118" s="17">
        <v>3</v>
      </c>
      <c r="P118" s="17">
        <v>1</v>
      </c>
      <c r="Q118" s="17">
        <v>1</v>
      </c>
      <c r="V118" t="s">
        <v>62</v>
      </c>
      <c r="W118">
        <f>MATCH(D118,Отчет!$D:$D,0)</f>
        <v>18</v>
      </c>
    </row>
    <row r="119" spans="1:23" x14ac:dyDescent="0.25">
      <c r="A119" s="17">
        <v>1042836978</v>
      </c>
      <c r="B119" s="17">
        <v>10</v>
      </c>
      <c r="C119" s="36" t="s">
        <v>53</v>
      </c>
      <c r="D119" s="17">
        <v>497192337</v>
      </c>
      <c r="E119" s="7" t="s">
        <v>63</v>
      </c>
      <c r="F119" s="7" t="s">
        <v>64</v>
      </c>
      <c r="G119" s="7" t="s">
        <v>65</v>
      </c>
      <c r="H119" s="17" t="s">
        <v>66</v>
      </c>
      <c r="I119" s="7" t="s">
        <v>140</v>
      </c>
      <c r="J119" s="17">
        <v>3</v>
      </c>
      <c r="K119" s="17" t="s">
        <v>59</v>
      </c>
      <c r="L119" s="17" t="s">
        <v>108</v>
      </c>
      <c r="N119" s="17">
        <v>30</v>
      </c>
      <c r="O119" s="17">
        <v>3</v>
      </c>
      <c r="P119" s="17">
        <v>1</v>
      </c>
      <c r="Q119" s="17">
        <v>1</v>
      </c>
      <c r="V119" t="s">
        <v>62</v>
      </c>
      <c r="W119">
        <f>MATCH(D119,Отчет!$D:$D,0)</f>
        <v>12</v>
      </c>
    </row>
    <row r="120" spans="1:23" x14ac:dyDescent="0.25">
      <c r="A120" s="17">
        <v>1042839676</v>
      </c>
      <c r="B120" s="17">
        <v>9</v>
      </c>
      <c r="C120" s="36" t="s">
        <v>53</v>
      </c>
      <c r="D120" s="17">
        <v>497192400</v>
      </c>
      <c r="E120" s="7" t="s">
        <v>101</v>
      </c>
      <c r="F120" s="7" t="s">
        <v>102</v>
      </c>
      <c r="G120" s="7" t="s">
        <v>99</v>
      </c>
      <c r="H120" s="17" t="s">
        <v>103</v>
      </c>
      <c r="I120" s="7" t="s">
        <v>140</v>
      </c>
      <c r="J120" s="17">
        <v>3</v>
      </c>
      <c r="K120" s="17" t="s">
        <v>59</v>
      </c>
      <c r="L120" s="17" t="s">
        <v>108</v>
      </c>
      <c r="N120" s="17">
        <v>27</v>
      </c>
      <c r="O120" s="17">
        <v>3</v>
      </c>
      <c r="P120" s="17">
        <v>1</v>
      </c>
      <c r="Q120" s="17">
        <v>1</v>
      </c>
      <c r="V120" t="s">
        <v>62</v>
      </c>
      <c r="W120">
        <f>MATCH(D120,Отчет!$D:$D,0)</f>
        <v>14</v>
      </c>
    </row>
    <row r="121" spans="1:23" x14ac:dyDescent="0.25">
      <c r="A121" s="17">
        <v>721922527</v>
      </c>
      <c r="B121" s="17">
        <v>7</v>
      </c>
      <c r="C121" s="36" t="s">
        <v>53</v>
      </c>
      <c r="D121" s="17">
        <v>497192389</v>
      </c>
      <c r="E121" s="7" t="s">
        <v>97</v>
      </c>
      <c r="F121" s="7" t="s">
        <v>98</v>
      </c>
      <c r="G121" s="7" t="s">
        <v>99</v>
      </c>
      <c r="H121" s="17" t="s">
        <v>100</v>
      </c>
      <c r="I121" s="7" t="s">
        <v>141</v>
      </c>
      <c r="J121" s="17">
        <v>3</v>
      </c>
      <c r="K121" s="17" t="s">
        <v>59</v>
      </c>
      <c r="L121" s="17" t="s">
        <v>108</v>
      </c>
      <c r="N121" s="17">
        <v>21</v>
      </c>
      <c r="O121" s="17">
        <v>3</v>
      </c>
      <c r="P121" s="17">
        <v>1</v>
      </c>
      <c r="Q121" s="17">
        <v>1</v>
      </c>
      <c r="S121">
        <v>5028</v>
      </c>
      <c r="U121" t="s">
        <v>61</v>
      </c>
      <c r="V121" t="s">
        <v>62</v>
      </c>
      <c r="W121">
        <f>MATCH(D121,Отчет!$D:$D,0)</f>
        <v>16</v>
      </c>
    </row>
    <row r="122" spans="1:23" x14ac:dyDescent="0.25">
      <c r="A122" s="17">
        <v>1042853435</v>
      </c>
      <c r="B122" s="17">
        <v>9</v>
      </c>
      <c r="C122" s="36" t="s">
        <v>53</v>
      </c>
      <c r="D122" s="17">
        <v>497192337</v>
      </c>
      <c r="E122" s="7" t="s">
        <v>63</v>
      </c>
      <c r="F122" s="7" t="s">
        <v>64</v>
      </c>
      <c r="G122" s="7" t="s">
        <v>65</v>
      </c>
      <c r="H122" s="17" t="s">
        <v>66</v>
      </c>
      <c r="I122" s="7" t="s">
        <v>142</v>
      </c>
      <c r="J122" s="17">
        <v>3</v>
      </c>
      <c r="K122" s="17" t="s">
        <v>59</v>
      </c>
      <c r="L122" s="17" t="s">
        <v>108</v>
      </c>
      <c r="N122" s="17">
        <v>27</v>
      </c>
      <c r="O122" s="17">
        <v>3</v>
      </c>
      <c r="P122" s="17">
        <v>1</v>
      </c>
      <c r="Q122" s="17">
        <v>1</v>
      </c>
      <c r="V122" t="s">
        <v>62</v>
      </c>
      <c r="W122">
        <f>MATCH(D122,Отчет!$D:$D,0)</f>
        <v>12</v>
      </c>
    </row>
    <row r="123" spans="1:23" x14ac:dyDescent="0.25">
      <c r="A123" s="17">
        <v>551961612</v>
      </c>
      <c r="B123" s="17">
        <v>7</v>
      </c>
      <c r="D123" s="17">
        <v>497192499</v>
      </c>
      <c r="E123" s="7" t="s">
        <v>109</v>
      </c>
      <c r="F123" s="7" t="s">
        <v>110</v>
      </c>
      <c r="G123" s="7" t="s">
        <v>56</v>
      </c>
      <c r="H123" s="17" t="s">
        <v>111</v>
      </c>
      <c r="I123" s="7" t="s">
        <v>143</v>
      </c>
      <c r="J123" s="17">
        <v>3</v>
      </c>
      <c r="K123" s="17" t="s">
        <v>59</v>
      </c>
      <c r="L123" s="17" t="s">
        <v>108</v>
      </c>
      <c r="N123" s="17">
        <v>21</v>
      </c>
      <c r="O123" s="17">
        <v>3</v>
      </c>
      <c r="P123" s="17">
        <v>1</v>
      </c>
      <c r="Q123" s="17">
        <v>1</v>
      </c>
      <c r="S123">
        <v>5028</v>
      </c>
      <c r="U123" t="s">
        <v>61</v>
      </c>
      <c r="V123" t="s">
        <v>62</v>
      </c>
      <c r="W123" t="e">
        <f>MATCH(D123,Отчет!$D:$D,0)</f>
        <v>#N/A</v>
      </c>
    </row>
    <row r="124" spans="1:23" x14ac:dyDescent="0.25">
      <c r="A124" s="17">
        <v>636332829</v>
      </c>
      <c r="B124" s="17">
        <v>6</v>
      </c>
      <c r="C124" s="36" t="s">
        <v>53</v>
      </c>
      <c r="D124" s="17">
        <v>634241186</v>
      </c>
      <c r="E124" s="7" t="s">
        <v>80</v>
      </c>
      <c r="F124" s="7" t="s">
        <v>81</v>
      </c>
      <c r="G124" s="7" t="s">
        <v>82</v>
      </c>
      <c r="H124" s="17" t="s">
        <v>83</v>
      </c>
      <c r="I124" s="7" t="s">
        <v>144</v>
      </c>
      <c r="J124" s="17">
        <v>3</v>
      </c>
      <c r="K124" s="17" t="s">
        <v>59</v>
      </c>
      <c r="L124" s="17" t="s">
        <v>108</v>
      </c>
      <c r="N124" s="17">
        <v>18</v>
      </c>
      <c r="O124" s="17">
        <v>3</v>
      </c>
      <c r="P124" s="17">
        <v>1</v>
      </c>
      <c r="Q124" s="17">
        <v>1</v>
      </c>
      <c r="R124">
        <v>515558379</v>
      </c>
      <c r="S124">
        <v>2098</v>
      </c>
      <c r="U124" t="s">
        <v>134</v>
      </c>
      <c r="V124" t="s">
        <v>62</v>
      </c>
      <c r="W124">
        <f>MATCH(D124,Отчет!$D:$D,0)</f>
        <v>20</v>
      </c>
    </row>
    <row r="125" spans="1:23" x14ac:dyDescent="0.25">
      <c r="A125" s="17">
        <v>587502160</v>
      </c>
      <c r="B125" s="17">
        <v>10</v>
      </c>
      <c r="C125" s="36" t="s">
        <v>53</v>
      </c>
      <c r="D125" s="17">
        <v>548124231</v>
      </c>
      <c r="E125" s="7" t="s">
        <v>104</v>
      </c>
      <c r="F125" s="7" t="s">
        <v>73</v>
      </c>
      <c r="G125" s="7" t="s">
        <v>56</v>
      </c>
      <c r="H125" s="17" t="s">
        <v>105</v>
      </c>
      <c r="I125" s="7" t="s">
        <v>144</v>
      </c>
      <c r="J125" s="17">
        <v>3</v>
      </c>
      <c r="K125" s="17" t="s">
        <v>59</v>
      </c>
      <c r="L125" s="17" t="s">
        <v>108</v>
      </c>
      <c r="N125" s="17">
        <v>30</v>
      </c>
      <c r="O125" s="17">
        <v>3</v>
      </c>
      <c r="P125" s="17">
        <v>1</v>
      </c>
      <c r="Q125" s="17">
        <v>1</v>
      </c>
      <c r="R125">
        <v>515558379</v>
      </c>
      <c r="S125">
        <v>2098</v>
      </c>
      <c r="U125" t="s">
        <v>134</v>
      </c>
      <c r="V125" t="s">
        <v>62</v>
      </c>
      <c r="W125">
        <f>MATCH(D125,Отчет!$D:$D,0)</f>
        <v>21</v>
      </c>
    </row>
    <row r="126" spans="1:23" x14ac:dyDescent="0.25">
      <c r="A126" s="17">
        <v>531358993</v>
      </c>
      <c r="B126" s="17">
        <v>10</v>
      </c>
      <c r="D126" s="17">
        <v>497192499</v>
      </c>
      <c r="E126" s="7" t="s">
        <v>109</v>
      </c>
      <c r="F126" s="7" t="s">
        <v>110</v>
      </c>
      <c r="G126" s="7" t="s">
        <v>56</v>
      </c>
      <c r="H126" s="17" t="s">
        <v>111</v>
      </c>
      <c r="I126" s="7" t="s">
        <v>144</v>
      </c>
      <c r="J126" s="17">
        <v>3</v>
      </c>
      <c r="K126" s="17" t="s">
        <v>59</v>
      </c>
      <c r="L126" s="17" t="s">
        <v>108</v>
      </c>
      <c r="N126" s="17">
        <v>30</v>
      </c>
      <c r="O126" s="17">
        <v>3</v>
      </c>
      <c r="P126" s="17">
        <v>1</v>
      </c>
      <c r="Q126" s="17">
        <v>1</v>
      </c>
      <c r="R126">
        <v>515558379</v>
      </c>
      <c r="S126">
        <v>2098</v>
      </c>
      <c r="U126" t="s">
        <v>134</v>
      </c>
      <c r="V126" t="s">
        <v>62</v>
      </c>
      <c r="W126" t="e">
        <f>MATCH(D126,Отчет!$D:$D,0)</f>
        <v>#N/A</v>
      </c>
    </row>
    <row r="127" spans="1:23" x14ac:dyDescent="0.25">
      <c r="A127" s="17">
        <v>531359181</v>
      </c>
      <c r="B127" s="17">
        <v>10</v>
      </c>
      <c r="C127" s="36" t="s">
        <v>53</v>
      </c>
      <c r="D127" s="17">
        <v>497192466</v>
      </c>
      <c r="E127" s="7" t="s">
        <v>68</v>
      </c>
      <c r="F127" s="7" t="s">
        <v>69</v>
      </c>
      <c r="G127" s="7" t="s">
        <v>70</v>
      </c>
      <c r="H127" s="17" t="s">
        <v>71</v>
      </c>
      <c r="I127" s="7" t="s">
        <v>144</v>
      </c>
      <c r="J127" s="17">
        <v>3</v>
      </c>
      <c r="K127" s="17" t="s">
        <v>59</v>
      </c>
      <c r="L127" s="17" t="s">
        <v>108</v>
      </c>
      <c r="N127" s="17">
        <v>30</v>
      </c>
      <c r="O127" s="17">
        <v>3</v>
      </c>
      <c r="P127" s="17">
        <v>1</v>
      </c>
      <c r="Q127" s="17">
        <v>1</v>
      </c>
      <c r="R127">
        <v>515558379</v>
      </c>
      <c r="S127">
        <v>2098</v>
      </c>
      <c r="U127" t="s">
        <v>134</v>
      </c>
      <c r="V127" t="s">
        <v>62</v>
      </c>
      <c r="W127">
        <f>MATCH(D127,Отчет!$D:$D,0)</f>
        <v>13</v>
      </c>
    </row>
    <row r="128" spans="1:23" x14ac:dyDescent="0.25">
      <c r="A128" s="17">
        <v>531359469</v>
      </c>
      <c r="B128" s="17">
        <v>9</v>
      </c>
      <c r="C128" s="36" t="s">
        <v>53</v>
      </c>
      <c r="D128" s="17">
        <v>497192444</v>
      </c>
      <c r="E128" s="7" t="s">
        <v>87</v>
      </c>
      <c r="F128" s="7" t="s">
        <v>88</v>
      </c>
      <c r="G128" s="7" t="s">
        <v>89</v>
      </c>
      <c r="H128" s="17" t="s">
        <v>90</v>
      </c>
      <c r="I128" s="7" t="s">
        <v>144</v>
      </c>
      <c r="J128" s="17">
        <v>3</v>
      </c>
      <c r="K128" s="17" t="s">
        <v>59</v>
      </c>
      <c r="L128" s="17" t="s">
        <v>108</v>
      </c>
      <c r="N128" s="17">
        <v>27</v>
      </c>
      <c r="O128" s="17">
        <v>3</v>
      </c>
      <c r="P128" s="17">
        <v>1</v>
      </c>
      <c r="Q128" s="17">
        <v>1</v>
      </c>
      <c r="R128">
        <v>515558379</v>
      </c>
      <c r="S128">
        <v>2098</v>
      </c>
      <c r="U128" t="s">
        <v>134</v>
      </c>
      <c r="V128" t="s">
        <v>62</v>
      </c>
      <c r="W128">
        <f>MATCH(D128,Отчет!$D:$D,0)</f>
        <v>22</v>
      </c>
    </row>
    <row r="129" spans="1:23" x14ac:dyDescent="0.25">
      <c r="A129" s="17">
        <v>531359385</v>
      </c>
      <c r="B129" s="17">
        <v>7</v>
      </c>
      <c r="C129" s="36" t="s">
        <v>53</v>
      </c>
      <c r="D129" s="17">
        <v>497192422</v>
      </c>
      <c r="E129" s="7" t="s">
        <v>123</v>
      </c>
      <c r="F129" s="7" t="s">
        <v>124</v>
      </c>
      <c r="G129" s="7" t="s">
        <v>125</v>
      </c>
      <c r="H129" s="17" t="s">
        <v>126</v>
      </c>
      <c r="I129" s="7" t="s">
        <v>144</v>
      </c>
      <c r="J129" s="17">
        <v>3</v>
      </c>
      <c r="K129" s="17" t="s">
        <v>59</v>
      </c>
      <c r="L129" s="17" t="s">
        <v>108</v>
      </c>
      <c r="N129" s="17">
        <v>21</v>
      </c>
      <c r="O129" s="17">
        <v>3</v>
      </c>
      <c r="P129" s="17">
        <v>1</v>
      </c>
      <c r="Q129" s="17">
        <v>1</v>
      </c>
      <c r="R129">
        <v>515558379</v>
      </c>
      <c r="S129">
        <v>2098</v>
      </c>
      <c r="U129" t="s">
        <v>134</v>
      </c>
      <c r="V129" t="s">
        <v>62</v>
      </c>
      <c r="W129">
        <f>MATCH(D129,Отчет!$D:$D,0)</f>
        <v>17</v>
      </c>
    </row>
    <row r="130" spans="1:23" x14ac:dyDescent="0.25">
      <c r="A130" s="17">
        <v>531359329</v>
      </c>
      <c r="B130" s="17">
        <v>7</v>
      </c>
      <c r="C130" s="36" t="s">
        <v>53</v>
      </c>
      <c r="D130" s="17">
        <v>497192411</v>
      </c>
      <c r="E130" s="7" t="s">
        <v>93</v>
      </c>
      <c r="F130" s="7" t="s">
        <v>94</v>
      </c>
      <c r="G130" s="7" t="s">
        <v>95</v>
      </c>
      <c r="H130" s="17" t="s">
        <v>96</v>
      </c>
      <c r="I130" s="7" t="s">
        <v>144</v>
      </c>
      <c r="J130" s="17">
        <v>3</v>
      </c>
      <c r="K130" s="17" t="s">
        <v>59</v>
      </c>
      <c r="L130" s="17" t="s">
        <v>108</v>
      </c>
      <c r="N130" s="17">
        <v>21</v>
      </c>
      <c r="O130" s="17">
        <v>3</v>
      </c>
      <c r="P130" s="17">
        <v>1</v>
      </c>
      <c r="Q130" s="17">
        <v>1</v>
      </c>
      <c r="R130">
        <v>515558379</v>
      </c>
      <c r="S130">
        <v>2098</v>
      </c>
      <c r="U130" t="s">
        <v>134</v>
      </c>
      <c r="V130" t="s">
        <v>62</v>
      </c>
      <c r="W130">
        <f>MATCH(D130,Отчет!$D:$D,0)</f>
        <v>23</v>
      </c>
    </row>
    <row r="131" spans="1:23" x14ac:dyDescent="0.25">
      <c r="A131" s="17">
        <v>531359525</v>
      </c>
      <c r="B131" s="17">
        <v>10</v>
      </c>
      <c r="C131" s="36" t="s">
        <v>53</v>
      </c>
      <c r="D131" s="17">
        <v>497192389</v>
      </c>
      <c r="E131" s="7" t="s">
        <v>97</v>
      </c>
      <c r="F131" s="7" t="s">
        <v>98</v>
      </c>
      <c r="G131" s="7" t="s">
        <v>99</v>
      </c>
      <c r="H131" s="17" t="s">
        <v>100</v>
      </c>
      <c r="I131" s="7" t="s">
        <v>144</v>
      </c>
      <c r="J131" s="17">
        <v>3</v>
      </c>
      <c r="K131" s="17" t="s">
        <v>59</v>
      </c>
      <c r="L131" s="17" t="s">
        <v>108</v>
      </c>
      <c r="N131" s="17">
        <v>30</v>
      </c>
      <c r="O131" s="17">
        <v>3</v>
      </c>
      <c r="P131" s="17">
        <v>1</v>
      </c>
      <c r="Q131" s="17">
        <v>1</v>
      </c>
      <c r="R131">
        <v>515558379</v>
      </c>
      <c r="S131">
        <v>2098</v>
      </c>
      <c r="U131" t="s">
        <v>134</v>
      </c>
      <c r="V131" t="s">
        <v>62</v>
      </c>
      <c r="W131">
        <f>MATCH(D131,Отчет!$D:$D,0)</f>
        <v>16</v>
      </c>
    </row>
    <row r="132" spans="1:23" x14ac:dyDescent="0.25">
      <c r="A132" s="17">
        <v>531359028</v>
      </c>
      <c r="B132" s="17">
        <v>1</v>
      </c>
      <c r="C132" s="36" t="s">
        <v>53</v>
      </c>
      <c r="D132" s="17">
        <v>497192370</v>
      </c>
      <c r="E132" s="7" t="s">
        <v>114</v>
      </c>
      <c r="F132" s="7" t="s">
        <v>115</v>
      </c>
      <c r="G132" s="7" t="s">
        <v>116</v>
      </c>
      <c r="H132" s="17" t="s">
        <v>117</v>
      </c>
      <c r="I132" s="7" t="s">
        <v>144</v>
      </c>
      <c r="J132" s="17">
        <v>3</v>
      </c>
      <c r="K132" s="17" t="s">
        <v>59</v>
      </c>
      <c r="L132" s="17" t="s">
        <v>108</v>
      </c>
      <c r="N132" s="17">
        <v>0</v>
      </c>
      <c r="O132" s="17">
        <v>3</v>
      </c>
      <c r="P132" s="17">
        <v>0</v>
      </c>
      <c r="Q132" s="17">
        <v>1</v>
      </c>
      <c r="R132">
        <v>515558379</v>
      </c>
      <c r="S132">
        <v>2098</v>
      </c>
      <c r="U132" t="s">
        <v>134</v>
      </c>
      <c r="V132" t="s">
        <v>62</v>
      </c>
      <c r="W132">
        <f>MATCH(D132,Отчет!$D:$D,0)</f>
        <v>24</v>
      </c>
    </row>
    <row r="133" spans="1:23" x14ac:dyDescent="0.25">
      <c r="A133" s="17">
        <v>531359056</v>
      </c>
      <c r="B133" s="17">
        <v>10</v>
      </c>
      <c r="C133" s="36" t="s">
        <v>53</v>
      </c>
      <c r="D133" s="17">
        <v>497192348</v>
      </c>
      <c r="E133" s="7" t="s">
        <v>54</v>
      </c>
      <c r="F133" s="7" t="s">
        <v>55</v>
      </c>
      <c r="G133" s="7" t="s">
        <v>56</v>
      </c>
      <c r="H133" s="17" t="s">
        <v>57</v>
      </c>
      <c r="I133" s="7" t="s">
        <v>144</v>
      </c>
      <c r="J133" s="17">
        <v>3</v>
      </c>
      <c r="K133" s="17" t="s">
        <v>59</v>
      </c>
      <c r="L133" s="17" t="s">
        <v>108</v>
      </c>
      <c r="N133" s="17">
        <v>30</v>
      </c>
      <c r="O133" s="17">
        <v>3</v>
      </c>
      <c r="P133" s="17">
        <v>1</v>
      </c>
      <c r="Q133" s="17">
        <v>1</v>
      </c>
      <c r="R133">
        <v>515558379</v>
      </c>
      <c r="S133">
        <v>2098</v>
      </c>
      <c r="U133" t="s">
        <v>134</v>
      </c>
      <c r="V133" t="s">
        <v>62</v>
      </c>
      <c r="W133">
        <f>MATCH(D133,Отчет!$D:$D,0)</f>
        <v>19</v>
      </c>
    </row>
    <row r="134" spans="1:23" x14ac:dyDescent="0.25">
      <c r="A134" s="17">
        <v>531359413</v>
      </c>
      <c r="B134" s="17">
        <v>10</v>
      </c>
      <c r="C134" s="36" t="s">
        <v>53</v>
      </c>
      <c r="D134" s="17">
        <v>497192337</v>
      </c>
      <c r="E134" s="7" t="s">
        <v>63</v>
      </c>
      <c r="F134" s="7" t="s">
        <v>64</v>
      </c>
      <c r="G134" s="7" t="s">
        <v>65</v>
      </c>
      <c r="H134" s="17" t="s">
        <v>66</v>
      </c>
      <c r="I134" s="7" t="s">
        <v>144</v>
      </c>
      <c r="J134" s="17">
        <v>3</v>
      </c>
      <c r="K134" s="17" t="s">
        <v>59</v>
      </c>
      <c r="L134" s="17" t="s">
        <v>108</v>
      </c>
      <c r="N134" s="17">
        <v>30</v>
      </c>
      <c r="O134" s="17">
        <v>3</v>
      </c>
      <c r="P134" s="17">
        <v>1</v>
      </c>
      <c r="Q134" s="17">
        <v>1</v>
      </c>
      <c r="R134">
        <v>515558379</v>
      </c>
      <c r="S134">
        <v>2098</v>
      </c>
      <c r="U134" t="s">
        <v>134</v>
      </c>
      <c r="V134" t="s">
        <v>62</v>
      </c>
      <c r="W134">
        <f>MATCH(D134,Отчет!$D:$D,0)</f>
        <v>12</v>
      </c>
    </row>
    <row r="135" spans="1:23" x14ac:dyDescent="0.25">
      <c r="A135" s="17">
        <v>531358935</v>
      </c>
      <c r="B135" s="17">
        <v>10</v>
      </c>
      <c r="C135" s="36" t="s">
        <v>53</v>
      </c>
      <c r="D135" s="17">
        <v>497192326</v>
      </c>
      <c r="E135" s="7" t="s">
        <v>72</v>
      </c>
      <c r="F135" s="7" t="s">
        <v>73</v>
      </c>
      <c r="G135" s="7" t="s">
        <v>74</v>
      </c>
      <c r="H135" s="17" t="s">
        <v>75</v>
      </c>
      <c r="I135" s="7" t="s">
        <v>144</v>
      </c>
      <c r="J135" s="17">
        <v>3</v>
      </c>
      <c r="K135" s="17" t="s">
        <v>59</v>
      </c>
      <c r="L135" s="17" t="s">
        <v>108</v>
      </c>
      <c r="N135" s="17">
        <v>30</v>
      </c>
      <c r="O135" s="17">
        <v>3</v>
      </c>
      <c r="P135" s="17">
        <v>1</v>
      </c>
      <c r="Q135" s="17">
        <v>1</v>
      </c>
      <c r="R135">
        <v>515558379</v>
      </c>
      <c r="S135">
        <v>2098</v>
      </c>
      <c r="U135" t="s">
        <v>134</v>
      </c>
      <c r="V135" t="s">
        <v>62</v>
      </c>
      <c r="W135">
        <f>MATCH(D135,Отчет!$D:$D,0)</f>
        <v>18</v>
      </c>
    </row>
    <row r="136" spans="1:23" x14ac:dyDescent="0.25">
      <c r="A136" s="17">
        <v>531358963</v>
      </c>
      <c r="B136" s="17">
        <v>9</v>
      </c>
      <c r="C136" s="36" t="s">
        <v>53</v>
      </c>
      <c r="D136" s="17">
        <v>497192315</v>
      </c>
      <c r="E136" s="7" t="s">
        <v>76</v>
      </c>
      <c r="F136" s="7" t="s">
        <v>77</v>
      </c>
      <c r="G136" s="7" t="s">
        <v>65</v>
      </c>
      <c r="H136" s="17" t="s">
        <v>78</v>
      </c>
      <c r="I136" s="7" t="s">
        <v>144</v>
      </c>
      <c r="J136" s="17">
        <v>3</v>
      </c>
      <c r="K136" s="17" t="s">
        <v>59</v>
      </c>
      <c r="L136" s="17" t="s">
        <v>108</v>
      </c>
      <c r="N136" s="17">
        <v>27</v>
      </c>
      <c r="O136" s="17">
        <v>3</v>
      </c>
      <c r="P136" s="17">
        <v>1</v>
      </c>
      <c r="Q136" s="17">
        <v>1</v>
      </c>
      <c r="R136">
        <v>515558379</v>
      </c>
      <c r="S136">
        <v>2098</v>
      </c>
      <c r="U136" t="s">
        <v>134</v>
      </c>
      <c r="V136" t="s">
        <v>62</v>
      </c>
      <c r="W136">
        <f>MATCH(D136,Отчет!$D:$D,0)</f>
        <v>15</v>
      </c>
    </row>
    <row r="137" spans="1:23" x14ac:dyDescent="0.25">
      <c r="A137" s="17">
        <v>531359298</v>
      </c>
      <c r="B137" s="17">
        <v>9</v>
      </c>
      <c r="C137" s="36" t="s">
        <v>53</v>
      </c>
      <c r="D137" s="17">
        <v>497192400</v>
      </c>
      <c r="E137" s="7" t="s">
        <v>101</v>
      </c>
      <c r="F137" s="7" t="s">
        <v>102</v>
      </c>
      <c r="G137" s="7" t="s">
        <v>99</v>
      </c>
      <c r="H137" s="17" t="s">
        <v>103</v>
      </c>
      <c r="I137" s="7" t="s">
        <v>144</v>
      </c>
      <c r="J137" s="17">
        <v>3</v>
      </c>
      <c r="K137" s="17" t="s">
        <v>59</v>
      </c>
      <c r="L137" s="17" t="s">
        <v>108</v>
      </c>
      <c r="N137" s="17">
        <v>27</v>
      </c>
      <c r="O137" s="17">
        <v>3</v>
      </c>
      <c r="P137" s="17">
        <v>1</v>
      </c>
      <c r="Q137" s="17">
        <v>1</v>
      </c>
      <c r="R137">
        <v>515558379</v>
      </c>
      <c r="S137">
        <v>2098</v>
      </c>
      <c r="U137" t="s">
        <v>134</v>
      </c>
      <c r="V137" t="s">
        <v>62</v>
      </c>
      <c r="W137">
        <f>MATCH(D137,Отчет!$D:$D,0)</f>
        <v>14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2015-07-08T11:03:56Z</dcterms:modified>
</cp:coreProperties>
</file>