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W21" i="1"/>
  <c r="W27" i="1"/>
  <c r="W23" i="1"/>
  <c r="W18" i="1"/>
  <c r="W16" i="1"/>
  <c r="W13" i="1"/>
  <c r="W25" i="1"/>
  <c r="W19" i="1"/>
  <c r="W14" i="1"/>
  <c r="W15" i="1"/>
  <c r="W24" i="1"/>
  <c r="W20" i="1"/>
  <c r="W28" i="1"/>
  <c r="W26" i="1"/>
  <c r="W17" i="1"/>
  <c r="W12" i="1"/>
  <c r="W30" i="1"/>
  <c r="W29" i="1"/>
  <c r="V21" i="1"/>
  <c r="V27" i="1"/>
  <c r="V23" i="1"/>
  <c r="V18" i="1"/>
  <c r="V16" i="1"/>
  <c r="V13" i="1"/>
  <c r="V25" i="1"/>
  <c r="V19" i="1"/>
  <c r="V14" i="1"/>
  <c r="V15" i="1"/>
  <c r="V24" i="1"/>
  <c r="V20" i="1"/>
  <c r="V28" i="1"/>
  <c r="V26" i="1"/>
  <c r="V17" i="1"/>
  <c r="V12" i="1"/>
  <c r="V30" i="1"/>
  <c r="V29" i="1"/>
  <c r="W22" i="1"/>
  <c r="V22" i="1"/>
  <c r="Q21" i="1"/>
  <c r="S21" i="1" s="1"/>
  <c r="Q27" i="1"/>
  <c r="S27" i="1" s="1"/>
  <c r="Q23" i="1"/>
  <c r="S23" i="1" s="1"/>
  <c r="Q18" i="1"/>
  <c r="S18" i="1" s="1"/>
  <c r="Q16" i="1"/>
  <c r="S16" i="1" s="1"/>
  <c r="Q13" i="1"/>
  <c r="S13" i="1" s="1"/>
  <c r="Q25" i="1"/>
  <c r="S25" i="1" s="1"/>
  <c r="Q19" i="1"/>
  <c r="S19" i="1" s="1"/>
  <c r="Q14" i="1"/>
  <c r="S14" i="1" s="1"/>
  <c r="Q15" i="1"/>
  <c r="S15" i="1" s="1"/>
  <c r="Q24" i="1"/>
  <c r="S24" i="1" s="1"/>
  <c r="Q20" i="1"/>
  <c r="S20" i="1" s="1"/>
  <c r="Q28" i="1"/>
  <c r="S28" i="1" s="1"/>
  <c r="Q26" i="1"/>
  <c r="S26" i="1" s="1"/>
  <c r="Q17" i="1"/>
  <c r="S17" i="1" s="1"/>
  <c r="Q12" i="1"/>
  <c r="S12" i="1" s="1"/>
  <c r="Q30" i="1"/>
  <c r="S30" i="1" s="1"/>
  <c r="Q29" i="1"/>
  <c r="S29" i="1" s="1"/>
  <c r="Q22" i="1"/>
  <c r="S22" i="1" s="1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3" i="2"/>
</calcChain>
</file>

<file path=xl/sharedStrings.xml><?xml version="1.0" encoding="utf-8"?>
<sst xmlns="http://schemas.openxmlformats.org/spreadsheetml/2006/main" count="1458" uniqueCount="149">
  <si>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</si>
  <si>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</si>
  <si>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</si>
  <si>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</si>
  <si>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</si>
  <si>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</si>
  <si>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</si>
  <si>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</si>
  <si>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</si>
  <si>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</si>
  <si>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</si>
  <si>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</si>
  <si>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</si>
  <si>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</si>
  <si>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</si>
  <si>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</si>
  <si>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</si>
  <si>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</si>
  <si>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</si>
  <si>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</si>
  <si>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</si>
  <si>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</si>
  <si>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</si>
  <si>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</si>
  <si>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</si>
  <si>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</si>
  <si>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</si>
  <si>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</si>
  <si>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</si>
  <si>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</si>
  <si>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</si>
  <si>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</si>
  <si>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</si>
  <si>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</si>
  <si>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</si>
  <si>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</si>
  <si>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</si>
  <si>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Авхадеев Булат Ринатович</t>
  </si>
  <si>
    <t>Бердников Илья  </t>
  </si>
  <si>
    <t>Величко Семён Владимирович</t>
  </si>
  <si>
    <t>Голева Екатерина Анатольевна</t>
  </si>
  <si>
    <t>Дормидонтов Сергей Игоревич</t>
  </si>
  <si>
    <t>Елохов Евгений Сергеевич</t>
  </si>
  <si>
    <t>Ермакова Вера Олеговна</t>
  </si>
  <si>
    <t>Калетурина Марина Игоревна</t>
  </si>
  <si>
    <t>Лапидус Егор Владимирович</t>
  </si>
  <si>
    <t>Магомедов Магомедрасул Ильясович</t>
  </si>
  <si>
    <t>Манухина Яна Андреевна</t>
  </si>
  <si>
    <t>Никаноров Александр Андреевич</t>
  </si>
  <si>
    <t>Савицкий Максим</t>
  </si>
  <si>
    <t>Салим Ташиф</t>
  </si>
  <si>
    <t>Черноусов Владимир Олегович</t>
  </si>
  <si>
    <t>Югов Александр Сергеевич</t>
  </si>
  <si>
    <t>Юсупов Ринат Ильдусович</t>
  </si>
  <si>
    <t>Ядав Ранджит</t>
  </si>
  <si>
    <t>Яхиев Иса Джабраилович</t>
  </si>
  <si>
    <t>м14ПИ</t>
  </si>
  <si>
    <t>Авхадеев</t>
  </si>
  <si>
    <t>Булат</t>
  </si>
  <si>
    <t>Ринатович</t>
  </si>
  <si>
    <t>М141МСПИН001</t>
  </si>
  <si>
    <t>Исследовательский проект (курсовая работа)</t>
  </si>
  <si>
    <t>Экзамен</t>
  </si>
  <si>
    <t>2014/2015 учебный год 4 модуль</t>
  </si>
  <si>
    <t>Системная и программная инженерия</t>
  </si>
  <si>
    <t>Бердников</t>
  </si>
  <si>
    <t>Илья</t>
  </si>
  <si>
    <t> </t>
  </si>
  <si>
    <t>М141МСПИН028</t>
  </si>
  <si>
    <t>Дормидонтов</t>
  </si>
  <si>
    <t>Сергей</t>
  </si>
  <si>
    <t>Игоревич</t>
  </si>
  <si>
    <t>М141МСПИН007</t>
  </si>
  <si>
    <t>Елохов</t>
  </si>
  <si>
    <t>Евгений</t>
  </si>
  <si>
    <t>Сергеевич</t>
  </si>
  <si>
    <t>М141МСПИН008</t>
  </si>
  <si>
    <t>Калетурина</t>
  </si>
  <si>
    <t>Марина</t>
  </si>
  <si>
    <t>Игоревна</t>
  </si>
  <si>
    <t>М141МСПИН011</t>
  </si>
  <si>
    <t>Лапидус</t>
  </si>
  <si>
    <t>Егор</t>
  </si>
  <si>
    <t>Владимирович</t>
  </si>
  <si>
    <t>М141МСПИН015</t>
  </si>
  <si>
    <t>Магомедов</t>
  </si>
  <si>
    <t>Магомедрасул</t>
  </si>
  <si>
    <t>Ильясович</t>
  </si>
  <si>
    <t>М141МСПИН016</t>
  </si>
  <si>
    <t>Манухина</t>
  </si>
  <si>
    <t>Яна</t>
  </si>
  <si>
    <t>Андреевна</t>
  </si>
  <si>
    <t>М141МСПИН017</t>
  </si>
  <si>
    <t>Никаноров</t>
  </si>
  <si>
    <t>Александр</t>
  </si>
  <si>
    <t>Андреевич</t>
  </si>
  <si>
    <t>М141МСПИН019</t>
  </si>
  <si>
    <t>Черноусов</t>
  </si>
  <si>
    <t>Владимир</t>
  </si>
  <si>
    <t>Олегович</t>
  </si>
  <si>
    <t>М141МСПИН020</t>
  </si>
  <si>
    <t>Югов</t>
  </si>
  <si>
    <t>М141МСПИН021</t>
  </si>
  <si>
    <t>Юсупов</t>
  </si>
  <si>
    <t>Ринат</t>
  </si>
  <si>
    <t>Ильдусович</t>
  </si>
  <si>
    <t>М141МСПИН022</t>
  </si>
  <si>
    <t>Величко</t>
  </si>
  <si>
    <t>Семён</t>
  </si>
  <si>
    <t>М141МСПИН003</t>
  </si>
  <si>
    <t>Яхиев</t>
  </si>
  <si>
    <t>Иса</t>
  </si>
  <si>
    <t>Джабраилович</t>
  </si>
  <si>
    <t>М141МСПИН023</t>
  </si>
  <si>
    <t>Ермакова</t>
  </si>
  <si>
    <t>Вера</t>
  </si>
  <si>
    <t>Олеговна</t>
  </si>
  <si>
    <t>М141МСПИН024</t>
  </si>
  <si>
    <t>Савицкий</t>
  </si>
  <si>
    <t>Максим</t>
  </si>
  <si>
    <t>-</t>
  </si>
  <si>
    <t>М141МСПИН026</t>
  </si>
  <si>
    <t>Ядав</t>
  </si>
  <si>
    <t>Ранджит</t>
  </si>
  <si>
    <t>М141МСПИН025</t>
  </si>
  <si>
    <t>Салим</t>
  </si>
  <si>
    <t>Ташиф</t>
  </si>
  <si>
    <t>М141МСПИН027</t>
  </si>
  <si>
    <t>Голева</t>
  </si>
  <si>
    <t>Екатерина</t>
  </si>
  <si>
    <t>Анатольевна</t>
  </si>
  <si>
    <t>М141МСПИН004</t>
  </si>
  <si>
    <t>Научно-исследовательская практика</t>
  </si>
  <si>
    <t>Научно-исследовательский семинар "Программная инженерия: управление разработкой"</t>
  </si>
  <si>
    <t>stCommon</t>
  </si>
  <si>
    <t>Перспективные базы данных</t>
  </si>
  <si>
    <t>Прикладной системный анализ</t>
  </si>
  <si>
    <t>Системы управления бизнес-процессами</t>
  </si>
  <si>
    <t>Формальные методы программной инженерии</t>
  </si>
  <si>
    <t>Бюдж</t>
  </si>
  <si>
    <t>Комм</t>
  </si>
  <si>
    <t>н/я</t>
  </si>
  <si>
    <t>Да</t>
  </si>
  <si>
    <t>Дата выгрузки: 26.10.2015</t>
  </si>
  <si>
    <t>Период: c 2014/2015 учебный год II семестр по 2014/2015 учебный год II семестр</t>
  </si>
  <si>
    <t>Факультет/отделение: Факультет компьютерных наук</t>
  </si>
  <si>
    <t>Направление  подготовки: "Программная инженерия", Магистерская программа "Системная и программная инженерия""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</si>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</sst>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H30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5" width="10.7109375" style="28" customWidth="1"/>
    <col min="16" max="19" width="10.7109375" style="13" customWidth="1"/>
    <col min="20" max="21" width="10.7109375" style="1" hidden="1" customWidth="1"/>
    <col min="22" max="22" width="10.7109375" style="13" customWidth="1"/>
    <col min="23" max="23" width="10.7109375" style="1" customWidth="1"/>
    <col min="24" max="26" width="10.7109375" style="1" hidden="1" customWidth="1"/>
    <col min="27" max="68" width="10.7109375" style="1" customWidth="1"/>
    <col min="69" max="16384" width="9.140625" style="1"/>
  </cols>
  <sheetData>
    <row r="1" spans="1:216" s="6" customFormat="1" ht="22.5" customHeight="1" x14ac:dyDescent="0.2">
      <c r="A1" s="23" t="s">
        <v>32</v>
      </c>
      <c r="B1" s="21"/>
      <c r="C1" s="21"/>
      <c r="D1" s="21"/>
      <c r="E1" s="21"/>
      <c r="F1" s="7"/>
      <c r="G1" s="20"/>
      <c r="I1" s="26"/>
      <c r="J1" s="26"/>
      <c r="K1" s="26"/>
      <c r="L1" s="26"/>
      <c r="M1" s="26"/>
      <c r="N1" s="26"/>
      <c r="O1" s="26"/>
      <c r="P1" s="11"/>
      <c r="Q1" s="11"/>
      <c r="R1" s="11"/>
      <c r="S1" s="11"/>
      <c r="V1" s="11"/>
    </row>
    <row r="2" spans="1:216" s="5" customFormat="1" ht="15.75" customHeight="1" x14ac:dyDescent="0.2">
      <c r="A2" s="22" t="s">
        <v>143</v>
      </c>
      <c r="B2" s="21"/>
      <c r="C2" s="21"/>
      <c r="D2" s="21"/>
      <c r="E2" s="21"/>
      <c r="F2" s="7"/>
      <c r="G2" s="6"/>
      <c r="H2" s="6"/>
      <c r="I2" s="26"/>
      <c r="J2" s="26"/>
      <c r="K2" s="26"/>
      <c r="L2" s="26"/>
      <c r="M2" s="26"/>
      <c r="N2" s="26"/>
      <c r="O2" s="26"/>
      <c r="P2" s="6"/>
      <c r="Q2" s="6"/>
      <c r="R2" s="6"/>
      <c r="S2" s="12"/>
      <c r="V2" s="12"/>
    </row>
    <row r="3" spans="1:216" s="5" customFormat="1" ht="15.75" customHeight="1" x14ac:dyDescent="0.2">
      <c r="A3" s="22" t="s">
        <v>144</v>
      </c>
      <c r="B3" s="21"/>
      <c r="C3" s="21"/>
      <c r="D3" s="21"/>
      <c r="E3" s="21"/>
      <c r="F3" s="7"/>
      <c r="G3" s="6"/>
      <c r="H3" s="6"/>
      <c r="I3" s="26"/>
      <c r="J3" s="26"/>
      <c r="K3" s="26"/>
      <c r="L3" s="26"/>
      <c r="M3" s="26"/>
      <c r="N3" s="26"/>
      <c r="O3" s="26"/>
      <c r="P3" s="6"/>
      <c r="Q3" s="6"/>
      <c r="R3" s="6"/>
      <c r="S3" s="12"/>
      <c r="V3" s="12"/>
    </row>
    <row r="4" spans="1:216" s="5" customFormat="1" ht="15.75" customHeight="1" x14ac:dyDescent="0.2">
      <c r="A4" s="22" t="s">
        <v>145</v>
      </c>
      <c r="B4" s="21"/>
      <c r="C4" s="21"/>
      <c r="D4" s="21"/>
      <c r="E4" s="21"/>
      <c r="F4" s="7"/>
      <c r="G4" s="6"/>
      <c r="H4" s="6"/>
      <c r="I4" s="26"/>
      <c r="J4" s="26"/>
      <c r="K4" s="26"/>
      <c r="L4" s="26"/>
      <c r="M4" s="26"/>
      <c r="N4" s="26"/>
      <c r="O4" s="26"/>
      <c r="P4" s="6"/>
      <c r="Q4" s="6"/>
      <c r="R4" s="6"/>
      <c r="S4" s="12"/>
      <c r="V4" s="12"/>
    </row>
    <row r="5" spans="1:216" s="5" customFormat="1" ht="15.75" customHeight="1" x14ac:dyDescent="0.2">
      <c r="A5" s="22" t="s">
        <v>146</v>
      </c>
      <c r="B5" s="6"/>
      <c r="C5" s="6"/>
      <c r="D5" s="6"/>
      <c r="E5" s="6"/>
      <c r="F5" s="6"/>
      <c r="G5" s="6"/>
      <c r="H5" s="6"/>
      <c r="I5" s="26"/>
      <c r="J5" s="26"/>
      <c r="K5" s="26"/>
      <c r="L5" s="26"/>
      <c r="M5" s="26"/>
      <c r="N5" s="26"/>
      <c r="O5" s="26"/>
      <c r="P5" s="6"/>
      <c r="Q5" s="6"/>
      <c r="R5" s="6"/>
      <c r="S5" s="12"/>
      <c r="V5" s="12"/>
    </row>
    <row r="6" spans="1:216" s="5" customFormat="1" ht="15.75" customHeight="1" x14ac:dyDescent="0.2">
      <c r="A6" s="22" t="s">
        <v>147</v>
      </c>
      <c r="B6" s="8"/>
      <c r="C6" s="4"/>
      <c r="D6" s="4"/>
      <c r="E6" s="4"/>
      <c r="F6" s="4"/>
      <c r="G6" s="4"/>
      <c r="I6" s="47"/>
      <c r="J6" s="27" t="s">
        <v>148</v>
      </c>
      <c r="K6" s="27"/>
      <c r="L6" s="27"/>
      <c r="M6" s="27"/>
      <c r="N6" s="27"/>
      <c r="O6" s="27"/>
      <c r="P6" s="12"/>
      <c r="Q6" s="12"/>
      <c r="R6" s="12"/>
      <c r="S6" s="12"/>
      <c r="V6" s="12"/>
    </row>
    <row r="7" spans="1:216" s="5" customFormat="1" ht="15.75" customHeight="1" x14ac:dyDescent="0.2">
      <c r="A7" s="19"/>
      <c r="B7" s="8"/>
      <c r="G7" s="14"/>
      <c r="I7" s="27"/>
      <c r="J7" s="27"/>
      <c r="K7" s="27"/>
      <c r="L7" s="27"/>
      <c r="M7" s="27"/>
      <c r="N7" s="27"/>
      <c r="O7" s="27"/>
      <c r="P7" s="12"/>
      <c r="Q7" s="12"/>
      <c r="R7" s="12"/>
      <c r="S7" s="12"/>
      <c r="V7" s="12"/>
    </row>
    <row r="8" spans="1:216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36</v>
      </c>
      <c r="G8" s="29" t="s">
        <v>8</v>
      </c>
      <c r="H8" s="31"/>
      <c r="I8" s="32" t="s">
        <v>63</v>
      </c>
      <c r="J8" s="32" t="s">
        <v>63</v>
      </c>
      <c r="K8" s="32" t="s">
        <v>63</v>
      </c>
      <c r="L8" s="32" t="s">
        <v>63</v>
      </c>
      <c r="M8" s="32" t="s">
        <v>63</v>
      </c>
      <c r="N8" s="32" t="s">
        <v>63</v>
      </c>
      <c r="O8" s="32" t="s">
        <v>63</v>
      </c>
      <c r="P8" s="43" t="s">
        <v>25</v>
      </c>
      <c r="Q8" s="44" t="s">
        <v>27</v>
      </c>
      <c r="R8" s="44" t="s">
        <v>28</v>
      </c>
      <c r="S8" s="43" t="s">
        <v>29</v>
      </c>
      <c r="T8" s="45" t="s">
        <v>5</v>
      </c>
      <c r="U8" s="45" t="s">
        <v>6</v>
      </c>
      <c r="V8" s="43" t="s">
        <v>24</v>
      </c>
      <c r="W8" s="45" t="s">
        <v>7</v>
      </c>
      <c r="X8" s="45" t="s">
        <v>30</v>
      </c>
      <c r="Y8" s="45" t="s">
        <v>31</v>
      </c>
    </row>
    <row r="9" spans="1:21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32" t="s">
        <v>62</v>
      </c>
      <c r="J9" s="32" t="s">
        <v>62</v>
      </c>
      <c r="K9" s="32" t="s">
        <v>62</v>
      </c>
      <c r="L9" s="32" t="s">
        <v>62</v>
      </c>
      <c r="M9" s="32" t="s">
        <v>62</v>
      </c>
      <c r="N9" s="32" t="s">
        <v>62</v>
      </c>
      <c r="O9" s="32" t="s">
        <v>62</v>
      </c>
      <c r="P9" s="43"/>
      <c r="Q9" s="44"/>
      <c r="R9" s="44"/>
      <c r="S9" s="43"/>
      <c r="T9" s="45"/>
      <c r="U9" s="45"/>
      <c r="V9" s="43"/>
      <c r="W9" s="45"/>
      <c r="X9" s="45"/>
      <c r="Y9" s="45"/>
    </row>
    <row r="10" spans="1:21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3" t="s">
        <v>26</v>
      </c>
      <c r="I10" s="34" t="s">
        <v>61</v>
      </c>
      <c r="J10" s="34" t="s">
        <v>132</v>
      </c>
      <c r="K10" s="34" t="s">
        <v>133</v>
      </c>
      <c r="L10" s="34" t="s">
        <v>135</v>
      </c>
      <c r="M10" s="34" t="s">
        <v>136</v>
      </c>
      <c r="N10" s="34" t="s">
        <v>137</v>
      </c>
      <c r="O10" s="34" t="s">
        <v>138</v>
      </c>
      <c r="P10" s="43"/>
      <c r="Q10" s="44"/>
      <c r="R10" s="44"/>
      <c r="S10" s="43"/>
      <c r="T10" s="45"/>
      <c r="U10" s="45"/>
      <c r="V10" s="43"/>
      <c r="W10" s="45"/>
      <c r="X10" s="45"/>
      <c r="Y10" s="45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</row>
    <row r="11" spans="1:21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32">
        <v>6</v>
      </c>
      <c r="J11" s="32">
        <v>6</v>
      </c>
      <c r="K11" s="32">
        <v>8</v>
      </c>
      <c r="L11" s="32">
        <v>5</v>
      </c>
      <c r="M11" s="32">
        <v>2.7800000000000002</v>
      </c>
      <c r="N11" s="32">
        <v>5</v>
      </c>
      <c r="O11" s="32">
        <v>5.5600000000000005</v>
      </c>
      <c r="P11" s="43"/>
      <c r="Q11" s="44"/>
      <c r="R11" s="44"/>
      <c r="S11" s="43"/>
      <c r="T11" s="45"/>
      <c r="U11" s="45"/>
      <c r="V11" s="43"/>
      <c r="W11" s="45"/>
      <c r="X11" s="45"/>
      <c r="Y11" s="45"/>
    </row>
    <row r="12" spans="1:216" x14ac:dyDescent="0.2">
      <c r="A12" s="35">
        <v>1</v>
      </c>
      <c r="B12" s="36" t="s">
        <v>106</v>
      </c>
      <c r="C12" s="37" t="s">
        <v>53</v>
      </c>
      <c r="D12" s="37">
        <v>497176653</v>
      </c>
      <c r="E12" s="38" t="s">
        <v>56</v>
      </c>
      <c r="F12" s="37" t="s">
        <v>64</v>
      </c>
      <c r="G12" s="37" t="s">
        <v>139</v>
      </c>
      <c r="H12" s="38">
        <f>MATCH(D12,Данные!$D:$D,0)</f>
        <v>14</v>
      </c>
      <c r="I12" s="40">
        <v>10</v>
      </c>
      <c r="J12" s="40">
        <v>10</v>
      </c>
      <c r="K12" s="40">
        <v>10</v>
      </c>
      <c r="L12" s="40">
        <v>8</v>
      </c>
      <c r="M12" s="40">
        <v>9</v>
      </c>
      <c r="N12" s="40">
        <v>10</v>
      </c>
      <c r="O12" s="40">
        <v>9</v>
      </c>
      <c r="P12" s="46">
        <v>365.06</v>
      </c>
      <c r="Q12" s="46">
        <f>IF(R12 &gt; 0, MAX(R$12:R$30) / R12, 0)</f>
        <v>1</v>
      </c>
      <c r="R12" s="46">
        <v>38.340000000000003</v>
      </c>
      <c r="S12" s="46">
        <f>P12*Q12</f>
        <v>365.06</v>
      </c>
      <c r="T12" s="38">
        <v>66</v>
      </c>
      <c r="U12" s="38">
        <v>7</v>
      </c>
      <c r="V12" s="46">
        <f>IF(U12 &gt; 0,T12/U12,0)</f>
        <v>9.4285714285714288</v>
      </c>
      <c r="W12" s="38">
        <f>MIN($I12:O12)</f>
        <v>8</v>
      </c>
      <c r="X12" s="38"/>
      <c r="Y12" s="38">
        <v>7</v>
      </c>
      <c r="Z12" s="1">
        <v>1</v>
      </c>
    </row>
    <row r="13" spans="1:216" x14ac:dyDescent="0.2">
      <c r="A13" s="35">
        <v>2</v>
      </c>
      <c r="B13" s="36" t="s">
        <v>117</v>
      </c>
      <c r="C13" s="37" t="s">
        <v>43</v>
      </c>
      <c r="D13" s="37">
        <v>509686538</v>
      </c>
      <c r="E13" s="38" t="s">
        <v>56</v>
      </c>
      <c r="F13" s="37" t="s">
        <v>64</v>
      </c>
      <c r="G13" s="37" t="s">
        <v>139</v>
      </c>
      <c r="H13" s="38">
        <f>MATCH(D13,Данные!$D:$D,0)</f>
        <v>17</v>
      </c>
      <c r="I13" s="40">
        <v>10</v>
      </c>
      <c r="J13" s="40">
        <v>10</v>
      </c>
      <c r="K13" s="40">
        <v>10</v>
      </c>
      <c r="L13" s="40">
        <v>8</v>
      </c>
      <c r="M13" s="40">
        <v>8</v>
      </c>
      <c r="N13" s="40">
        <v>9</v>
      </c>
      <c r="O13" s="40">
        <v>9</v>
      </c>
      <c r="P13" s="46">
        <v>357.28000000000003</v>
      </c>
      <c r="Q13" s="46">
        <f>IF(R13 &gt; 0, MAX(R$12:R$30) / R13, 0)</f>
        <v>1</v>
      </c>
      <c r="R13" s="46">
        <v>38.340000000000003</v>
      </c>
      <c r="S13" s="46">
        <f>P13*Q13</f>
        <v>357.28000000000003</v>
      </c>
      <c r="T13" s="38">
        <v>64</v>
      </c>
      <c r="U13" s="38">
        <v>7</v>
      </c>
      <c r="V13" s="46">
        <f>IF(U13 &gt; 0,T13/U13,0)</f>
        <v>9.1428571428571423</v>
      </c>
      <c r="W13" s="38">
        <f>MIN($I13:O13)</f>
        <v>8</v>
      </c>
      <c r="X13" s="38"/>
      <c r="Y13" s="38">
        <v>7</v>
      </c>
      <c r="Z13" s="1">
        <v>2</v>
      </c>
    </row>
    <row r="14" spans="1:216" x14ac:dyDescent="0.2">
      <c r="A14" s="35">
        <v>3</v>
      </c>
      <c r="B14" s="36" t="s">
        <v>88</v>
      </c>
      <c r="C14" s="37" t="s">
        <v>46</v>
      </c>
      <c r="D14" s="37">
        <v>497176578</v>
      </c>
      <c r="E14" s="38" t="s">
        <v>56</v>
      </c>
      <c r="F14" s="37" t="s">
        <v>64</v>
      </c>
      <c r="G14" s="37" t="s">
        <v>139</v>
      </c>
      <c r="H14" s="38">
        <f>MATCH(D14,Данные!$D:$D,0)</f>
        <v>9</v>
      </c>
      <c r="I14" s="40">
        <v>7</v>
      </c>
      <c r="J14" s="40">
        <v>10</v>
      </c>
      <c r="K14" s="40">
        <v>9</v>
      </c>
      <c r="L14" s="40">
        <v>8</v>
      </c>
      <c r="M14" s="40">
        <v>8</v>
      </c>
      <c r="N14" s="40">
        <v>10</v>
      </c>
      <c r="O14" s="40">
        <v>10</v>
      </c>
      <c r="P14" s="46">
        <v>341.84000000000003</v>
      </c>
      <c r="Q14" s="46">
        <f>IF(R14 &gt; 0, MAX(R$12:R$30) / R14, 0)</f>
        <v>1</v>
      </c>
      <c r="R14" s="46">
        <v>38.340000000000003</v>
      </c>
      <c r="S14" s="46">
        <f>P14*Q14</f>
        <v>341.84000000000003</v>
      </c>
      <c r="T14" s="38">
        <v>62</v>
      </c>
      <c r="U14" s="38">
        <v>7</v>
      </c>
      <c r="V14" s="46">
        <f>IF(U14 &gt; 0,T14/U14,0)</f>
        <v>8.8571428571428577</v>
      </c>
      <c r="W14" s="38">
        <f>MIN($I14:O14)</f>
        <v>7</v>
      </c>
      <c r="X14" s="38"/>
      <c r="Y14" s="38">
        <v>7</v>
      </c>
      <c r="Z14" s="1">
        <v>3</v>
      </c>
    </row>
    <row r="15" spans="1:216" x14ac:dyDescent="0.2">
      <c r="A15" s="35">
        <v>4</v>
      </c>
      <c r="B15" s="36" t="s">
        <v>92</v>
      </c>
      <c r="C15" s="37" t="s">
        <v>47</v>
      </c>
      <c r="D15" s="37">
        <v>497176589</v>
      </c>
      <c r="E15" s="38" t="s">
        <v>56</v>
      </c>
      <c r="F15" s="37" t="s">
        <v>64</v>
      </c>
      <c r="G15" s="37" t="s">
        <v>139</v>
      </c>
      <c r="H15" s="38">
        <f>MATCH(D15,Данные!$D:$D,0)</f>
        <v>10</v>
      </c>
      <c r="I15" s="40">
        <v>8</v>
      </c>
      <c r="J15" s="40">
        <v>10</v>
      </c>
      <c r="K15" s="40">
        <v>9</v>
      </c>
      <c r="L15" s="40">
        <v>8</v>
      </c>
      <c r="M15" s="40">
        <v>9</v>
      </c>
      <c r="N15" s="40">
        <v>9</v>
      </c>
      <c r="O15" s="40">
        <v>8</v>
      </c>
      <c r="P15" s="46">
        <v>334.5</v>
      </c>
      <c r="Q15" s="46">
        <f>IF(R15 &gt; 0, MAX(R$12:R$30) / R15, 0)</f>
        <v>1</v>
      </c>
      <c r="R15" s="46">
        <v>38.340000000000003</v>
      </c>
      <c r="S15" s="46">
        <f>P15*Q15</f>
        <v>334.5</v>
      </c>
      <c r="T15" s="38">
        <v>61</v>
      </c>
      <c r="U15" s="38">
        <v>7</v>
      </c>
      <c r="V15" s="46">
        <f>IF(U15 &gt; 0,T15/U15,0)</f>
        <v>8.7142857142857135</v>
      </c>
      <c r="W15" s="38">
        <f>MIN($I15:O15)</f>
        <v>8</v>
      </c>
      <c r="X15" s="38"/>
      <c r="Y15" s="38">
        <v>7</v>
      </c>
      <c r="Z15" s="1">
        <v>4</v>
      </c>
    </row>
    <row r="16" spans="1:216" x14ac:dyDescent="0.2">
      <c r="A16" s="35">
        <v>5</v>
      </c>
      <c r="B16" s="36" t="s">
        <v>76</v>
      </c>
      <c r="C16" s="37" t="s">
        <v>42</v>
      </c>
      <c r="D16" s="37">
        <v>497176498</v>
      </c>
      <c r="E16" s="38" t="s">
        <v>56</v>
      </c>
      <c r="F16" s="37" t="s">
        <v>64</v>
      </c>
      <c r="G16" s="37" t="s">
        <v>139</v>
      </c>
      <c r="H16" s="38">
        <f>MATCH(D16,Данные!$D:$D,0)</f>
        <v>6</v>
      </c>
      <c r="I16" s="40">
        <v>8</v>
      </c>
      <c r="J16" s="40">
        <v>10</v>
      </c>
      <c r="K16" s="40">
        <v>7</v>
      </c>
      <c r="L16" s="40">
        <v>9</v>
      </c>
      <c r="M16" s="40">
        <v>8</v>
      </c>
      <c r="N16" s="40">
        <v>9</v>
      </c>
      <c r="O16" s="40">
        <v>8</v>
      </c>
      <c r="P16" s="46">
        <v>320.72000000000003</v>
      </c>
      <c r="Q16" s="46">
        <f>IF(R16 &gt; 0, MAX(R$12:R$30) / R16, 0)</f>
        <v>1</v>
      </c>
      <c r="R16" s="46">
        <v>38.340000000000003</v>
      </c>
      <c r="S16" s="46">
        <f>P16*Q16</f>
        <v>320.72000000000003</v>
      </c>
      <c r="T16" s="38">
        <v>59</v>
      </c>
      <c r="U16" s="38">
        <v>7</v>
      </c>
      <c r="V16" s="46">
        <f>IF(U16 &gt; 0,T16/U16,0)</f>
        <v>8.4285714285714288</v>
      </c>
      <c r="W16" s="38">
        <f>MIN($I16:O16)</f>
        <v>7</v>
      </c>
      <c r="X16" s="38"/>
      <c r="Y16" s="38">
        <v>7</v>
      </c>
      <c r="Z16" s="1">
        <v>5</v>
      </c>
    </row>
    <row r="17" spans="1:26" x14ac:dyDescent="0.2">
      <c r="A17" s="35">
        <v>6</v>
      </c>
      <c r="B17" s="36" t="s">
        <v>102</v>
      </c>
      <c r="C17" s="37" t="s">
        <v>52</v>
      </c>
      <c r="D17" s="37">
        <v>497176642</v>
      </c>
      <c r="E17" s="38" t="s">
        <v>56</v>
      </c>
      <c r="F17" s="37" t="s">
        <v>64</v>
      </c>
      <c r="G17" s="37" t="s">
        <v>139</v>
      </c>
      <c r="H17" s="38">
        <f>MATCH(D17,Данные!$D:$D,0)</f>
        <v>13</v>
      </c>
      <c r="I17" s="40">
        <v>6</v>
      </c>
      <c r="J17" s="40">
        <v>10</v>
      </c>
      <c r="K17" s="40">
        <v>9</v>
      </c>
      <c r="L17" s="40">
        <v>6</v>
      </c>
      <c r="M17" s="40">
        <v>8</v>
      </c>
      <c r="N17" s="40">
        <v>10</v>
      </c>
      <c r="O17" s="40">
        <v>9</v>
      </c>
      <c r="P17" s="46">
        <v>320.28000000000003</v>
      </c>
      <c r="Q17" s="46">
        <f>IF(R17 &gt; 0, MAX(R$12:R$30) / R17, 0)</f>
        <v>1</v>
      </c>
      <c r="R17" s="46">
        <v>38.340000000000003</v>
      </c>
      <c r="S17" s="46">
        <f>P17*Q17</f>
        <v>320.28000000000003</v>
      </c>
      <c r="T17" s="38">
        <v>58</v>
      </c>
      <c r="U17" s="38">
        <v>7</v>
      </c>
      <c r="V17" s="46">
        <f>IF(U17 &gt; 0,T17/U17,0)</f>
        <v>8.2857142857142865</v>
      </c>
      <c r="W17" s="38">
        <f>MIN($I17:O17)</f>
        <v>6</v>
      </c>
      <c r="X17" s="38"/>
      <c r="Y17" s="38">
        <v>7</v>
      </c>
      <c r="Z17" s="1">
        <v>6</v>
      </c>
    </row>
    <row r="18" spans="1:26" x14ac:dyDescent="0.2">
      <c r="A18" s="35">
        <v>7</v>
      </c>
      <c r="B18" s="36" t="s">
        <v>72</v>
      </c>
      <c r="C18" s="37" t="s">
        <v>41</v>
      </c>
      <c r="D18" s="37">
        <v>497176483</v>
      </c>
      <c r="E18" s="38" t="s">
        <v>56</v>
      </c>
      <c r="F18" s="37" t="s">
        <v>64</v>
      </c>
      <c r="G18" s="37" t="s">
        <v>139</v>
      </c>
      <c r="H18" s="38">
        <f>MATCH(D18,Данные!$D:$D,0)</f>
        <v>5</v>
      </c>
      <c r="I18" s="40">
        <v>10</v>
      </c>
      <c r="J18" s="40">
        <v>9</v>
      </c>
      <c r="K18" s="40">
        <v>10</v>
      </c>
      <c r="L18" s="40">
        <v>8</v>
      </c>
      <c r="M18" s="40">
        <v>7</v>
      </c>
      <c r="N18" s="40">
        <v>5</v>
      </c>
      <c r="O18" s="40">
        <v>4</v>
      </c>
      <c r="P18" s="46">
        <v>300.70000000000005</v>
      </c>
      <c r="Q18" s="46">
        <f>IF(R18 &gt; 0, MAX(R$12:R$30) / R18, 0)</f>
        <v>1</v>
      </c>
      <c r="R18" s="46">
        <v>38.340000000000003</v>
      </c>
      <c r="S18" s="46">
        <f>P18*Q18</f>
        <v>300.70000000000005</v>
      </c>
      <c r="T18" s="38">
        <v>53</v>
      </c>
      <c r="U18" s="38">
        <v>7</v>
      </c>
      <c r="V18" s="46">
        <f>IF(U18 &gt; 0,T18/U18,0)</f>
        <v>7.5714285714285712</v>
      </c>
      <c r="W18" s="38">
        <f>MIN($I18:O18)</f>
        <v>4</v>
      </c>
      <c r="X18" s="38"/>
      <c r="Y18" s="38">
        <v>7</v>
      </c>
      <c r="Z18" s="1">
        <v>7</v>
      </c>
    </row>
    <row r="19" spans="1:26" x14ac:dyDescent="0.2">
      <c r="A19" s="35">
        <v>8</v>
      </c>
      <c r="B19" s="36" t="s">
        <v>84</v>
      </c>
      <c r="C19" s="37" t="s">
        <v>45</v>
      </c>
      <c r="D19" s="37">
        <v>497176567</v>
      </c>
      <c r="E19" s="38" t="s">
        <v>56</v>
      </c>
      <c r="F19" s="37" t="s">
        <v>64</v>
      </c>
      <c r="G19" s="37" t="s">
        <v>139</v>
      </c>
      <c r="H19" s="38">
        <f>MATCH(D19,Данные!$D:$D,0)</f>
        <v>8</v>
      </c>
      <c r="I19" s="40">
        <v>10</v>
      </c>
      <c r="J19" s="40">
        <v>10</v>
      </c>
      <c r="K19" s="40">
        <v>7</v>
      </c>
      <c r="L19" s="40">
        <v>8</v>
      </c>
      <c r="M19" s="40">
        <v>7</v>
      </c>
      <c r="N19" s="40">
        <v>6</v>
      </c>
      <c r="O19" s="40">
        <v>5</v>
      </c>
      <c r="P19" s="46">
        <v>293.26000000000005</v>
      </c>
      <c r="Q19" s="46">
        <f>IF(R19 &gt; 0, MAX(R$12:R$30) / R19, 0)</f>
        <v>1</v>
      </c>
      <c r="R19" s="46">
        <v>38.340000000000003</v>
      </c>
      <c r="S19" s="46">
        <f>P19*Q19</f>
        <v>293.26000000000005</v>
      </c>
      <c r="T19" s="38">
        <v>53</v>
      </c>
      <c r="U19" s="38">
        <v>7</v>
      </c>
      <c r="V19" s="46">
        <f>IF(U19 &gt; 0,T19/U19,0)</f>
        <v>7.5714285714285712</v>
      </c>
      <c r="W19" s="38">
        <f>MIN($I19:O19)</f>
        <v>5</v>
      </c>
      <c r="X19" s="38"/>
      <c r="Y19" s="38">
        <v>7</v>
      </c>
      <c r="Z19" s="1">
        <v>8</v>
      </c>
    </row>
    <row r="20" spans="1:26" x14ac:dyDescent="0.2">
      <c r="A20" s="35">
        <v>9</v>
      </c>
      <c r="B20" s="36" t="s">
        <v>121</v>
      </c>
      <c r="C20" s="37" t="s">
        <v>49</v>
      </c>
      <c r="D20" s="37">
        <v>518158887</v>
      </c>
      <c r="E20" s="38" t="s">
        <v>56</v>
      </c>
      <c r="F20" s="37" t="s">
        <v>64</v>
      </c>
      <c r="G20" s="37" t="s">
        <v>139</v>
      </c>
      <c r="H20" s="38">
        <f>MATCH(D20,Данные!$D:$D,0)</f>
        <v>18</v>
      </c>
      <c r="I20" s="40">
        <v>6</v>
      </c>
      <c r="J20" s="40">
        <v>10</v>
      </c>
      <c r="K20" s="40">
        <v>9</v>
      </c>
      <c r="L20" s="40">
        <v>8</v>
      </c>
      <c r="M20" s="40">
        <v>5</v>
      </c>
      <c r="N20" s="40">
        <v>7</v>
      </c>
      <c r="O20" s="40">
        <v>6</v>
      </c>
      <c r="P20" s="46">
        <v>290.26</v>
      </c>
      <c r="Q20" s="46">
        <f>IF(R20 &gt; 0, MAX(R$12:R$30) / R20, 0)</f>
        <v>1</v>
      </c>
      <c r="R20" s="46">
        <v>38.340000000000003</v>
      </c>
      <c r="S20" s="46">
        <f>P20*Q20</f>
        <v>290.26</v>
      </c>
      <c r="T20" s="38">
        <v>51</v>
      </c>
      <c r="U20" s="38">
        <v>7</v>
      </c>
      <c r="V20" s="46">
        <f>IF(U20 &gt; 0,T20/U20,0)</f>
        <v>7.2857142857142856</v>
      </c>
      <c r="W20" s="38">
        <f>MIN($I20:O20)</f>
        <v>5</v>
      </c>
      <c r="X20" s="38"/>
      <c r="Y20" s="38">
        <v>7</v>
      </c>
      <c r="Z20" s="1">
        <v>9</v>
      </c>
    </row>
    <row r="21" spans="1:26" x14ac:dyDescent="0.2">
      <c r="A21" s="35">
        <v>10</v>
      </c>
      <c r="B21" s="36" t="s">
        <v>68</v>
      </c>
      <c r="C21" s="37" t="s">
        <v>38</v>
      </c>
      <c r="D21" s="37">
        <v>572344983</v>
      </c>
      <c r="E21" s="38" t="s">
        <v>56</v>
      </c>
      <c r="F21" s="37" t="s">
        <v>64</v>
      </c>
      <c r="G21" s="37" t="s">
        <v>139</v>
      </c>
      <c r="H21" s="38">
        <f>MATCH(D21,Данные!$D:$D,0)</f>
        <v>4</v>
      </c>
      <c r="I21" s="40">
        <v>5</v>
      </c>
      <c r="J21" s="40">
        <v>10</v>
      </c>
      <c r="K21" s="40">
        <v>7</v>
      </c>
      <c r="L21" s="40">
        <v>8</v>
      </c>
      <c r="M21" s="40">
        <v>7</v>
      </c>
      <c r="N21" s="40">
        <v>9</v>
      </c>
      <c r="O21" s="40">
        <v>7</v>
      </c>
      <c r="P21" s="46">
        <v>289.38</v>
      </c>
      <c r="Q21" s="46">
        <f>IF(R21 &gt; 0, MAX(R$12:R$30) / R21, 0)</f>
        <v>1</v>
      </c>
      <c r="R21" s="46">
        <v>38.340000000000003</v>
      </c>
      <c r="S21" s="46">
        <f>P21*Q21</f>
        <v>289.38</v>
      </c>
      <c r="T21" s="38">
        <v>53</v>
      </c>
      <c r="U21" s="38">
        <v>7</v>
      </c>
      <c r="V21" s="46">
        <f>IF(U21 &gt; 0,T21/U21,0)</f>
        <v>7.5714285714285712</v>
      </c>
      <c r="W21" s="38">
        <f>MIN($I21:O21)</f>
        <v>5</v>
      </c>
      <c r="X21" s="38"/>
      <c r="Y21" s="38">
        <v>7</v>
      </c>
      <c r="Z21" s="1">
        <v>10</v>
      </c>
    </row>
    <row r="22" spans="1:26" x14ac:dyDescent="0.2">
      <c r="A22" s="35">
        <v>11</v>
      </c>
      <c r="B22" s="36" t="s">
        <v>60</v>
      </c>
      <c r="C22" s="37" t="s">
        <v>37</v>
      </c>
      <c r="D22" s="37">
        <v>497176424</v>
      </c>
      <c r="E22" s="38" t="s">
        <v>56</v>
      </c>
      <c r="F22" s="37" t="s">
        <v>64</v>
      </c>
      <c r="G22" s="37" t="s">
        <v>139</v>
      </c>
      <c r="H22" s="38">
        <f>MATCH(D22,Данные!$D:$D,0)</f>
        <v>3</v>
      </c>
      <c r="I22" s="40">
        <v>5</v>
      </c>
      <c r="J22" s="40">
        <v>10</v>
      </c>
      <c r="K22" s="40">
        <v>10</v>
      </c>
      <c r="L22" s="40">
        <v>8</v>
      </c>
      <c r="M22" s="40">
        <v>7</v>
      </c>
      <c r="N22" s="40">
        <v>5</v>
      </c>
      <c r="O22" s="40">
        <v>5</v>
      </c>
      <c r="P22" s="46">
        <v>282.26</v>
      </c>
      <c r="Q22" s="46">
        <f>IF(R22 &gt; 0, MAX(R$12:R$30) / R22, 0)</f>
        <v>1</v>
      </c>
      <c r="R22" s="46">
        <v>38.340000000000003</v>
      </c>
      <c r="S22" s="46">
        <f>P22*Q22</f>
        <v>282.26</v>
      </c>
      <c r="T22" s="38">
        <v>50</v>
      </c>
      <c r="U22" s="38">
        <v>7</v>
      </c>
      <c r="V22" s="46">
        <f>IF(U22 &gt; 0,T22/U22,0)</f>
        <v>7.1428571428571432</v>
      </c>
      <c r="W22" s="38">
        <f>MIN($I22:O22)</f>
        <v>5</v>
      </c>
      <c r="X22" s="38"/>
      <c r="Y22" s="38">
        <v>7</v>
      </c>
      <c r="Z22" s="1">
        <v>11</v>
      </c>
    </row>
    <row r="23" spans="1:26" x14ac:dyDescent="0.2">
      <c r="A23" s="35">
        <v>12</v>
      </c>
      <c r="B23" s="36" t="s">
        <v>131</v>
      </c>
      <c r="C23" s="37" t="s">
        <v>40</v>
      </c>
      <c r="D23" s="37">
        <v>497176450</v>
      </c>
      <c r="E23" s="38" t="s">
        <v>56</v>
      </c>
      <c r="F23" s="37" t="s">
        <v>64</v>
      </c>
      <c r="G23" s="37" t="s">
        <v>139</v>
      </c>
      <c r="H23" s="38">
        <f>MATCH(D23,Данные!$D:$D,0)</f>
        <v>21</v>
      </c>
      <c r="I23" s="40">
        <v>9</v>
      </c>
      <c r="J23" s="40">
        <v>9</v>
      </c>
      <c r="K23" s="40">
        <v>7</v>
      </c>
      <c r="L23" s="40">
        <v>8</v>
      </c>
      <c r="M23" s="40">
        <v>9</v>
      </c>
      <c r="N23" s="40">
        <v>6</v>
      </c>
      <c r="O23" s="40">
        <v>4</v>
      </c>
      <c r="P23" s="46">
        <v>281.26</v>
      </c>
      <c r="Q23" s="46">
        <f>IF(R23 &gt; 0, MAX(R$12:R$30) / R23, 0)</f>
        <v>1</v>
      </c>
      <c r="R23" s="46">
        <v>38.340000000000003</v>
      </c>
      <c r="S23" s="46">
        <f>P23*Q23</f>
        <v>281.26</v>
      </c>
      <c r="T23" s="38">
        <v>52</v>
      </c>
      <c r="U23" s="38">
        <v>7</v>
      </c>
      <c r="V23" s="46">
        <f>IF(U23 &gt; 0,T23/U23,0)</f>
        <v>7.4285714285714288</v>
      </c>
      <c r="W23" s="38">
        <f>MIN($I23:O23)</f>
        <v>4</v>
      </c>
      <c r="X23" s="38"/>
      <c r="Y23" s="38">
        <v>7</v>
      </c>
      <c r="Z23" s="1">
        <v>12</v>
      </c>
    </row>
    <row r="24" spans="1:26" x14ac:dyDescent="0.2">
      <c r="A24" s="35">
        <v>13</v>
      </c>
      <c r="B24" s="36" t="s">
        <v>96</v>
      </c>
      <c r="C24" s="37" t="s">
        <v>48</v>
      </c>
      <c r="D24" s="37">
        <v>497176611</v>
      </c>
      <c r="E24" s="38" t="s">
        <v>56</v>
      </c>
      <c r="F24" s="37" t="s">
        <v>64</v>
      </c>
      <c r="G24" s="37" t="s">
        <v>139</v>
      </c>
      <c r="H24" s="38">
        <f>MATCH(D24,Данные!$D:$D,0)</f>
        <v>11</v>
      </c>
      <c r="I24" s="40">
        <v>9</v>
      </c>
      <c r="J24" s="40">
        <v>9</v>
      </c>
      <c r="K24" s="40">
        <v>7</v>
      </c>
      <c r="L24" s="40">
        <v>8</v>
      </c>
      <c r="M24" s="40">
        <v>7</v>
      </c>
      <c r="N24" s="40">
        <v>7</v>
      </c>
      <c r="O24" s="40">
        <v>4</v>
      </c>
      <c r="P24" s="46">
        <v>280.70000000000005</v>
      </c>
      <c r="Q24" s="46">
        <f>IF(R24 &gt; 0, MAX(R$12:R$30) / R24, 0)</f>
        <v>1</v>
      </c>
      <c r="R24" s="46">
        <v>38.340000000000003</v>
      </c>
      <c r="S24" s="46">
        <f>P24*Q24</f>
        <v>280.70000000000005</v>
      </c>
      <c r="T24" s="38">
        <v>51</v>
      </c>
      <c r="U24" s="38">
        <v>7</v>
      </c>
      <c r="V24" s="46">
        <f>IF(U24 &gt; 0,T24/U24,0)</f>
        <v>7.2857142857142856</v>
      </c>
      <c r="W24" s="38">
        <f>MIN($I24:O24)</f>
        <v>4</v>
      </c>
      <c r="X24" s="38"/>
      <c r="Y24" s="38">
        <v>7</v>
      </c>
      <c r="Z24" s="1">
        <v>13</v>
      </c>
    </row>
    <row r="25" spans="1:26" x14ac:dyDescent="0.2">
      <c r="A25" s="35">
        <v>14</v>
      </c>
      <c r="B25" s="36" t="s">
        <v>80</v>
      </c>
      <c r="C25" s="37" t="s">
        <v>44</v>
      </c>
      <c r="D25" s="37">
        <v>497176534</v>
      </c>
      <c r="E25" s="38" t="s">
        <v>56</v>
      </c>
      <c r="F25" s="37" t="s">
        <v>64</v>
      </c>
      <c r="G25" s="37" t="s">
        <v>139</v>
      </c>
      <c r="H25" s="38">
        <f>MATCH(D25,Данные!$D:$D,0)</f>
        <v>7</v>
      </c>
      <c r="I25" s="40">
        <v>7</v>
      </c>
      <c r="J25" s="40">
        <v>8</v>
      </c>
      <c r="K25" s="40">
        <v>7</v>
      </c>
      <c r="L25" s="40">
        <v>8</v>
      </c>
      <c r="M25" s="40">
        <v>9</v>
      </c>
      <c r="N25" s="40">
        <v>7</v>
      </c>
      <c r="O25" s="40">
        <v>6</v>
      </c>
      <c r="P25" s="46">
        <v>279.38</v>
      </c>
      <c r="Q25" s="46">
        <f>IF(R25 &gt; 0, MAX(R$12:R$30) / R25, 0)</f>
        <v>1</v>
      </c>
      <c r="R25" s="46">
        <v>38.340000000000003</v>
      </c>
      <c r="S25" s="46">
        <f>P25*Q25</f>
        <v>279.38</v>
      </c>
      <c r="T25" s="38">
        <v>52</v>
      </c>
      <c r="U25" s="38">
        <v>7</v>
      </c>
      <c r="V25" s="46">
        <f>IF(U25 &gt; 0,T25/U25,0)</f>
        <v>7.4285714285714288</v>
      </c>
      <c r="W25" s="38">
        <f>MIN($I25:O25)</f>
        <v>6</v>
      </c>
      <c r="X25" s="38"/>
      <c r="Y25" s="38">
        <v>7</v>
      </c>
      <c r="Z25" s="1">
        <v>14</v>
      </c>
    </row>
    <row r="26" spans="1:26" x14ac:dyDescent="0.2">
      <c r="A26" s="35">
        <v>15</v>
      </c>
      <c r="B26" s="36" t="s">
        <v>100</v>
      </c>
      <c r="C26" s="37" t="s">
        <v>51</v>
      </c>
      <c r="D26" s="37">
        <v>497176627</v>
      </c>
      <c r="E26" s="38" t="s">
        <v>56</v>
      </c>
      <c r="F26" s="37" t="s">
        <v>64</v>
      </c>
      <c r="G26" s="37" t="s">
        <v>139</v>
      </c>
      <c r="H26" s="38">
        <f>MATCH(D26,Данные!$D:$D,0)</f>
        <v>12</v>
      </c>
      <c r="I26" s="40">
        <v>6</v>
      </c>
      <c r="J26" s="40">
        <v>8</v>
      </c>
      <c r="K26" s="40">
        <v>7</v>
      </c>
      <c r="L26" s="40">
        <v>6</v>
      </c>
      <c r="M26" s="40">
        <v>8</v>
      </c>
      <c r="N26" s="40">
        <v>9</v>
      </c>
      <c r="O26" s="40">
        <v>7</v>
      </c>
      <c r="P26" s="46">
        <v>276.16000000000003</v>
      </c>
      <c r="Q26" s="46">
        <f>IF(R26 &gt; 0, MAX(R$12:R$30) / R26, 0)</f>
        <v>1</v>
      </c>
      <c r="R26" s="46">
        <v>38.340000000000003</v>
      </c>
      <c r="S26" s="46">
        <f>P26*Q26</f>
        <v>276.16000000000003</v>
      </c>
      <c r="T26" s="38">
        <v>51</v>
      </c>
      <c r="U26" s="38">
        <v>7</v>
      </c>
      <c r="V26" s="46">
        <f>IF(U26 &gt; 0,T26/U26,0)</f>
        <v>7.2857142857142856</v>
      </c>
      <c r="W26" s="38">
        <f>MIN($I26:O26)</f>
        <v>6</v>
      </c>
      <c r="X26" s="38"/>
      <c r="Y26" s="38">
        <v>7</v>
      </c>
      <c r="Z26" s="1">
        <v>15</v>
      </c>
    </row>
    <row r="27" spans="1:26" x14ac:dyDescent="0.2">
      <c r="A27" s="35">
        <v>16</v>
      </c>
      <c r="B27" s="36" t="s">
        <v>109</v>
      </c>
      <c r="C27" s="37" t="s">
        <v>39</v>
      </c>
      <c r="D27" s="37">
        <v>497176692</v>
      </c>
      <c r="E27" s="38" t="s">
        <v>56</v>
      </c>
      <c r="F27" s="37" t="s">
        <v>64</v>
      </c>
      <c r="G27" s="37" t="s">
        <v>139</v>
      </c>
      <c r="H27" s="38">
        <f>MATCH(D27,Данные!$D:$D,0)</f>
        <v>15</v>
      </c>
      <c r="I27" s="40">
        <v>8</v>
      </c>
      <c r="J27" s="40">
        <v>8</v>
      </c>
      <c r="K27" s="40">
        <v>6</v>
      </c>
      <c r="L27" s="40">
        <v>8</v>
      </c>
      <c r="M27" s="40">
        <v>6</v>
      </c>
      <c r="N27" s="40">
        <v>6</v>
      </c>
      <c r="O27" s="40">
        <v>6</v>
      </c>
      <c r="P27" s="46">
        <v>264.04000000000002</v>
      </c>
      <c r="Q27" s="46">
        <f>IF(R27 &gt; 0, MAX(R$12:R$30) / R27, 0)</f>
        <v>1</v>
      </c>
      <c r="R27" s="46">
        <v>38.340000000000003</v>
      </c>
      <c r="S27" s="46">
        <f>P27*Q27</f>
        <v>264.04000000000002</v>
      </c>
      <c r="T27" s="38">
        <v>48</v>
      </c>
      <c r="U27" s="38">
        <v>7</v>
      </c>
      <c r="V27" s="46">
        <f>IF(U27 &gt; 0,T27/U27,0)</f>
        <v>6.8571428571428568</v>
      </c>
      <c r="W27" s="38">
        <f>MIN($I27:O27)</f>
        <v>6</v>
      </c>
      <c r="X27" s="38"/>
      <c r="Y27" s="38">
        <v>7</v>
      </c>
      <c r="Z27" s="1">
        <v>16</v>
      </c>
    </row>
    <row r="28" spans="1:26" x14ac:dyDescent="0.2">
      <c r="A28" s="35">
        <v>17</v>
      </c>
      <c r="B28" s="36" t="s">
        <v>127</v>
      </c>
      <c r="C28" s="37" t="s">
        <v>50</v>
      </c>
      <c r="D28" s="37">
        <v>557597101</v>
      </c>
      <c r="E28" s="38" t="s">
        <v>56</v>
      </c>
      <c r="F28" s="37" t="s">
        <v>64</v>
      </c>
      <c r="G28" s="37" t="s">
        <v>139</v>
      </c>
      <c r="H28" s="38">
        <f>MATCH(D28,Данные!$D:$D,0)</f>
        <v>20</v>
      </c>
      <c r="I28" s="40">
        <v>7</v>
      </c>
      <c r="J28" s="40">
        <v>7</v>
      </c>
      <c r="K28" s="40">
        <v>9</v>
      </c>
      <c r="L28" s="40">
        <v>7</v>
      </c>
      <c r="M28" s="40">
        <v>4</v>
      </c>
      <c r="N28" s="40">
        <v>5</v>
      </c>
      <c r="O28" s="40">
        <v>4</v>
      </c>
      <c r="P28" s="46">
        <v>249.36</v>
      </c>
      <c r="Q28" s="46">
        <f>IF(R28 &gt; 0, MAX(R$12:R$30) / R28, 0)</f>
        <v>1</v>
      </c>
      <c r="R28" s="46">
        <v>38.340000000000003</v>
      </c>
      <c r="S28" s="46">
        <f>P28*Q28</f>
        <v>249.36</v>
      </c>
      <c r="T28" s="38">
        <v>43</v>
      </c>
      <c r="U28" s="38">
        <v>7</v>
      </c>
      <c r="V28" s="46">
        <f>IF(U28 &gt; 0,T28/U28,0)</f>
        <v>6.1428571428571432</v>
      </c>
      <c r="W28" s="38">
        <f>MIN($I28:O28)</f>
        <v>4</v>
      </c>
      <c r="X28" s="38"/>
      <c r="Y28" s="38">
        <v>7</v>
      </c>
      <c r="Z28" s="1">
        <v>17</v>
      </c>
    </row>
    <row r="29" spans="1:26" x14ac:dyDescent="0.2">
      <c r="A29" s="35">
        <v>18</v>
      </c>
      <c r="B29" s="36" t="s">
        <v>113</v>
      </c>
      <c r="C29" s="37" t="s">
        <v>55</v>
      </c>
      <c r="D29" s="37">
        <v>499615088</v>
      </c>
      <c r="E29" s="38" t="s">
        <v>56</v>
      </c>
      <c r="F29" s="37" t="s">
        <v>64</v>
      </c>
      <c r="G29" s="37" t="s">
        <v>140</v>
      </c>
      <c r="H29" s="38">
        <f>MATCH(D29,Данные!$D:$D,0)</f>
        <v>16</v>
      </c>
      <c r="I29" s="40">
        <v>5</v>
      </c>
      <c r="J29" s="40">
        <v>7</v>
      </c>
      <c r="K29" s="40">
        <v>9</v>
      </c>
      <c r="L29" s="40">
        <v>8</v>
      </c>
      <c r="M29" s="40">
        <v>5</v>
      </c>
      <c r="N29" s="40">
        <v>5</v>
      </c>
      <c r="O29" s="40">
        <v>4</v>
      </c>
      <c r="P29" s="46">
        <v>245.14000000000001</v>
      </c>
      <c r="Q29" s="46">
        <f>IF(R29 &gt; 0, MAX(R$12:R$30) / R29, 0)</f>
        <v>1</v>
      </c>
      <c r="R29" s="46">
        <v>38.340000000000003</v>
      </c>
      <c r="S29" s="46">
        <f>P29*Q29</f>
        <v>245.14000000000001</v>
      </c>
      <c r="T29" s="38">
        <v>43</v>
      </c>
      <c r="U29" s="38">
        <v>7</v>
      </c>
      <c r="V29" s="46">
        <f>IF(U29 &gt; 0,T29/U29,0)</f>
        <v>6.1428571428571432</v>
      </c>
      <c r="W29" s="38">
        <f>MIN($I29:O29)</f>
        <v>4</v>
      </c>
      <c r="X29" s="38"/>
      <c r="Y29" s="38">
        <v>7</v>
      </c>
      <c r="Z29" s="1">
        <v>18</v>
      </c>
    </row>
    <row r="30" spans="1:26" x14ac:dyDescent="0.2">
      <c r="A30" s="35">
        <v>19</v>
      </c>
      <c r="B30" s="36" t="s">
        <v>124</v>
      </c>
      <c r="C30" s="39" t="s">
        <v>54</v>
      </c>
      <c r="D30" s="37">
        <v>518158904</v>
      </c>
      <c r="E30" s="38" t="s">
        <v>56</v>
      </c>
      <c r="F30" s="37" t="s">
        <v>64</v>
      </c>
      <c r="G30" s="37" t="s">
        <v>139</v>
      </c>
      <c r="H30" s="38">
        <f>MATCH(D30,Данные!$D:$D,0)</f>
        <v>19</v>
      </c>
      <c r="I30" s="41" t="s">
        <v>141</v>
      </c>
      <c r="J30" s="40">
        <v>8</v>
      </c>
      <c r="K30" s="40">
        <v>10</v>
      </c>
      <c r="L30" s="40">
        <v>7</v>
      </c>
      <c r="M30" s="42">
        <v>1</v>
      </c>
      <c r="N30" s="40">
        <v>4</v>
      </c>
      <c r="O30" s="42">
        <v>1</v>
      </c>
      <c r="P30" s="46">
        <v>191.34</v>
      </c>
      <c r="Q30" s="46">
        <f>IF(R30 &gt; 0, MAX(R$12:R$30) / R30, 0)</f>
        <v>1</v>
      </c>
      <c r="R30" s="46">
        <v>38.340000000000003</v>
      </c>
      <c r="S30" s="46">
        <f>P30*Q30</f>
        <v>191.34</v>
      </c>
      <c r="T30" s="38">
        <v>31</v>
      </c>
      <c r="U30" s="38">
        <v>6</v>
      </c>
      <c r="V30" s="46">
        <f>IF(U30 &gt; 0,T30/U30,0)</f>
        <v>5.166666666666667</v>
      </c>
      <c r="W30" s="38">
        <f>MIN($I30:O30)</f>
        <v>1</v>
      </c>
      <c r="X30" s="38" t="s">
        <v>142</v>
      </c>
      <c r="Y30" s="38">
        <v>4</v>
      </c>
      <c r="Z30" s="1">
        <v>19</v>
      </c>
    </row>
  </sheetData>
  <sheetCalcPr fullCalcOnLoad="1"/>
  <sortState ref="B12:Z30">
    <sortCondition descending="1" ref="S6"/>
    <sortCondition descending="1" ref="V6"/>
  </sortState>
  <mergeCells count="18">
    <mergeCell ref="Y8:Y11"/>
    <mergeCell ref="U8:U11"/>
    <mergeCell ref="Q8:Q11"/>
    <mergeCell ref="A11:G11"/>
    <mergeCell ref="P8:P11"/>
    <mergeCell ref="S8:S11"/>
    <mergeCell ref="T8:T11"/>
    <mergeCell ref="X8:X11"/>
    <mergeCell ref="A8:A10"/>
    <mergeCell ref="R8:R11"/>
    <mergeCell ref="D8:D10"/>
    <mergeCell ref="C8:C10"/>
    <mergeCell ref="B8:B10"/>
    <mergeCell ref="W8:W11"/>
    <mergeCell ref="G8:G10"/>
    <mergeCell ref="E8:E10"/>
    <mergeCell ref="V8:V11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X135"/>
  <sheetViews>
    <sheetView topLeftCell="F1" workbookViewId="0">
      <selection activeCell="V2" sqref="V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4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  <c r="V1" s="17" t="s">
        <v>36</v>
      </c>
    </row>
    <row r="2" spans="1:24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  <c r="V2" s="16">
        <v>22</v>
      </c>
    </row>
    <row r="3" spans="1:24" x14ac:dyDescent="0.2">
      <c r="A3" s="18">
        <v>508265319</v>
      </c>
      <c r="B3" s="18">
        <v>5</v>
      </c>
      <c r="C3" s="18" t="s">
        <v>56</v>
      </c>
      <c r="D3" s="18">
        <v>497176424</v>
      </c>
      <c r="E3" s="7" t="s">
        <v>57</v>
      </c>
      <c r="F3" s="7" t="s">
        <v>58</v>
      </c>
      <c r="G3" s="7" t="s">
        <v>59</v>
      </c>
      <c r="H3" s="18" t="s">
        <v>60</v>
      </c>
      <c r="I3" s="7" t="s">
        <v>61</v>
      </c>
      <c r="J3" s="18">
        <v>6</v>
      </c>
      <c r="K3" s="18" t="s">
        <v>62</v>
      </c>
      <c r="L3" s="18" t="s">
        <v>63</v>
      </c>
      <c r="N3" s="18">
        <v>0</v>
      </c>
      <c r="O3" s="18">
        <v>6</v>
      </c>
      <c r="P3" s="18">
        <v>1</v>
      </c>
      <c r="Q3" s="18">
        <v>1</v>
      </c>
      <c r="R3" s="18">
        <v>475559689</v>
      </c>
      <c r="S3" s="18">
        <v>4308</v>
      </c>
      <c r="V3">
        <v>0</v>
      </c>
      <c r="W3" t="s">
        <v>64</v>
      </c>
      <c r="X3">
        <f>MATCH(D3,Отчет!$D:$D,0)</f>
        <v>22</v>
      </c>
    </row>
    <row r="4" spans="1:24" x14ac:dyDescent="0.2">
      <c r="A4" s="18">
        <v>579069984</v>
      </c>
      <c r="B4" s="18">
        <v>5</v>
      </c>
      <c r="C4" s="18" t="s">
        <v>56</v>
      </c>
      <c r="D4" s="18">
        <v>572344983</v>
      </c>
      <c r="E4" s="7" t="s">
        <v>65</v>
      </c>
      <c r="F4" s="7" t="s">
        <v>66</v>
      </c>
      <c r="G4" s="7" t="s">
        <v>67</v>
      </c>
      <c r="H4" s="18" t="s">
        <v>68</v>
      </c>
      <c r="I4" s="7" t="s">
        <v>61</v>
      </c>
      <c r="J4" s="18">
        <v>6</v>
      </c>
      <c r="K4" s="18" t="s">
        <v>62</v>
      </c>
      <c r="L4" s="18" t="s">
        <v>63</v>
      </c>
      <c r="N4" s="18">
        <v>30</v>
      </c>
      <c r="O4" s="18">
        <v>6</v>
      </c>
      <c r="P4" s="18">
        <v>1</v>
      </c>
      <c r="Q4" s="18">
        <v>1</v>
      </c>
      <c r="R4" s="18">
        <v>475559689</v>
      </c>
      <c r="S4" s="18">
        <v>4308</v>
      </c>
      <c r="V4">
        <v>0</v>
      </c>
      <c r="W4" t="s">
        <v>64</v>
      </c>
      <c r="X4">
        <f>MATCH(D4,Отчет!$D:$D,0)</f>
        <v>21</v>
      </c>
    </row>
    <row r="5" spans="1:24" x14ac:dyDescent="0.2">
      <c r="A5" s="18">
        <v>508265746</v>
      </c>
      <c r="B5" s="18">
        <v>10</v>
      </c>
      <c r="C5" s="18" t="s">
        <v>56</v>
      </c>
      <c r="D5" s="18">
        <v>497176483</v>
      </c>
      <c r="E5" s="7" t="s">
        <v>69</v>
      </c>
      <c r="F5" s="7" t="s">
        <v>70</v>
      </c>
      <c r="G5" s="7" t="s">
        <v>71</v>
      </c>
      <c r="H5" s="18" t="s">
        <v>72</v>
      </c>
      <c r="I5" s="7" t="s">
        <v>61</v>
      </c>
      <c r="J5" s="18">
        <v>6</v>
      </c>
      <c r="K5" s="18" t="s">
        <v>62</v>
      </c>
      <c r="L5" s="18" t="s">
        <v>63</v>
      </c>
      <c r="N5" s="18">
        <v>60</v>
      </c>
      <c r="O5" s="18">
        <v>6</v>
      </c>
      <c r="P5" s="18">
        <v>1</v>
      </c>
      <c r="Q5" s="18">
        <v>1</v>
      </c>
      <c r="R5" s="18">
        <v>475559689</v>
      </c>
      <c r="S5" s="18">
        <v>4308</v>
      </c>
      <c r="V5">
        <v>0</v>
      </c>
      <c r="W5" t="s">
        <v>64</v>
      </c>
      <c r="X5">
        <f>MATCH(D5,Отчет!$D:$D,0)</f>
        <v>18</v>
      </c>
    </row>
    <row r="6" spans="1:24" x14ac:dyDescent="0.2">
      <c r="A6" s="18">
        <v>508265822</v>
      </c>
      <c r="B6" s="18">
        <v>8</v>
      </c>
      <c r="C6" s="18" t="s">
        <v>56</v>
      </c>
      <c r="D6" s="18">
        <v>497176498</v>
      </c>
      <c r="E6" s="7" t="s">
        <v>73</v>
      </c>
      <c r="F6" s="7" t="s">
        <v>74</v>
      </c>
      <c r="G6" s="7" t="s">
        <v>75</v>
      </c>
      <c r="H6" s="18" t="s">
        <v>76</v>
      </c>
      <c r="I6" s="7" t="s">
        <v>61</v>
      </c>
      <c r="J6" s="18">
        <v>6</v>
      </c>
      <c r="K6" s="18" t="s">
        <v>62</v>
      </c>
      <c r="L6" s="18" t="s">
        <v>63</v>
      </c>
      <c r="N6" s="18">
        <v>48</v>
      </c>
      <c r="O6" s="18">
        <v>6</v>
      </c>
      <c r="P6" s="18">
        <v>1</v>
      </c>
      <c r="Q6" s="18">
        <v>1</v>
      </c>
      <c r="R6" s="18">
        <v>475559689</v>
      </c>
      <c r="S6" s="18">
        <v>4308</v>
      </c>
      <c r="V6">
        <v>0</v>
      </c>
      <c r="W6" t="s">
        <v>64</v>
      </c>
      <c r="X6">
        <f>MATCH(D6,Отчет!$D:$D,0)</f>
        <v>16</v>
      </c>
    </row>
    <row r="7" spans="1:24" x14ac:dyDescent="0.2">
      <c r="A7" s="18">
        <v>508266043</v>
      </c>
      <c r="B7" s="18">
        <v>7</v>
      </c>
      <c r="C7" s="18" t="s">
        <v>56</v>
      </c>
      <c r="D7" s="18">
        <v>497176534</v>
      </c>
      <c r="E7" s="7" t="s">
        <v>77</v>
      </c>
      <c r="F7" s="7" t="s">
        <v>78</v>
      </c>
      <c r="G7" s="7" t="s">
        <v>79</v>
      </c>
      <c r="H7" s="18" t="s">
        <v>80</v>
      </c>
      <c r="I7" s="7" t="s">
        <v>61</v>
      </c>
      <c r="J7" s="18">
        <v>6</v>
      </c>
      <c r="K7" s="18" t="s">
        <v>62</v>
      </c>
      <c r="L7" s="18" t="s">
        <v>63</v>
      </c>
      <c r="N7" s="18">
        <v>42</v>
      </c>
      <c r="O7" s="18">
        <v>6</v>
      </c>
      <c r="P7" s="18">
        <v>1</v>
      </c>
      <c r="Q7" s="18">
        <v>1</v>
      </c>
      <c r="R7" s="18">
        <v>475559689</v>
      </c>
      <c r="S7" s="18">
        <v>4308</v>
      </c>
      <c r="V7">
        <v>0</v>
      </c>
      <c r="W7" t="s">
        <v>64</v>
      </c>
      <c r="X7">
        <f>MATCH(D7,Отчет!$D:$D,0)</f>
        <v>25</v>
      </c>
    </row>
    <row r="8" spans="1:24" x14ac:dyDescent="0.2">
      <c r="A8" s="18">
        <v>508266321</v>
      </c>
      <c r="B8" s="18">
        <v>10</v>
      </c>
      <c r="C8" s="18" t="s">
        <v>56</v>
      </c>
      <c r="D8" s="18">
        <v>497176567</v>
      </c>
      <c r="E8" s="7" t="s">
        <v>81</v>
      </c>
      <c r="F8" s="7" t="s">
        <v>82</v>
      </c>
      <c r="G8" s="7" t="s">
        <v>83</v>
      </c>
      <c r="H8" s="18" t="s">
        <v>84</v>
      </c>
      <c r="I8" s="7" t="s">
        <v>61</v>
      </c>
      <c r="J8" s="18">
        <v>6</v>
      </c>
      <c r="K8" s="18" t="s">
        <v>62</v>
      </c>
      <c r="L8" s="18" t="s">
        <v>63</v>
      </c>
      <c r="N8" s="18">
        <v>60</v>
      </c>
      <c r="O8" s="18">
        <v>6</v>
      </c>
      <c r="P8" s="18">
        <v>1</v>
      </c>
      <c r="Q8" s="18">
        <v>1</v>
      </c>
      <c r="R8" s="18">
        <v>475559689</v>
      </c>
      <c r="S8" s="18">
        <v>4308</v>
      </c>
      <c r="V8">
        <v>0</v>
      </c>
      <c r="W8" t="s">
        <v>64</v>
      </c>
      <c r="X8">
        <f>MATCH(D8,Отчет!$D:$D,0)</f>
        <v>19</v>
      </c>
    </row>
    <row r="9" spans="1:24" x14ac:dyDescent="0.2">
      <c r="A9" s="18">
        <v>508266385</v>
      </c>
      <c r="B9" s="18">
        <v>7</v>
      </c>
      <c r="C9" s="18" t="s">
        <v>56</v>
      </c>
      <c r="D9" s="18">
        <v>497176578</v>
      </c>
      <c r="E9" s="7" t="s">
        <v>85</v>
      </c>
      <c r="F9" s="7" t="s">
        <v>86</v>
      </c>
      <c r="G9" s="7" t="s">
        <v>87</v>
      </c>
      <c r="H9" s="18" t="s">
        <v>88</v>
      </c>
      <c r="I9" s="7" t="s">
        <v>61</v>
      </c>
      <c r="J9" s="18">
        <v>6</v>
      </c>
      <c r="K9" s="18" t="s">
        <v>62</v>
      </c>
      <c r="L9" s="18" t="s">
        <v>63</v>
      </c>
      <c r="N9" s="18">
        <v>0</v>
      </c>
      <c r="O9" s="18">
        <v>6</v>
      </c>
      <c r="P9" s="18">
        <v>1</v>
      </c>
      <c r="Q9" s="18">
        <v>1</v>
      </c>
      <c r="R9" s="18">
        <v>475559689</v>
      </c>
      <c r="S9" s="18">
        <v>4308</v>
      </c>
      <c r="V9">
        <v>0</v>
      </c>
      <c r="W9" t="s">
        <v>64</v>
      </c>
      <c r="X9">
        <f>MATCH(D9,Отчет!$D:$D,0)</f>
        <v>14</v>
      </c>
    </row>
    <row r="10" spans="1:24" x14ac:dyDescent="0.2">
      <c r="A10" s="18">
        <v>508266453</v>
      </c>
      <c r="B10" s="18">
        <v>8</v>
      </c>
      <c r="C10" s="18" t="s">
        <v>56</v>
      </c>
      <c r="D10" s="18">
        <v>497176589</v>
      </c>
      <c r="E10" s="7" t="s">
        <v>89</v>
      </c>
      <c r="F10" s="7" t="s">
        <v>90</v>
      </c>
      <c r="G10" s="7" t="s">
        <v>91</v>
      </c>
      <c r="H10" s="18" t="s">
        <v>92</v>
      </c>
      <c r="I10" s="7" t="s">
        <v>61</v>
      </c>
      <c r="J10" s="18">
        <v>6</v>
      </c>
      <c r="K10" s="18" t="s">
        <v>62</v>
      </c>
      <c r="L10" s="18" t="s">
        <v>63</v>
      </c>
      <c r="N10" s="18">
        <v>0</v>
      </c>
      <c r="O10" s="18">
        <v>6</v>
      </c>
      <c r="P10" s="18">
        <v>1</v>
      </c>
      <c r="Q10" s="18">
        <v>1</v>
      </c>
      <c r="R10" s="18">
        <v>475559689</v>
      </c>
      <c r="S10" s="18">
        <v>4308</v>
      </c>
      <c r="V10">
        <v>0</v>
      </c>
      <c r="W10" t="s">
        <v>64</v>
      </c>
      <c r="X10">
        <f>MATCH(D10,Отчет!$D:$D,0)</f>
        <v>15</v>
      </c>
    </row>
    <row r="11" spans="1:24" x14ac:dyDescent="0.2">
      <c r="A11" s="18">
        <v>508266599</v>
      </c>
      <c r="B11" s="18">
        <v>9</v>
      </c>
      <c r="C11" s="18" t="s">
        <v>56</v>
      </c>
      <c r="D11" s="18">
        <v>497176611</v>
      </c>
      <c r="E11" s="7" t="s">
        <v>93</v>
      </c>
      <c r="F11" s="7" t="s">
        <v>94</v>
      </c>
      <c r="G11" s="7" t="s">
        <v>95</v>
      </c>
      <c r="H11" s="18" t="s">
        <v>96</v>
      </c>
      <c r="I11" s="7" t="s">
        <v>61</v>
      </c>
      <c r="J11" s="18">
        <v>6</v>
      </c>
      <c r="K11" s="18" t="s">
        <v>62</v>
      </c>
      <c r="L11" s="18" t="s">
        <v>63</v>
      </c>
      <c r="N11" s="18">
        <v>54</v>
      </c>
      <c r="O11" s="18">
        <v>6</v>
      </c>
      <c r="P11" s="18">
        <v>1</v>
      </c>
      <c r="Q11" s="18">
        <v>1</v>
      </c>
      <c r="R11" s="18">
        <v>475559689</v>
      </c>
      <c r="S11" s="18">
        <v>4308</v>
      </c>
      <c r="V11">
        <v>0</v>
      </c>
      <c r="W11" t="s">
        <v>64</v>
      </c>
      <c r="X11">
        <f>MATCH(D11,Отчет!$D:$D,0)</f>
        <v>24</v>
      </c>
    </row>
    <row r="12" spans="1:24" x14ac:dyDescent="0.2">
      <c r="A12" s="18">
        <v>508266675</v>
      </c>
      <c r="B12" s="18">
        <v>6</v>
      </c>
      <c r="C12" s="18" t="s">
        <v>56</v>
      </c>
      <c r="D12" s="18">
        <v>497176627</v>
      </c>
      <c r="E12" s="7" t="s">
        <v>97</v>
      </c>
      <c r="F12" s="7" t="s">
        <v>98</v>
      </c>
      <c r="G12" s="7" t="s">
        <v>99</v>
      </c>
      <c r="H12" s="18" t="s">
        <v>100</v>
      </c>
      <c r="I12" s="7" t="s">
        <v>61</v>
      </c>
      <c r="J12" s="18">
        <v>6</v>
      </c>
      <c r="K12" s="18" t="s">
        <v>62</v>
      </c>
      <c r="L12" s="18" t="s">
        <v>63</v>
      </c>
      <c r="N12" s="18">
        <v>0</v>
      </c>
      <c r="O12" s="18">
        <v>6</v>
      </c>
      <c r="P12" s="18">
        <v>1</v>
      </c>
      <c r="Q12" s="18">
        <v>1</v>
      </c>
      <c r="R12" s="18">
        <v>475559689</v>
      </c>
      <c r="S12" s="18">
        <v>4308</v>
      </c>
      <c r="V12">
        <v>0</v>
      </c>
      <c r="W12" t="s">
        <v>64</v>
      </c>
      <c r="X12">
        <f>MATCH(D12,Отчет!$D:$D,0)</f>
        <v>26</v>
      </c>
    </row>
    <row r="13" spans="1:24" x14ac:dyDescent="0.2">
      <c r="A13" s="18">
        <v>508266747</v>
      </c>
      <c r="B13" s="18">
        <v>6</v>
      </c>
      <c r="C13" s="18" t="s">
        <v>56</v>
      </c>
      <c r="D13" s="18">
        <v>497176642</v>
      </c>
      <c r="E13" s="7" t="s">
        <v>101</v>
      </c>
      <c r="F13" s="7" t="s">
        <v>94</v>
      </c>
      <c r="G13" s="7" t="s">
        <v>75</v>
      </c>
      <c r="H13" s="18" t="s">
        <v>102</v>
      </c>
      <c r="I13" s="7" t="s">
        <v>61</v>
      </c>
      <c r="J13" s="18">
        <v>6</v>
      </c>
      <c r="K13" s="18" t="s">
        <v>62</v>
      </c>
      <c r="L13" s="18" t="s">
        <v>63</v>
      </c>
      <c r="N13" s="18">
        <v>36</v>
      </c>
      <c r="O13" s="18">
        <v>6</v>
      </c>
      <c r="P13" s="18">
        <v>1</v>
      </c>
      <c r="Q13" s="18">
        <v>1</v>
      </c>
      <c r="R13" s="18">
        <v>475559689</v>
      </c>
      <c r="S13" s="18">
        <v>4308</v>
      </c>
      <c r="V13">
        <v>0</v>
      </c>
      <c r="W13" t="s">
        <v>64</v>
      </c>
      <c r="X13">
        <f>MATCH(D13,Отчет!$D:$D,0)</f>
        <v>17</v>
      </c>
    </row>
    <row r="14" spans="1:24" x14ac:dyDescent="0.2">
      <c r="A14" s="18">
        <v>508266813</v>
      </c>
      <c r="B14" s="18">
        <v>10</v>
      </c>
      <c r="C14" s="18" t="s">
        <v>56</v>
      </c>
      <c r="D14" s="18">
        <v>497176653</v>
      </c>
      <c r="E14" s="7" t="s">
        <v>103</v>
      </c>
      <c r="F14" s="7" t="s">
        <v>104</v>
      </c>
      <c r="G14" s="7" t="s">
        <v>105</v>
      </c>
      <c r="H14" s="18" t="s">
        <v>106</v>
      </c>
      <c r="I14" s="7" t="s">
        <v>61</v>
      </c>
      <c r="J14" s="18">
        <v>6</v>
      </c>
      <c r="K14" s="18" t="s">
        <v>62</v>
      </c>
      <c r="L14" s="18" t="s">
        <v>63</v>
      </c>
      <c r="N14" s="18">
        <v>60</v>
      </c>
      <c r="O14" s="18">
        <v>6</v>
      </c>
      <c r="P14" s="18">
        <v>1</v>
      </c>
      <c r="Q14" s="18">
        <v>1</v>
      </c>
      <c r="R14" s="18">
        <v>475559689</v>
      </c>
      <c r="S14" s="18">
        <v>4308</v>
      </c>
      <c r="V14">
        <v>0</v>
      </c>
      <c r="W14" t="s">
        <v>64</v>
      </c>
      <c r="X14">
        <f>MATCH(D14,Отчет!$D:$D,0)</f>
        <v>12</v>
      </c>
    </row>
    <row r="15" spans="1:24" x14ac:dyDescent="0.2">
      <c r="A15" s="18">
        <v>508265470</v>
      </c>
      <c r="B15" s="18">
        <v>8</v>
      </c>
      <c r="C15" s="18" t="s">
        <v>56</v>
      </c>
      <c r="D15" s="18">
        <v>497176692</v>
      </c>
      <c r="E15" s="7" t="s">
        <v>107</v>
      </c>
      <c r="F15" s="7" t="s">
        <v>108</v>
      </c>
      <c r="G15" s="7" t="s">
        <v>83</v>
      </c>
      <c r="H15" s="18" t="s">
        <v>109</v>
      </c>
      <c r="I15" s="7" t="s">
        <v>61</v>
      </c>
      <c r="J15" s="18">
        <v>6</v>
      </c>
      <c r="K15" s="18" t="s">
        <v>62</v>
      </c>
      <c r="L15" s="18" t="s">
        <v>63</v>
      </c>
      <c r="N15" s="18">
        <v>0</v>
      </c>
      <c r="O15" s="18">
        <v>6</v>
      </c>
      <c r="P15" s="18">
        <v>1</v>
      </c>
      <c r="Q15" s="18">
        <v>1</v>
      </c>
      <c r="R15" s="18">
        <v>475559689</v>
      </c>
      <c r="S15" s="18">
        <v>4308</v>
      </c>
      <c r="V15">
        <v>0</v>
      </c>
      <c r="W15" t="s">
        <v>64</v>
      </c>
      <c r="X15">
        <f>MATCH(D15,Отчет!$D:$D,0)</f>
        <v>27</v>
      </c>
    </row>
    <row r="16" spans="1:24" x14ac:dyDescent="0.2">
      <c r="A16" s="18">
        <v>508266881</v>
      </c>
      <c r="B16" s="18">
        <v>5</v>
      </c>
      <c r="C16" s="18" t="s">
        <v>56</v>
      </c>
      <c r="D16" s="18">
        <v>499615088</v>
      </c>
      <c r="E16" s="7" t="s">
        <v>110</v>
      </c>
      <c r="F16" s="7" t="s">
        <v>111</v>
      </c>
      <c r="G16" s="7" t="s">
        <v>112</v>
      </c>
      <c r="H16" s="18" t="s">
        <v>113</v>
      </c>
      <c r="I16" s="7" t="s">
        <v>61</v>
      </c>
      <c r="J16" s="18">
        <v>6</v>
      </c>
      <c r="K16" s="18" t="s">
        <v>62</v>
      </c>
      <c r="L16" s="18" t="s">
        <v>63</v>
      </c>
      <c r="N16" s="18">
        <v>0</v>
      </c>
      <c r="O16" s="18">
        <v>6</v>
      </c>
      <c r="P16" s="18">
        <v>1</v>
      </c>
      <c r="Q16" s="18">
        <v>0</v>
      </c>
      <c r="R16" s="18">
        <v>475559689</v>
      </c>
      <c r="S16" s="18">
        <v>4308</v>
      </c>
      <c r="V16">
        <v>0</v>
      </c>
      <c r="W16" t="s">
        <v>64</v>
      </c>
      <c r="X16">
        <f>MATCH(D16,Отчет!$D:$D,0)</f>
        <v>29</v>
      </c>
    </row>
    <row r="17" spans="1:24" x14ac:dyDescent="0.2">
      <c r="A17" s="18">
        <v>521733367</v>
      </c>
      <c r="B17" s="18">
        <v>10</v>
      </c>
      <c r="C17" s="18" t="s">
        <v>56</v>
      </c>
      <c r="D17" s="18">
        <v>509686538</v>
      </c>
      <c r="E17" s="7" t="s">
        <v>114</v>
      </c>
      <c r="F17" s="7" t="s">
        <v>115</v>
      </c>
      <c r="G17" s="7" t="s">
        <v>116</v>
      </c>
      <c r="H17" s="18" t="s">
        <v>117</v>
      </c>
      <c r="I17" s="7" t="s">
        <v>61</v>
      </c>
      <c r="J17" s="18">
        <v>6</v>
      </c>
      <c r="K17" s="18" t="s">
        <v>62</v>
      </c>
      <c r="L17" s="18" t="s">
        <v>63</v>
      </c>
      <c r="N17" s="18">
        <v>60</v>
      </c>
      <c r="O17" s="18">
        <v>6</v>
      </c>
      <c r="P17" s="18">
        <v>1</v>
      </c>
      <c r="Q17" s="18">
        <v>1</v>
      </c>
      <c r="R17" s="18">
        <v>475559689</v>
      </c>
      <c r="S17" s="18">
        <v>4308</v>
      </c>
      <c r="V17">
        <v>0</v>
      </c>
      <c r="W17" t="s">
        <v>64</v>
      </c>
      <c r="X17">
        <f>MATCH(D17,Отчет!$D:$D,0)</f>
        <v>13</v>
      </c>
    </row>
    <row r="18" spans="1:24" x14ac:dyDescent="0.2">
      <c r="A18" s="18">
        <v>521733127</v>
      </c>
      <c r="B18" s="18">
        <v>6</v>
      </c>
      <c r="C18" s="18" t="s">
        <v>56</v>
      </c>
      <c r="D18" s="18">
        <v>518158887</v>
      </c>
      <c r="E18" s="7" t="s">
        <v>118</v>
      </c>
      <c r="F18" s="7" t="s">
        <v>119</v>
      </c>
      <c r="G18" s="7" t="s">
        <v>120</v>
      </c>
      <c r="H18" s="18" t="s">
        <v>121</v>
      </c>
      <c r="I18" s="7" t="s">
        <v>61</v>
      </c>
      <c r="J18" s="18">
        <v>6</v>
      </c>
      <c r="K18" s="18" t="s">
        <v>62</v>
      </c>
      <c r="L18" s="18" t="s">
        <v>63</v>
      </c>
      <c r="N18" s="18">
        <v>36</v>
      </c>
      <c r="O18" s="18">
        <v>6</v>
      </c>
      <c r="P18" s="18">
        <v>1</v>
      </c>
      <c r="Q18" s="18">
        <v>1</v>
      </c>
      <c r="R18" s="18">
        <v>475559689</v>
      </c>
      <c r="S18" s="18">
        <v>4308</v>
      </c>
      <c r="V18">
        <v>0</v>
      </c>
      <c r="W18" t="s">
        <v>64</v>
      </c>
      <c r="X18">
        <f>MATCH(D18,Отчет!$D:$D,0)</f>
        <v>20</v>
      </c>
    </row>
    <row r="19" spans="1:24" x14ac:dyDescent="0.2">
      <c r="A19" s="18">
        <v>521733620</v>
      </c>
      <c r="C19" s="18" t="s">
        <v>56</v>
      </c>
      <c r="D19" s="18">
        <v>518158904</v>
      </c>
      <c r="E19" s="7" t="s">
        <v>122</v>
      </c>
      <c r="F19" s="7" t="s">
        <v>123</v>
      </c>
      <c r="G19" s="7" t="s">
        <v>120</v>
      </c>
      <c r="H19" s="18" t="s">
        <v>124</v>
      </c>
      <c r="I19" s="7" t="s">
        <v>61</v>
      </c>
      <c r="J19" s="18">
        <v>6</v>
      </c>
      <c r="K19" s="18" t="s">
        <v>62</v>
      </c>
      <c r="L19" s="18" t="s">
        <v>63</v>
      </c>
      <c r="M19" s="18">
        <v>0</v>
      </c>
      <c r="N19" s="18">
        <v>0</v>
      </c>
      <c r="O19" s="18">
        <v>6</v>
      </c>
      <c r="Q19" s="18">
        <v>1</v>
      </c>
      <c r="R19" s="18">
        <v>475559689</v>
      </c>
      <c r="S19" s="18">
        <v>4308</v>
      </c>
      <c r="V19">
        <v>0</v>
      </c>
      <c r="W19" t="s">
        <v>64</v>
      </c>
      <c r="X19">
        <f>MATCH(D19,Отчет!$D:$D,0)</f>
        <v>30</v>
      </c>
    </row>
    <row r="20" spans="1:24" x14ac:dyDescent="0.2">
      <c r="A20" s="18">
        <v>579075373</v>
      </c>
      <c r="B20" s="18">
        <v>7</v>
      </c>
      <c r="C20" s="18" t="s">
        <v>56</v>
      </c>
      <c r="D20" s="18">
        <v>557597101</v>
      </c>
      <c r="E20" s="7" t="s">
        <v>125</v>
      </c>
      <c r="F20" s="7" t="s">
        <v>126</v>
      </c>
      <c r="G20" s="7" t="s">
        <v>120</v>
      </c>
      <c r="H20" s="18" t="s">
        <v>127</v>
      </c>
      <c r="I20" s="7" t="s">
        <v>61</v>
      </c>
      <c r="J20" s="18">
        <v>6</v>
      </c>
      <c r="K20" s="18" t="s">
        <v>62</v>
      </c>
      <c r="L20" s="18" t="s">
        <v>63</v>
      </c>
      <c r="N20" s="18">
        <v>0</v>
      </c>
      <c r="O20" s="18">
        <v>6</v>
      </c>
      <c r="P20" s="18">
        <v>1</v>
      </c>
      <c r="Q20" s="18">
        <v>1</v>
      </c>
      <c r="R20" s="18">
        <v>475559689</v>
      </c>
      <c r="S20" s="18">
        <v>4308</v>
      </c>
      <c r="V20">
        <v>0</v>
      </c>
      <c r="W20" t="s">
        <v>64</v>
      </c>
      <c r="X20">
        <f>MATCH(D20,Отчет!$D:$D,0)</f>
        <v>28</v>
      </c>
    </row>
    <row r="21" spans="1:24" x14ac:dyDescent="0.2">
      <c r="A21" s="18">
        <v>508265535</v>
      </c>
      <c r="B21" s="18">
        <v>9</v>
      </c>
      <c r="C21" s="18" t="s">
        <v>56</v>
      </c>
      <c r="D21" s="18">
        <v>497176450</v>
      </c>
      <c r="E21" s="7" t="s">
        <v>128</v>
      </c>
      <c r="F21" s="7" t="s">
        <v>129</v>
      </c>
      <c r="G21" s="7" t="s">
        <v>130</v>
      </c>
      <c r="H21" s="18" t="s">
        <v>131</v>
      </c>
      <c r="I21" s="7" t="s">
        <v>61</v>
      </c>
      <c r="J21" s="18">
        <v>6</v>
      </c>
      <c r="K21" s="18" t="s">
        <v>62</v>
      </c>
      <c r="L21" s="18" t="s">
        <v>63</v>
      </c>
      <c r="N21" s="18">
        <v>54</v>
      </c>
      <c r="O21" s="18">
        <v>6</v>
      </c>
      <c r="P21" s="18">
        <v>1</v>
      </c>
      <c r="Q21" s="18">
        <v>1</v>
      </c>
      <c r="R21" s="18">
        <v>475559689</v>
      </c>
      <c r="S21" s="18">
        <v>4308</v>
      </c>
      <c r="V21">
        <v>0</v>
      </c>
      <c r="W21" t="s">
        <v>64</v>
      </c>
      <c r="X21">
        <f>MATCH(D21,Отчет!$D:$D,0)</f>
        <v>23</v>
      </c>
    </row>
    <row r="22" spans="1:24" x14ac:dyDescent="0.2">
      <c r="A22" s="18">
        <v>508266595</v>
      </c>
      <c r="B22" s="18">
        <v>9</v>
      </c>
      <c r="C22" s="18" t="s">
        <v>56</v>
      </c>
      <c r="D22" s="18">
        <v>497176611</v>
      </c>
      <c r="E22" s="7" t="s">
        <v>93</v>
      </c>
      <c r="F22" s="7" t="s">
        <v>94</v>
      </c>
      <c r="G22" s="7" t="s">
        <v>95</v>
      </c>
      <c r="H22" s="18" t="s">
        <v>96</v>
      </c>
      <c r="I22" s="7" t="s">
        <v>132</v>
      </c>
      <c r="J22" s="18">
        <v>6</v>
      </c>
      <c r="K22" s="18" t="s">
        <v>62</v>
      </c>
      <c r="L22" s="18" t="s">
        <v>63</v>
      </c>
      <c r="N22" s="18">
        <v>54</v>
      </c>
      <c r="O22" s="18">
        <v>6</v>
      </c>
      <c r="P22" s="18">
        <v>1</v>
      </c>
      <c r="Q22" s="18">
        <v>1</v>
      </c>
      <c r="R22" s="18">
        <v>475559689</v>
      </c>
      <c r="S22" s="18">
        <v>4347</v>
      </c>
      <c r="V22">
        <v>0</v>
      </c>
      <c r="W22" t="s">
        <v>64</v>
      </c>
      <c r="X22">
        <f>MATCH(D22,Отчет!$D:$D,0)</f>
        <v>24</v>
      </c>
    </row>
    <row r="23" spans="1:24" x14ac:dyDescent="0.2">
      <c r="A23" s="18">
        <v>579069971</v>
      </c>
      <c r="B23" s="18">
        <v>10</v>
      </c>
      <c r="C23" s="18" t="s">
        <v>56</v>
      </c>
      <c r="D23" s="18">
        <v>572344983</v>
      </c>
      <c r="E23" s="7" t="s">
        <v>65</v>
      </c>
      <c r="F23" s="7" t="s">
        <v>66</v>
      </c>
      <c r="G23" s="7" t="s">
        <v>67</v>
      </c>
      <c r="H23" s="18" t="s">
        <v>68</v>
      </c>
      <c r="I23" s="7" t="s">
        <v>132</v>
      </c>
      <c r="J23" s="18">
        <v>6</v>
      </c>
      <c r="K23" s="18" t="s">
        <v>62</v>
      </c>
      <c r="L23" s="18" t="s">
        <v>63</v>
      </c>
      <c r="N23" s="18">
        <v>60</v>
      </c>
      <c r="O23" s="18">
        <v>6</v>
      </c>
      <c r="P23" s="18">
        <v>1</v>
      </c>
      <c r="Q23" s="18">
        <v>1</v>
      </c>
      <c r="R23" s="18">
        <v>475559689</v>
      </c>
      <c r="S23" s="18">
        <v>4347</v>
      </c>
      <c r="V23">
        <v>0</v>
      </c>
      <c r="W23" t="s">
        <v>64</v>
      </c>
      <c r="X23">
        <f>MATCH(D23,Отчет!$D:$D,0)</f>
        <v>21</v>
      </c>
    </row>
    <row r="24" spans="1:24" x14ac:dyDescent="0.2">
      <c r="A24" s="18">
        <v>508265313</v>
      </c>
      <c r="B24" s="18">
        <v>10</v>
      </c>
      <c r="C24" s="18" t="s">
        <v>56</v>
      </c>
      <c r="D24" s="18">
        <v>497176424</v>
      </c>
      <c r="E24" s="7" t="s">
        <v>57</v>
      </c>
      <c r="F24" s="7" t="s">
        <v>58</v>
      </c>
      <c r="G24" s="7" t="s">
        <v>59</v>
      </c>
      <c r="H24" s="18" t="s">
        <v>60</v>
      </c>
      <c r="I24" s="7" t="s">
        <v>132</v>
      </c>
      <c r="J24" s="18">
        <v>6</v>
      </c>
      <c r="K24" s="18" t="s">
        <v>62</v>
      </c>
      <c r="L24" s="18" t="s">
        <v>63</v>
      </c>
      <c r="N24" s="18">
        <v>60</v>
      </c>
      <c r="O24" s="18">
        <v>6</v>
      </c>
      <c r="P24" s="18">
        <v>1</v>
      </c>
      <c r="Q24" s="18">
        <v>1</v>
      </c>
      <c r="R24" s="18">
        <v>475559689</v>
      </c>
      <c r="S24" s="18">
        <v>4347</v>
      </c>
      <c r="V24">
        <v>0</v>
      </c>
      <c r="W24" t="s">
        <v>64</v>
      </c>
      <c r="X24">
        <f>MATCH(D24,Отчет!$D:$D,0)</f>
        <v>22</v>
      </c>
    </row>
    <row r="25" spans="1:24" x14ac:dyDescent="0.2">
      <c r="A25" s="18">
        <v>521733616</v>
      </c>
      <c r="B25" s="18">
        <v>8</v>
      </c>
      <c r="C25" s="18" t="s">
        <v>56</v>
      </c>
      <c r="D25" s="18">
        <v>518158904</v>
      </c>
      <c r="E25" s="7" t="s">
        <v>122</v>
      </c>
      <c r="F25" s="7" t="s">
        <v>123</v>
      </c>
      <c r="G25" s="7" t="s">
        <v>120</v>
      </c>
      <c r="H25" s="18" t="s">
        <v>124</v>
      </c>
      <c r="I25" s="7" t="s">
        <v>132</v>
      </c>
      <c r="J25" s="18">
        <v>6</v>
      </c>
      <c r="K25" s="18" t="s">
        <v>62</v>
      </c>
      <c r="L25" s="18" t="s">
        <v>63</v>
      </c>
      <c r="N25" s="18">
        <v>48</v>
      </c>
      <c r="O25" s="18">
        <v>6</v>
      </c>
      <c r="P25" s="18">
        <v>1</v>
      </c>
      <c r="Q25" s="18">
        <v>1</v>
      </c>
      <c r="R25" s="18">
        <v>475559689</v>
      </c>
      <c r="S25" s="18">
        <v>4347</v>
      </c>
      <c r="V25">
        <v>0</v>
      </c>
      <c r="W25" t="s">
        <v>64</v>
      </c>
      <c r="X25">
        <f>MATCH(D25,Отчет!$D:$D,0)</f>
        <v>30</v>
      </c>
    </row>
    <row r="26" spans="1:24" x14ac:dyDescent="0.2">
      <c r="A26" s="18">
        <v>508266449</v>
      </c>
      <c r="B26" s="18">
        <v>10</v>
      </c>
      <c r="C26" s="18" t="s">
        <v>56</v>
      </c>
      <c r="D26" s="18">
        <v>497176589</v>
      </c>
      <c r="E26" s="7" t="s">
        <v>89</v>
      </c>
      <c r="F26" s="7" t="s">
        <v>90</v>
      </c>
      <c r="G26" s="7" t="s">
        <v>91</v>
      </c>
      <c r="H26" s="18" t="s">
        <v>92</v>
      </c>
      <c r="I26" s="7" t="s">
        <v>132</v>
      </c>
      <c r="J26" s="18">
        <v>6</v>
      </c>
      <c r="K26" s="18" t="s">
        <v>62</v>
      </c>
      <c r="L26" s="18" t="s">
        <v>63</v>
      </c>
      <c r="N26" s="18">
        <v>60</v>
      </c>
      <c r="O26" s="18">
        <v>6</v>
      </c>
      <c r="P26" s="18">
        <v>1</v>
      </c>
      <c r="Q26" s="18">
        <v>1</v>
      </c>
      <c r="R26" s="18">
        <v>475559689</v>
      </c>
      <c r="S26" s="18">
        <v>4347</v>
      </c>
      <c r="V26">
        <v>0</v>
      </c>
      <c r="W26" t="s">
        <v>64</v>
      </c>
      <c r="X26">
        <f>MATCH(D26,Отчет!$D:$D,0)</f>
        <v>15</v>
      </c>
    </row>
    <row r="27" spans="1:24" x14ac:dyDescent="0.2">
      <c r="A27" s="18">
        <v>521733123</v>
      </c>
      <c r="B27" s="18">
        <v>10</v>
      </c>
      <c r="C27" s="18" t="s">
        <v>56</v>
      </c>
      <c r="D27" s="18">
        <v>518158887</v>
      </c>
      <c r="E27" s="7" t="s">
        <v>118</v>
      </c>
      <c r="F27" s="7" t="s">
        <v>119</v>
      </c>
      <c r="G27" s="7" t="s">
        <v>120</v>
      </c>
      <c r="H27" s="18" t="s">
        <v>121</v>
      </c>
      <c r="I27" s="7" t="s">
        <v>132</v>
      </c>
      <c r="J27" s="18">
        <v>6</v>
      </c>
      <c r="K27" s="18" t="s">
        <v>62</v>
      </c>
      <c r="L27" s="18" t="s">
        <v>63</v>
      </c>
      <c r="N27" s="18">
        <v>60</v>
      </c>
      <c r="O27" s="18">
        <v>6</v>
      </c>
      <c r="P27" s="18">
        <v>1</v>
      </c>
      <c r="Q27" s="18">
        <v>1</v>
      </c>
      <c r="R27" s="18">
        <v>475559689</v>
      </c>
      <c r="S27" s="18">
        <v>4347</v>
      </c>
      <c r="V27">
        <v>0</v>
      </c>
      <c r="W27" t="s">
        <v>64</v>
      </c>
      <c r="X27">
        <f>MATCH(D27,Отчет!$D:$D,0)</f>
        <v>20</v>
      </c>
    </row>
    <row r="28" spans="1:24" x14ac:dyDescent="0.2">
      <c r="A28" s="18">
        <v>508265818</v>
      </c>
      <c r="B28" s="18">
        <v>10</v>
      </c>
      <c r="C28" s="18" t="s">
        <v>56</v>
      </c>
      <c r="D28" s="18">
        <v>497176498</v>
      </c>
      <c r="E28" s="7" t="s">
        <v>73</v>
      </c>
      <c r="F28" s="7" t="s">
        <v>74</v>
      </c>
      <c r="G28" s="7" t="s">
        <v>75</v>
      </c>
      <c r="H28" s="18" t="s">
        <v>76</v>
      </c>
      <c r="I28" s="7" t="s">
        <v>132</v>
      </c>
      <c r="J28" s="18">
        <v>6</v>
      </c>
      <c r="K28" s="18" t="s">
        <v>62</v>
      </c>
      <c r="L28" s="18" t="s">
        <v>63</v>
      </c>
      <c r="N28" s="18">
        <v>60</v>
      </c>
      <c r="O28" s="18">
        <v>6</v>
      </c>
      <c r="P28" s="18">
        <v>1</v>
      </c>
      <c r="Q28" s="18">
        <v>1</v>
      </c>
      <c r="R28" s="18">
        <v>475559689</v>
      </c>
      <c r="S28" s="18">
        <v>4347</v>
      </c>
      <c r="V28">
        <v>0</v>
      </c>
      <c r="W28" t="s">
        <v>64</v>
      </c>
      <c r="X28">
        <f>MATCH(D28,Отчет!$D:$D,0)</f>
        <v>16</v>
      </c>
    </row>
    <row r="29" spans="1:24" x14ac:dyDescent="0.2">
      <c r="A29" s="18">
        <v>521733363</v>
      </c>
      <c r="B29" s="18">
        <v>10</v>
      </c>
      <c r="C29" s="18" t="s">
        <v>56</v>
      </c>
      <c r="D29" s="18">
        <v>509686538</v>
      </c>
      <c r="E29" s="7" t="s">
        <v>114</v>
      </c>
      <c r="F29" s="7" t="s">
        <v>115</v>
      </c>
      <c r="G29" s="7" t="s">
        <v>116</v>
      </c>
      <c r="H29" s="18" t="s">
        <v>117</v>
      </c>
      <c r="I29" s="7" t="s">
        <v>132</v>
      </c>
      <c r="J29" s="18">
        <v>6</v>
      </c>
      <c r="K29" s="18" t="s">
        <v>62</v>
      </c>
      <c r="L29" s="18" t="s">
        <v>63</v>
      </c>
      <c r="N29" s="18">
        <v>60</v>
      </c>
      <c r="O29" s="18">
        <v>6</v>
      </c>
      <c r="P29" s="18">
        <v>1</v>
      </c>
      <c r="Q29" s="18">
        <v>1</v>
      </c>
      <c r="R29" s="18">
        <v>475559689</v>
      </c>
      <c r="S29" s="18">
        <v>4347</v>
      </c>
      <c r="V29">
        <v>0</v>
      </c>
      <c r="W29" t="s">
        <v>64</v>
      </c>
      <c r="X29">
        <f>MATCH(D29,Отчет!$D:$D,0)</f>
        <v>13</v>
      </c>
    </row>
    <row r="30" spans="1:24" x14ac:dyDescent="0.2">
      <c r="A30" s="18">
        <v>508266379</v>
      </c>
      <c r="B30" s="18">
        <v>10</v>
      </c>
      <c r="C30" s="18" t="s">
        <v>56</v>
      </c>
      <c r="D30" s="18">
        <v>497176578</v>
      </c>
      <c r="E30" s="7" t="s">
        <v>85</v>
      </c>
      <c r="F30" s="7" t="s">
        <v>86</v>
      </c>
      <c r="G30" s="7" t="s">
        <v>87</v>
      </c>
      <c r="H30" s="18" t="s">
        <v>88</v>
      </c>
      <c r="I30" s="7" t="s">
        <v>132</v>
      </c>
      <c r="J30" s="18">
        <v>6</v>
      </c>
      <c r="K30" s="18" t="s">
        <v>62</v>
      </c>
      <c r="L30" s="18" t="s">
        <v>63</v>
      </c>
      <c r="N30" s="18">
        <v>60</v>
      </c>
      <c r="O30" s="18">
        <v>6</v>
      </c>
      <c r="P30" s="18">
        <v>1</v>
      </c>
      <c r="Q30" s="18">
        <v>1</v>
      </c>
      <c r="R30" s="18">
        <v>475559689</v>
      </c>
      <c r="S30" s="18">
        <v>4347</v>
      </c>
      <c r="V30">
        <v>0</v>
      </c>
      <c r="W30" t="s">
        <v>64</v>
      </c>
      <c r="X30">
        <f>MATCH(D30,Отчет!$D:$D,0)</f>
        <v>14</v>
      </c>
    </row>
    <row r="31" spans="1:24" x14ac:dyDescent="0.2">
      <c r="A31" s="18">
        <v>508266877</v>
      </c>
      <c r="B31" s="18">
        <v>7</v>
      </c>
      <c r="C31" s="18" t="s">
        <v>56</v>
      </c>
      <c r="D31" s="18">
        <v>499615088</v>
      </c>
      <c r="E31" s="7" t="s">
        <v>110</v>
      </c>
      <c r="F31" s="7" t="s">
        <v>111</v>
      </c>
      <c r="G31" s="7" t="s">
        <v>112</v>
      </c>
      <c r="H31" s="18" t="s">
        <v>113</v>
      </c>
      <c r="I31" s="7" t="s">
        <v>132</v>
      </c>
      <c r="J31" s="18">
        <v>6</v>
      </c>
      <c r="K31" s="18" t="s">
        <v>62</v>
      </c>
      <c r="L31" s="18" t="s">
        <v>63</v>
      </c>
      <c r="N31" s="18">
        <v>42</v>
      </c>
      <c r="O31" s="18">
        <v>6</v>
      </c>
      <c r="P31" s="18">
        <v>1</v>
      </c>
      <c r="Q31" s="18">
        <v>0</v>
      </c>
      <c r="R31" s="18">
        <v>475559689</v>
      </c>
      <c r="S31" s="18">
        <v>4347</v>
      </c>
      <c r="V31">
        <v>0</v>
      </c>
      <c r="W31" t="s">
        <v>64</v>
      </c>
      <c r="X31">
        <f>MATCH(D31,Отчет!$D:$D,0)</f>
        <v>29</v>
      </c>
    </row>
    <row r="32" spans="1:24" x14ac:dyDescent="0.2">
      <c r="A32" s="18">
        <v>508265531</v>
      </c>
      <c r="B32" s="18">
        <v>9</v>
      </c>
      <c r="C32" s="18" t="s">
        <v>56</v>
      </c>
      <c r="D32" s="18">
        <v>497176450</v>
      </c>
      <c r="E32" s="7" t="s">
        <v>128</v>
      </c>
      <c r="F32" s="7" t="s">
        <v>129</v>
      </c>
      <c r="G32" s="7" t="s">
        <v>130</v>
      </c>
      <c r="H32" s="18" t="s">
        <v>131</v>
      </c>
      <c r="I32" s="7" t="s">
        <v>132</v>
      </c>
      <c r="J32" s="18">
        <v>6</v>
      </c>
      <c r="K32" s="18" t="s">
        <v>62</v>
      </c>
      <c r="L32" s="18" t="s">
        <v>63</v>
      </c>
      <c r="N32" s="18">
        <v>54</v>
      </c>
      <c r="O32" s="18">
        <v>6</v>
      </c>
      <c r="P32" s="18">
        <v>1</v>
      </c>
      <c r="Q32" s="18">
        <v>1</v>
      </c>
      <c r="R32" s="18">
        <v>475559689</v>
      </c>
      <c r="S32" s="18">
        <v>4347</v>
      </c>
      <c r="V32">
        <v>0</v>
      </c>
      <c r="W32" t="s">
        <v>64</v>
      </c>
      <c r="X32">
        <f>MATCH(D32,Отчет!$D:$D,0)</f>
        <v>23</v>
      </c>
    </row>
    <row r="33" spans="1:24" x14ac:dyDescent="0.2">
      <c r="A33" s="18">
        <v>508265466</v>
      </c>
      <c r="B33" s="18">
        <v>8</v>
      </c>
      <c r="C33" s="18" t="s">
        <v>56</v>
      </c>
      <c r="D33" s="18">
        <v>497176692</v>
      </c>
      <c r="E33" s="7" t="s">
        <v>107</v>
      </c>
      <c r="F33" s="7" t="s">
        <v>108</v>
      </c>
      <c r="G33" s="7" t="s">
        <v>83</v>
      </c>
      <c r="H33" s="18" t="s">
        <v>109</v>
      </c>
      <c r="I33" s="7" t="s">
        <v>132</v>
      </c>
      <c r="J33" s="18">
        <v>6</v>
      </c>
      <c r="K33" s="18" t="s">
        <v>62</v>
      </c>
      <c r="L33" s="18" t="s">
        <v>63</v>
      </c>
      <c r="N33" s="18">
        <v>0</v>
      </c>
      <c r="O33" s="18">
        <v>6</v>
      </c>
      <c r="P33" s="18">
        <v>1</v>
      </c>
      <c r="Q33" s="18">
        <v>1</v>
      </c>
      <c r="R33" s="18">
        <v>475559689</v>
      </c>
      <c r="S33" s="18">
        <v>4347</v>
      </c>
      <c r="V33">
        <v>0</v>
      </c>
      <c r="W33" t="s">
        <v>64</v>
      </c>
      <c r="X33">
        <f>MATCH(D33,Отчет!$D:$D,0)</f>
        <v>27</v>
      </c>
    </row>
    <row r="34" spans="1:24" x14ac:dyDescent="0.2">
      <c r="A34" s="18">
        <v>508266315</v>
      </c>
      <c r="B34" s="18">
        <v>10</v>
      </c>
      <c r="C34" s="18" t="s">
        <v>56</v>
      </c>
      <c r="D34" s="18">
        <v>497176567</v>
      </c>
      <c r="E34" s="7" t="s">
        <v>81</v>
      </c>
      <c r="F34" s="7" t="s">
        <v>82</v>
      </c>
      <c r="G34" s="7" t="s">
        <v>83</v>
      </c>
      <c r="H34" s="18" t="s">
        <v>84</v>
      </c>
      <c r="I34" s="7" t="s">
        <v>132</v>
      </c>
      <c r="J34" s="18">
        <v>6</v>
      </c>
      <c r="K34" s="18" t="s">
        <v>62</v>
      </c>
      <c r="L34" s="18" t="s">
        <v>63</v>
      </c>
      <c r="N34" s="18">
        <v>60</v>
      </c>
      <c r="O34" s="18">
        <v>6</v>
      </c>
      <c r="P34" s="18">
        <v>1</v>
      </c>
      <c r="Q34" s="18">
        <v>1</v>
      </c>
      <c r="R34" s="18">
        <v>475559689</v>
      </c>
      <c r="S34" s="18">
        <v>4347</v>
      </c>
      <c r="V34">
        <v>0</v>
      </c>
      <c r="W34" t="s">
        <v>64</v>
      </c>
      <c r="X34">
        <f>MATCH(D34,Отчет!$D:$D,0)</f>
        <v>19</v>
      </c>
    </row>
    <row r="35" spans="1:24" x14ac:dyDescent="0.2">
      <c r="A35" s="18">
        <v>508266809</v>
      </c>
      <c r="B35" s="18">
        <v>10</v>
      </c>
      <c r="C35" s="18" t="s">
        <v>56</v>
      </c>
      <c r="D35" s="18">
        <v>497176653</v>
      </c>
      <c r="E35" s="7" t="s">
        <v>103</v>
      </c>
      <c r="F35" s="7" t="s">
        <v>104</v>
      </c>
      <c r="G35" s="7" t="s">
        <v>105</v>
      </c>
      <c r="H35" s="18" t="s">
        <v>106</v>
      </c>
      <c r="I35" s="7" t="s">
        <v>132</v>
      </c>
      <c r="J35" s="18">
        <v>6</v>
      </c>
      <c r="K35" s="18" t="s">
        <v>62</v>
      </c>
      <c r="L35" s="18" t="s">
        <v>63</v>
      </c>
      <c r="N35" s="18">
        <v>60</v>
      </c>
      <c r="O35" s="18">
        <v>6</v>
      </c>
      <c r="P35" s="18">
        <v>1</v>
      </c>
      <c r="Q35" s="18">
        <v>1</v>
      </c>
      <c r="R35" s="18">
        <v>475559689</v>
      </c>
      <c r="S35" s="18">
        <v>4347</v>
      </c>
      <c r="V35">
        <v>0</v>
      </c>
      <c r="W35" t="s">
        <v>64</v>
      </c>
      <c r="X35">
        <f>MATCH(D35,Отчет!$D:$D,0)</f>
        <v>12</v>
      </c>
    </row>
    <row r="36" spans="1:24" x14ac:dyDescent="0.2">
      <c r="A36" s="18">
        <v>508265742</v>
      </c>
      <c r="B36" s="18">
        <v>9</v>
      </c>
      <c r="C36" s="18" t="s">
        <v>56</v>
      </c>
      <c r="D36" s="18">
        <v>497176483</v>
      </c>
      <c r="E36" s="7" t="s">
        <v>69</v>
      </c>
      <c r="F36" s="7" t="s">
        <v>70</v>
      </c>
      <c r="G36" s="7" t="s">
        <v>71</v>
      </c>
      <c r="H36" s="18" t="s">
        <v>72</v>
      </c>
      <c r="I36" s="7" t="s">
        <v>132</v>
      </c>
      <c r="J36" s="18">
        <v>6</v>
      </c>
      <c r="K36" s="18" t="s">
        <v>62</v>
      </c>
      <c r="L36" s="18" t="s">
        <v>63</v>
      </c>
      <c r="N36" s="18">
        <v>0</v>
      </c>
      <c r="O36" s="18">
        <v>6</v>
      </c>
      <c r="P36" s="18">
        <v>1</v>
      </c>
      <c r="Q36" s="18">
        <v>1</v>
      </c>
      <c r="R36" s="18">
        <v>475559689</v>
      </c>
      <c r="S36" s="18">
        <v>4347</v>
      </c>
      <c r="V36">
        <v>0</v>
      </c>
      <c r="W36" t="s">
        <v>64</v>
      </c>
      <c r="X36">
        <f>MATCH(D36,Отчет!$D:$D,0)</f>
        <v>18</v>
      </c>
    </row>
    <row r="37" spans="1:24" x14ac:dyDescent="0.2">
      <c r="A37" s="18">
        <v>508266741</v>
      </c>
      <c r="B37" s="18">
        <v>10</v>
      </c>
      <c r="C37" s="18" t="s">
        <v>56</v>
      </c>
      <c r="D37" s="18">
        <v>497176642</v>
      </c>
      <c r="E37" s="7" t="s">
        <v>101</v>
      </c>
      <c r="F37" s="7" t="s">
        <v>94</v>
      </c>
      <c r="G37" s="7" t="s">
        <v>75</v>
      </c>
      <c r="H37" s="18" t="s">
        <v>102</v>
      </c>
      <c r="I37" s="7" t="s">
        <v>132</v>
      </c>
      <c r="J37" s="18">
        <v>6</v>
      </c>
      <c r="K37" s="18" t="s">
        <v>62</v>
      </c>
      <c r="L37" s="18" t="s">
        <v>63</v>
      </c>
      <c r="N37" s="18">
        <v>60</v>
      </c>
      <c r="O37" s="18">
        <v>6</v>
      </c>
      <c r="P37" s="18">
        <v>1</v>
      </c>
      <c r="Q37" s="18">
        <v>1</v>
      </c>
      <c r="R37" s="18">
        <v>475559689</v>
      </c>
      <c r="S37" s="18">
        <v>4347</v>
      </c>
      <c r="V37">
        <v>0</v>
      </c>
      <c r="W37" t="s">
        <v>64</v>
      </c>
      <c r="X37">
        <f>MATCH(D37,Отчет!$D:$D,0)</f>
        <v>17</v>
      </c>
    </row>
    <row r="38" spans="1:24" x14ac:dyDescent="0.2">
      <c r="A38" s="18">
        <v>508266037</v>
      </c>
      <c r="B38" s="18">
        <v>8</v>
      </c>
      <c r="C38" s="18" t="s">
        <v>56</v>
      </c>
      <c r="D38" s="18">
        <v>497176534</v>
      </c>
      <c r="E38" s="7" t="s">
        <v>77</v>
      </c>
      <c r="F38" s="7" t="s">
        <v>78</v>
      </c>
      <c r="G38" s="7" t="s">
        <v>79</v>
      </c>
      <c r="H38" s="18" t="s">
        <v>80</v>
      </c>
      <c r="I38" s="7" t="s">
        <v>132</v>
      </c>
      <c r="J38" s="18">
        <v>6</v>
      </c>
      <c r="K38" s="18" t="s">
        <v>62</v>
      </c>
      <c r="L38" s="18" t="s">
        <v>63</v>
      </c>
      <c r="N38" s="18">
        <v>48</v>
      </c>
      <c r="O38" s="18">
        <v>6</v>
      </c>
      <c r="P38" s="18">
        <v>1</v>
      </c>
      <c r="Q38" s="18">
        <v>1</v>
      </c>
      <c r="R38" s="18">
        <v>475559689</v>
      </c>
      <c r="S38" s="18">
        <v>4347</v>
      </c>
      <c r="V38">
        <v>0</v>
      </c>
      <c r="W38" t="s">
        <v>64</v>
      </c>
      <c r="X38">
        <f>MATCH(D38,Отчет!$D:$D,0)</f>
        <v>25</v>
      </c>
    </row>
    <row r="39" spans="1:24" x14ac:dyDescent="0.2">
      <c r="A39" s="18">
        <v>508266669</v>
      </c>
      <c r="B39" s="18">
        <v>8</v>
      </c>
      <c r="C39" s="18" t="s">
        <v>56</v>
      </c>
      <c r="D39" s="18">
        <v>497176627</v>
      </c>
      <c r="E39" s="7" t="s">
        <v>97</v>
      </c>
      <c r="F39" s="7" t="s">
        <v>98</v>
      </c>
      <c r="G39" s="7" t="s">
        <v>99</v>
      </c>
      <c r="H39" s="18" t="s">
        <v>100</v>
      </c>
      <c r="I39" s="7" t="s">
        <v>132</v>
      </c>
      <c r="J39" s="18">
        <v>6</v>
      </c>
      <c r="K39" s="18" t="s">
        <v>62</v>
      </c>
      <c r="L39" s="18" t="s">
        <v>63</v>
      </c>
      <c r="N39" s="18">
        <v>48</v>
      </c>
      <c r="O39" s="18">
        <v>6</v>
      </c>
      <c r="P39" s="18">
        <v>1</v>
      </c>
      <c r="Q39" s="18">
        <v>1</v>
      </c>
      <c r="R39" s="18">
        <v>475559689</v>
      </c>
      <c r="S39" s="18">
        <v>4347</v>
      </c>
      <c r="V39">
        <v>0</v>
      </c>
      <c r="W39" t="s">
        <v>64</v>
      </c>
      <c r="X39">
        <f>MATCH(D39,Отчет!$D:$D,0)</f>
        <v>26</v>
      </c>
    </row>
    <row r="40" spans="1:24" x14ac:dyDescent="0.2">
      <c r="A40" s="18">
        <v>579075368</v>
      </c>
      <c r="B40" s="18">
        <v>7</v>
      </c>
      <c r="C40" s="18" t="s">
        <v>56</v>
      </c>
      <c r="D40" s="18">
        <v>557597101</v>
      </c>
      <c r="E40" s="7" t="s">
        <v>125</v>
      </c>
      <c r="F40" s="7" t="s">
        <v>126</v>
      </c>
      <c r="G40" s="7" t="s">
        <v>120</v>
      </c>
      <c r="H40" s="18" t="s">
        <v>127</v>
      </c>
      <c r="I40" s="7" t="s">
        <v>132</v>
      </c>
      <c r="J40" s="18">
        <v>6</v>
      </c>
      <c r="K40" s="18" t="s">
        <v>62</v>
      </c>
      <c r="L40" s="18" t="s">
        <v>63</v>
      </c>
      <c r="N40" s="18">
        <v>0</v>
      </c>
      <c r="O40" s="18">
        <v>6</v>
      </c>
      <c r="P40" s="18">
        <v>1</v>
      </c>
      <c r="Q40" s="18">
        <v>1</v>
      </c>
      <c r="R40" s="18">
        <v>475559689</v>
      </c>
      <c r="S40" s="18">
        <v>4347</v>
      </c>
      <c r="V40">
        <v>0</v>
      </c>
      <c r="W40" t="s">
        <v>64</v>
      </c>
      <c r="X40">
        <f>MATCH(D40,Отчет!$D:$D,0)</f>
        <v>28</v>
      </c>
    </row>
    <row r="41" spans="1:24" x14ac:dyDescent="0.2">
      <c r="A41" s="18">
        <v>579069955</v>
      </c>
      <c r="B41" s="18">
        <v>7</v>
      </c>
      <c r="C41" s="18" t="s">
        <v>56</v>
      </c>
      <c r="D41" s="18">
        <v>572344983</v>
      </c>
      <c r="E41" s="7" t="s">
        <v>65</v>
      </c>
      <c r="F41" s="7" t="s">
        <v>66</v>
      </c>
      <c r="G41" s="7" t="s">
        <v>67</v>
      </c>
      <c r="H41" s="18" t="s">
        <v>68</v>
      </c>
      <c r="I41" s="7" t="s">
        <v>133</v>
      </c>
      <c r="J41" s="18">
        <v>8</v>
      </c>
      <c r="K41" s="18" t="s">
        <v>62</v>
      </c>
      <c r="L41" s="18" t="s">
        <v>63</v>
      </c>
      <c r="N41" s="18">
        <v>56</v>
      </c>
      <c r="O41" s="18">
        <v>8</v>
      </c>
      <c r="P41" s="18">
        <v>1</v>
      </c>
      <c r="Q41" s="18">
        <v>1</v>
      </c>
      <c r="R41" s="18">
        <v>475559689</v>
      </c>
      <c r="S41" s="18">
        <v>2098</v>
      </c>
      <c r="U41" t="s">
        <v>134</v>
      </c>
      <c r="V41">
        <v>0</v>
      </c>
      <c r="W41" t="s">
        <v>64</v>
      </c>
      <c r="X41">
        <f>MATCH(D41,Отчет!$D:$D,0)</f>
        <v>21</v>
      </c>
    </row>
    <row r="42" spans="1:24" x14ac:dyDescent="0.2">
      <c r="A42" s="18">
        <v>579075363</v>
      </c>
      <c r="B42" s="18">
        <v>9</v>
      </c>
      <c r="C42" s="18" t="s">
        <v>56</v>
      </c>
      <c r="D42" s="18">
        <v>557597101</v>
      </c>
      <c r="E42" s="7" t="s">
        <v>125</v>
      </c>
      <c r="F42" s="7" t="s">
        <v>126</v>
      </c>
      <c r="G42" s="7" t="s">
        <v>120</v>
      </c>
      <c r="H42" s="18" t="s">
        <v>127</v>
      </c>
      <c r="I42" s="7" t="s">
        <v>133</v>
      </c>
      <c r="J42" s="18">
        <v>8</v>
      </c>
      <c r="K42" s="18" t="s">
        <v>62</v>
      </c>
      <c r="L42" s="18" t="s">
        <v>63</v>
      </c>
      <c r="N42" s="18">
        <v>72</v>
      </c>
      <c r="O42" s="18">
        <v>8</v>
      </c>
      <c r="P42" s="18">
        <v>1</v>
      </c>
      <c r="Q42" s="18">
        <v>1</v>
      </c>
      <c r="R42" s="18">
        <v>475559689</v>
      </c>
      <c r="S42" s="18">
        <v>2098</v>
      </c>
      <c r="U42" t="s">
        <v>134</v>
      </c>
      <c r="V42">
        <v>0</v>
      </c>
      <c r="W42" t="s">
        <v>64</v>
      </c>
      <c r="X42">
        <f>MATCH(D42,Отчет!$D:$D,0)</f>
        <v>28</v>
      </c>
    </row>
    <row r="43" spans="1:24" x14ac:dyDescent="0.2">
      <c r="A43" s="18">
        <v>521733612</v>
      </c>
      <c r="B43" s="18">
        <v>10</v>
      </c>
      <c r="C43" s="18" t="s">
        <v>56</v>
      </c>
      <c r="D43" s="18">
        <v>518158904</v>
      </c>
      <c r="E43" s="7" t="s">
        <v>122</v>
      </c>
      <c r="F43" s="7" t="s">
        <v>123</v>
      </c>
      <c r="G43" s="7" t="s">
        <v>120</v>
      </c>
      <c r="H43" s="18" t="s">
        <v>124</v>
      </c>
      <c r="I43" s="7" t="s">
        <v>133</v>
      </c>
      <c r="J43" s="18">
        <v>8</v>
      </c>
      <c r="K43" s="18" t="s">
        <v>62</v>
      </c>
      <c r="L43" s="18" t="s">
        <v>63</v>
      </c>
      <c r="N43" s="18">
        <v>80</v>
      </c>
      <c r="O43" s="18">
        <v>8</v>
      </c>
      <c r="P43" s="18">
        <v>1</v>
      </c>
      <c r="Q43" s="18">
        <v>1</v>
      </c>
      <c r="R43" s="18">
        <v>475559689</v>
      </c>
      <c r="S43" s="18">
        <v>2098</v>
      </c>
      <c r="U43" t="s">
        <v>134</v>
      </c>
      <c r="V43">
        <v>0</v>
      </c>
      <c r="W43" t="s">
        <v>64</v>
      </c>
      <c r="X43">
        <f>MATCH(D43,Отчет!$D:$D,0)</f>
        <v>30</v>
      </c>
    </row>
    <row r="44" spans="1:24" x14ac:dyDescent="0.2">
      <c r="A44" s="18">
        <v>521733119</v>
      </c>
      <c r="B44" s="18">
        <v>9</v>
      </c>
      <c r="C44" s="18" t="s">
        <v>56</v>
      </c>
      <c r="D44" s="18">
        <v>518158887</v>
      </c>
      <c r="E44" s="7" t="s">
        <v>118</v>
      </c>
      <c r="F44" s="7" t="s">
        <v>119</v>
      </c>
      <c r="G44" s="7" t="s">
        <v>120</v>
      </c>
      <c r="H44" s="18" t="s">
        <v>121</v>
      </c>
      <c r="I44" s="7" t="s">
        <v>133</v>
      </c>
      <c r="J44" s="18">
        <v>8</v>
      </c>
      <c r="K44" s="18" t="s">
        <v>62</v>
      </c>
      <c r="L44" s="18" t="s">
        <v>63</v>
      </c>
      <c r="N44" s="18">
        <v>72</v>
      </c>
      <c r="O44" s="18">
        <v>8</v>
      </c>
      <c r="P44" s="18">
        <v>1</v>
      </c>
      <c r="Q44" s="18">
        <v>1</v>
      </c>
      <c r="R44" s="18">
        <v>475559689</v>
      </c>
      <c r="S44" s="18">
        <v>2098</v>
      </c>
      <c r="U44" t="s">
        <v>134</v>
      </c>
      <c r="V44">
        <v>0</v>
      </c>
      <c r="W44" t="s">
        <v>64</v>
      </c>
      <c r="X44">
        <f>MATCH(D44,Отчет!$D:$D,0)</f>
        <v>20</v>
      </c>
    </row>
    <row r="45" spans="1:24" x14ac:dyDescent="0.2">
      <c r="A45" s="18">
        <v>521733358</v>
      </c>
      <c r="B45" s="18">
        <v>10</v>
      </c>
      <c r="C45" s="18" t="s">
        <v>56</v>
      </c>
      <c r="D45" s="18">
        <v>509686538</v>
      </c>
      <c r="E45" s="7" t="s">
        <v>114</v>
      </c>
      <c r="F45" s="7" t="s">
        <v>115</v>
      </c>
      <c r="G45" s="7" t="s">
        <v>116</v>
      </c>
      <c r="H45" s="18" t="s">
        <v>117</v>
      </c>
      <c r="I45" s="7" t="s">
        <v>133</v>
      </c>
      <c r="J45" s="18">
        <v>8</v>
      </c>
      <c r="K45" s="18" t="s">
        <v>62</v>
      </c>
      <c r="L45" s="18" t="s">
        <v>63</v>
      </c>
      <c r="N45" s="18">
        <v>80</v>
      </c>
      <c r="O45" s="18">
        <v>8</v>
      </c>
      <c r="P45" s="18">
        <v>1</v>
      </c>
      <c r="Q45" s="18">
        <v>1</v>
      </c>
      <c r="R45" s="18">
        <v>475559689</v>
      </c>
      <c r="S45" s="18">
        <v>2098</v>
      </c>
      <c r="U45" t="s">
        <v>134</v>
      </c>
      <c r="V45">
        <v>0</v>
      </c>
      <c r="W45" t="s">
        <v>64</v>
      </c>
      <c r="X45">
        <f>MATCH(D45,Отчет!$D:$D,0)</f>
        <v>13</v>
      </c>
    </row>
    <row r="46" spans="1:24" x14ac:dyDescent="0.2">
      <c r="A46" s="18">
        <v>508266869</v>
      </c>
      <c r="B46" s="18">
        <v>9</v>
      </c>
      <c r="C46" s="18" t="s">
        <v>56</v>
      </c>
      <c r="D46" s="18">
        <v>499615088</v>
      </c>
      <c r="E46" s="7" t="s">
        <v>110</v>
      </c>
      <c r="F46" s="7" t="s">
        <v>111</v>
      </c>
      <c r="G46" s="7" t="s">
        <v>112</v>
      </c>
      <c r="H46" s="18" t="s">
        <v>113</v>
      </c>
      <c r="I46" s="7" t="s">
        <v>133</v>
      </c>
      <c r="J46" s="18">
        <v>8</v>
      </c>
      <c r="K46" s="18" t="s">
        <v>62</v>
      </c>
      <c r="L46" s="18" t="s">
        <v>63</v>
      </c>
      <c r="N46" s="18">
        <v>72</v>
      </c>
      <c r="O46" s="18">
        <v>8</v>
      </c>
      <c r="P46" s="18">
        <v>1</v>
      </c>
      <c r="Q46" s="18">
        <v>0</v>
      </c>
      <c r="R46" s="18">
        <v>475559689</v>
      </c>
      <c r="S46" s="18">
        <v>2098</v>
      </c>
      <c r="U46" t="s">
        <v>134</v>
      </c>
      <c r="V46">
        <v>0</v>
      </c>
      <c r="W46" t="s">
        <v>64</v>
      </c>
      <c r="X46">
        <f>MATCH(D46,Отчет!$D:$D,0)</f>
        <v>29</v>
      </c>
    </row>
    <row r="47" spans="1:24" x14ac:dyDescent="0.2">
      <c r="A47" s="18">
        <v>508265456</v>
      </c>
      <c r="B47" s="18">
        <v>6</v>
      </c>
      <c r="C47" s="18" t="s">
        <v>56</v>
      </c>
      <c r="D47" s="18">
        <v>497176692</v>
      </c>
      <c r="E47" s="7" t="s">
        <v>107</v>
      </c>
      <c r="F47" s="7" t="s">
        <v>108</v>
      </c>
      <c r="G47" s="7" t="s">
        <v>83</v>
      </c>
      <c r="H47" s="18" t="s">
        <v>109</v>
      </c>
      <c r="I47" s="7" t="s">
        <v>133</v>
      </c>
      <c r="J47" s="18">
        <v>8</v>
      </c>
      <c r="K47" s="18" t="s">
        <v>62</v>
      </c>
      <c r="L47" s="18" t="s">
        <v>63</v>
      </c>
      <c r="N47" s="18">
        <v>0</v>
      </c>
      <c r="O47" s="18">
        <v>8</v>
      </c>
      <c r="P47" s="18">
        <v>1</v>
      </c>
      <c r="Q47" s="18">
        <v>1</v>
      </c>
      <c r="R47" s="18">
        <v>475559689</v>
      </c>
      <c r="S47" s="18">
        <v>2098</v>
      </c>
      <c r="U47" t="s">
        <v>134</v>
      </c>
      <c r="V47">
        <v>0</v>
      </c>
      <c r="W47" t="s">
        <v>64</v>
      </c>
      <c r="X47">
        <f>MATCH(D47,Отчет!$D:$D,0)</f>
        <v>27</v>
      </c>
    </row>
    <row r="48" spans="1:24" x14ac:dyDescent="0.2">
      <c r="A48" s="18">
        <v>508266801</v>
      </c>
      <c r="B48" s="18">
        <v>10</v>
      </c>
      <c r="C48" s="18" t="s">
        <v>56</v>
      </c>
      <c r="D48" s="18">
        <v>497176653</v>
      </c>
      <c r="E48" s="7" t="s">
        <v>103</v>
      </c>
      <c r="F48" s="7" t="s">
        <v>104</v>
      </c>
      <c r="G48" s="7" t="s">
        <v>105</v>
      </c>
      <c r="H48" s="18" t="s">
        <v>106</v>
      </c>
      <c r="I48" s="7" t="s">
        <v>133</v>
      </c>
      <c r="J48" s="18">
        <v>8</v>
      </c>
      <c r="K48" s="18" t="s">
        <v>62</v>
      </c>
      <c r="L48" s="18" t="s">
        <v>63</v>
      </c>
      <c r="N48" s="18">
        <v>80</v>
      </c>
      <c r="O48" s="18">
        <v>8</v>
      </c>
      <c r="P48" s="18">
        <v>1</v>
      </c>
      <c r="Q48" s="18">
        <v>1</v>
      </c>
      <c r="R48" s="18">
        <v>475559689</v>
      </c>
      <c r="S48" s="18">
        <v>2098</v>
      </c>
      <c r="U48" t="s">
        <v>134</v>
      </c>
      <c r="V48">
        <v>0</v>
      </c>
      <c r="W48" t="s">
        <v>64</v>
      </c>
      <c r="X48">
        <f>MATCH(D48,Отчет!$D:$D,0)</f>
        <v>12</v>
      </c>
    </row>
    <row r="49" spans="1:24" x14ac:dyDescent="0.2">
      <c r="A49" s="18">
        <v>508266735</v>
      </c>
      <c r="B49" s="18">
        <v>9</v>
      </c>
      <c r="C49" s="18" t="s">
        <v>56</v>
      </c>
      <c r="D49" s="18">
        <v>497176642</v>
      </c>
      <c r="E49" s="7" t="s">
        <v>101</v>
      </c>
      <c r="F49" s="7" t="s">
        <v>94</v>
      </c>
      <c r="G49" s="7" t="s">
        <v>75</v>
      </c>
      <c r="H49" s="18" t="s">
        <v>102</v>
      </c>
      <c r="I49" s="7" t="s">
        <v>133</v>
      </c>
      <c r="J49" s="18">
        <v>8</v>
      </c>
      <c r="K49" s="18" t="s">
        <v>62</v>
      </c>
      <c r="L49" s="18" t="s">
        <v>63</v>
      </c>
      <c r="N49" s="18">
        <v>72</v>
      </c>
      <c r="O49" s="18">
        <v>8</v>
      </c>
      <c r="P49" s="18">
        <v>1</v>
      </c>
      <c r="Q49" s="18">
        <v>1</v>
      </c>
      <c r="R49" s="18">
        <v>475559689</v>
      </c>
      <c r="S49" s="18">
        <v>2098</v>
      </c>
      <c r="U49" t="s">
        <v>134</v>
      </c>
      <c r="V49">
        <v>0</v>
      </c>
      <c r="W49" t="s">
        <v>64</v>
      </c>
      <c r="X49">
        <f>MATCH(D49,Отчет!$D:$D,0)</f>
        <v>17</v>
      </c>
    </row>
    <row r="50" spans="1:24" x14ac:dyDescent="0.2">
      <c r="A50" s="18">
        <v>508266587</v>
      </c>
      <c r="B50" s="18">
        <v>7</v>
      </c>
      <c r="C50" s="18" t="s">
        <v>56</v>
      </c>
      <c r="D50" s="18">
        <v>497176611</v>
      </c>
      <c r="E50" s="7" t="s">
        <v>93</v>
      </c>
      <c r="F50" s="7" t="s">
        <v>94</v>
      </c>
      <c r="G50" s="7" t="s">
        <v>95</v>
      </c>
      <c r="H50" s="18" t="s">
        <v>96</v>
      </c>
      <c r="I50" s="7" t="s">
        <v>133</v>
      </c>
      <c r="J50" s="18">
        <v>8</v>
      </c>
      <c r="K50" s="18" t="s">
        <v>62</v>
      </c>
      <c r="L50" s="18" t="s">
        <v>63</v>
      </c>
      <c r="N50" s="18">
        <v>56</v>
      </c>
      <c r="O50" s="18">
        <v>8</v>
      </c>
      <c r="P50" s="18">
        <v>1</v>
      </c>
      <c r="Q50" s="18">
        <v>1</v>
      </c>
      <c r="R50" s="18">
        <v>475559689</v>
      </c>
      <c r="S50" s="18">
        <v>2098</v>
      </c>
      <c r="U50" t="s">
        <v>134</v>
      </c>
      <c r="V50">
        <v>0</v>
      </c>
      <c r="W50" t="s">
        <v>64</v>
      </c>
      <c r="X50">
        <f>MATCH(D50,Отчет!$D:$D,0)</f>
        <v>24</v>
      </c>
    </row>
    <row r="51" spans="1:24" x14ac:dyDescent="0.2">
      <c r="A51" s="18">
        <v>508266441</v>
      </c>
      <c r="B51" s="18">
        <v>9</v>
      </c>
      <c r="C51" s="18" t="s">
        <v>56</v>
      </c>
      <c r="D51" s="18">
        <v>497176589</v>
      </c>
      <c r="E51" s="7" t="s">
        <v>89</v>
      </c>
      <c r="F51" s="7" t="s">
        <v>90</v>
      </c>
      <c r="G51" s="7" t="s">
        <v>91</v>
      </c>
      <c r="H51" s="18" t="s">
        <v>92</v>
      </c>
      <c r="I51" s="7" t="s">
        <v>133</v>
      </c>
      <c r="J51" s="18">
        <v>8</v>
      </c>
      <c r="K51" s="18" t="s">
        <v>62</v>
      </c>
      <c r="L51" s="18" t="s">
        <v>63</v>
      </c>
      <c r="N51" s="18">
        <v>72</v>
      </c>
      <c r="O51" s="18">
        <v>8</v>
      </c>
      <c r="P51" s="18">
        <v>1</v>
      </c>
      <c r="Q51" s="18">
        <v>1</v>
      </c>
      <c r="R51" s="18">
        <v>475559689</v>
      </c>
      <c r="S51" s="18">
        <v>2098</v>
      </c>
      <c r="U51" t="s">
        <v>134</v>
      </c>
      <c r="V51">
        <v>0</v>
      </c>
      <c r="W51" t="s">
        <v>64</v>
      </c>
      <c r="X51">
        <f>MATCH(D51,Отчет!$D:$D,0)</f>
        <v>15</v>
      </c>
    </row>
    <row r="52" spans="1:24" x14ac:dyDescent="0.2">
      <c r="A52" s="18">
        <v>508266373</v>
      </c>
      <c r="B52" s="18">
        <v>9</v>
      </c>
      <c r="C52" s="18" t="s">
        <v>56</v>
      </c>
      <c r="D52" s="18">
        <v>497176578</v>
      </c>
      <c r="E52" s="7" t="s">
        <v>85</v>
      </c>
      <c r="F52" s="7" t="s">
        <v>86</v>
      </c>
      <c r="G52" s="7" t="s">
        <v>87</v>
      </c>
      <c r="H52" s="18" t="s">
        <v>88</v>
      </c>
      <c r="I52" s="7" t="s">
        <v>133</v>
      </c>
      <c r="J52" s="18">
        <v>8</v>
      </c>
      <c r="K52" s="18" t="s">
        <v>62</v>
      </c>
      <c r="L52" s="18" t="s">
        <v>63</v>
      </c>
      <c r="N52" s="18">
        <v>72</v>
      </c>
      <c r="O52" s="18">
        <v>8</v>
      </c>
      <c r="P52" s="18">
        <v>1</v>
      </c>
      <c r="Q52" s="18">
        <v>1</v>
      </c>
      <c r="R52" s="18">
        <v>475559689</v>
      </c>
      <c r="S52" s="18">
        <v>2098</v>
      </c>
      <c r="U52" t="s">
        <v>134</v>
      </c>
      <c r="V52">
        <v>0</v>
      </c>
      <c r="W52" t="s">
        <v>64</v>
      </c>
      <c r="X52">
        <f>MATCH(D52,Отчет!$D:$D,0)</f>
        <v>14</v>
      </c>
    </row>
    <row r="53" spans="1:24" x14ac:dyDescent="0.2">
      <c r="A53" s="18">
        <v>508266307</v>
      </c>
      <c r="B53" s="18">
        <v>7</v>
      </c>
      <c r="C53" s="18" t="s">
        <v>56</v>
      </c>
      <c r="D53" s="18">
        <v>497176567</v>
      </c>
      <c r="E53" s="7" t="s">
        <v>81</v>
      </c>
      <c r="F53" s="7" t="s">
        <v>82</v>
      </c>
      <c r="G53" s="7" t="s">
        <v>83</v>
      </c>
      <c r="H53" s="18" t="s">
        <v>84</v>
      </c>
      <c r="I53" s="7" t="s">
        <v>133</v>
      </c>
      <c r="J53" s="18">
        <v>8</v>
      </c>
      <c r="K53" s="18" t="s">
        <v>62</v>
      </c>
      <c r="L53" s="18" t="s">
        <v>63</v>
      </c>
      <c r="N53" s="18">
        <v>56</v>
      </c>
      <c r="O53" s="18">
        <v>8</v>
      </c>
      <c r="P53" s="18">
        <v>1</v>
      </c>
      <c r="Q53" s="18">
        <v>1</v>
      </c>
      <c r="R53" s="18">
        <v>475559689</v>
      </c>
      <c r="S53" s="18">
        <v>2098</v>
      </c>
      <c r="U53" t="s">
        <v>134</v>
      </c>
      <c r="V53">
        <v>0</v>
      </c>
      <c r="W53" t="s">
        <v>64</v>
      </c>
      <c r="X53">
        <f>MATCH(D53,Отчет!$D:$D,0)</f>
        <v>19</v>
      </c>
    </row>
    <row r="54" spans="1:24" x14ac:dyDescent="0.2">
      <c r="A54" s="18">
        <v>508266031</v>
      </c>
      <c r="B54" s="18">
        <v>7</v>
      </c>
      <c r="C54" s="18" t="s">
        <v>56</v>
      </c>
      <c r="D54" s="18">
        <v>497176534</v>
      </c>
      <c r="E54" s="7" t="s">
        <v>77</v>
      </c>
      <c r="F54" s="7" t="s">
        <v>78</v>
      </c>
      <c r="G54" s="7" t="s">
        <v>79</v>
      </c>
      <c r="H54" s="18" t="s">
        <v>80</v>
      </c>
      <c r="I54" s="7" t="s">
        <v>133</v>
      </c>
      <c r="J54" s="18">
        <v>8</v>
      </c>
      <c r="K54" s="18" t="s">
        <v>62</v>
      </c>
      <c r="L54" s="18" t="s">
        <v>63</v>
      </c>
      <c r="N54" s="18">
        <v>56</v>
      </c>
      <c r="O54" s="18">
        <v>8</v>
      </c>
      <c r="P54" s="18">
        <v>1</v>
      </c>
      <c r="Q54" s="18">
        <v>1</v>
      </c>
      <c r="R54" s="18">
        <v>475559689</v>
      </c>
      <c r="S54" s="18">
        <v>2098</v>
      </c>
      <c r="U54" t="s">
        <v>134</v>
      </c>
      <c r="V54">
        <v>0</v>
      </c>
      <c r="W54" t="s">
        <v>64</v>
      </c>
      <c r="X54">
        <f>MATCH(D54,Отчет!$D:$D,0)</f>
        <v>25</v>
      </c>
    </row>
    <row r="55" spans="1:24" x14ac:dyDescent="0.2">
      <c r="A55" s="18">
        <v>508265807</v>
      </c>
      <c r="B55" s="18">
        <v>7</v>
      </c>
      <c r="C55" s="18" t="s">
        <v>56</v>
      </c>
      <c r="D55" s="18">
        <v>497176498</v>
      </c>
      <c r="E55" s="7" t="s">
        <v>73</v>
      </c>
      <c r="F55" s="7" t="s">
        <v>74</v>
      </c>
      <c r="G55" s="7" t="s">
        <v>75</v>
      </c>
      <c r="H55" s="18" t="s">
        <v>76</v>
      </c>
      <c r="I55" s="7" t="s">
        <v>133</v>
      </c>
      <c r="J55" s="18">
        <v>8</v>
      </c>
      <c r="K55" s="18" t="s">
        <v>62</v>
      </c>
      <c r="L55" s="18" t="s">
        <v>63</v>
      </c>
      <c r="N55" s="18">
        <v>56</v>
      </c>
      <c r="O55" s="18">
        <v>8</v>
      </c>
      <c r="P55" s="18">
        <v>1</v>
      </c>
      <c r="Q55" s="18">
        <v>1</v>
      </c>
      <c r="R55" s="18">
        <v>475559689</v>
      </c>
      <c r="S55" s="18">
        <v>2098</v>
      </c>
      <c r="U55" t="s">
        <v>134</v>
      </c>
      <c r="V55">
        <v>0</v>
      </c>
      <c r="W55" t="s">
        <v>64</v>
      </c>
      <c r="X55">
        <f>MATCH(D55,Отчет!$D:$D,0)</f>
        <v>16</v>
      </c>
    </row>
    <row r="56" spans="1:24" x14ac:dyDescent="0.2">
      <c r="A56" s="18">
        <v>508265734</v>
      </c>
      <c r="B56" s="18">
        <v>10</v>
      </c>
      <c r="C56" s="18" t="s">
        <v>56</v>
      </c>
      <c r="D56" s="18">
        <v>497176483</v>
      </c>
      <c r="E56" s="7" t="s">
        <v>69</v>
      </c>
      <c r="F56" s="7" t="s">
        <v>70</v>
      </c>
      <c r="G56" s="7" t="s">
        <v>71</v>
      </c>
      <c r="H56" s="18" t="s">
        <v>72</v>
      </c>
      <c r="I56" s="7" t="s">
        <v>133</v>
      </c>
      <c r="J56" s="18">
        <v>8</v>
      </c>
      <c r="K56" s="18" t="s">
        <v>62</v>
      </c>
      <c r="L56" s="18" t="s">
        <v>63</v>
      </c>
      <c r="N56" s="18">
        <v>80</v>
      </c>
      <c r="O56" s="18">
        <v>8</v>
      </c>
      <c r="P56" s="18">
        <v>1</v>
      </c>
      <c r="Q56" s="18">
        <v>1</v>
      </c>
      <c r="R56" s="18">
        <v>475559689</v>
      </c>
      <c r="S56" s="18">
        <v>2098</v>
      </c>
      <c r="U56" t="s">
        <v>134</v>
      </c>
      <c r="V56">
        <v>0</v>
      </c>
      <c r="W56" t="s">
        <v>64</v>
      </c>
      <c r="X56">
        <f>MATCH(D56,Отчет!$D:$D,0)</f>
        <v>18</v>
      </c>
    </row>
    <row r="57" spans="1:24" x14ac:dyDescent="0.2">
      <c r="A57" s="18">
        <v>508265523</v>
      </c>
      <c r="B57" s="18">
        <v>7</v>
      </c>
      <c r="C57" s="18" t="s">
        <v>56</v>
      </c>
      <c r="D57" s="18">
        <v>497176450</v>
      </c>
      <c r="E57" s="7" t="s">
        <v>128</v>
      </c>
      <c r="F57" s="7" t="s">
        <v>129</v>
      </c>
      <c r="G57" s="7" t="s">
        <v>130</v>
      </c>
      <c r="H57" s="18" t="s">
        <v>131</v>
      </c>
      <c r="I57" s="7" t="s">
        <v>133</v>
      </c>
      <c r="J57" s="18">
        <v>8</v>
      </c>
      <c r="K57" s="18" t="s">
        <v>62</v>
      </c>
      <c r="L57" s="18" t="s">
        <v>63</v>
      </c>
      <c r="N57" s="18">
        <v>56</v>
      </c>
      <c r="O57" s="18">
        <v>8</v>
      </c>
      <c r="P57" s="18">
        <v>1</v>
      </c>
      <c r="Q57" s="18">
        <v>1</v>
      </c>
      <c r="R57" s="18">
        <v>475559689</v>
      </c>
      <c r="S57" s="18">
        <v>2098</v>
      </c>
      <c r="U57" t="s">
        <v>134</v>
      </c>
      <c r="V57">
        <v>0</v>
      </c>
      <c r="W57" t="s">
        <v>64</v>
      </c>
      <c r="X57">
        <f>MATCH(D57,Отчет!$D:$D,0)</f>
        <v>23</v>
      </c>
    </row>
    <row r="58" spans="1:24" x14ac:dyDescent="0.2">
      <c r="A58" s="18">
        <v>508265305</v>
      </c>
      <c r="B58" s="18">
        <v>10</v>
      </c>
      <c r="C58" s="18" t="s">
        <v>56</v>
      </c>
      <c r="D58" s="18">
        <v>497176424</v>
      </c>
      <c r="E58" s="7" t="s">
        <v>57</v>
      </c>
      <c r="F58" s="7" t="s">
        <v>58</v>
      </c>
      <c r="G58" s="7" t="s">
        <v>59</v>
      </c>
      <c r="H58" s="18" t="s">
        <v>60</v>
      </c>
      <c r="I58" s="7" t="s">
        <v>133</v>
      </c>
      <c r="J58" s="18">
        <v>8</v>
      </c>
      <c r="K58" s="18" t="s">
        <v>62</v>
      </c>
      <c r="L58" s="18" t="s">
        <v>63</v>
      </c>
      <c r="N58" s="18">
        <v>80</v>
      </c>
      <c r="O58" s="18">
        <v>8</v>
      </c>
      <c r="P58" s="18">
        <v>1</v>
      </c>
      <c r="Q58" s="18">
        <v>1</v>
      </c>
      <c r="R58" s="18">
        <v>475559689</v>
      </c>
      <c r="S58" s="18">
        <v>2098</v>
      </c>
      <c r="U58" t="s">
        <v>134</v>
      </c>
      <c r="V58">
        <v>0</v>
      </c>
      <c r="W58" t="s">
        <v>64</v>
      </c>
      <c r="X58">
        <f>MATCH(D58,Отчет!$D:$D,0)</f>
        <v>22</v>
      </c>
    </row>
    <row r="59" spans="1:24" x14ac:dyDescent="0.2">
      <c r="A59" s="18">
        <v>508266663</v>
      </c>
      <c r="B59" s="18">
        <v>7</v>
      </c>
      <c r="C59" s="18" t="s">
        <v>56</v>
      </c>
      <c r="D59" s="18">
        <v>497176627</v>
      </c>
      <c r="E59" s="7" t="s">
        <v>97</v>
      </c>
      <c r="F59" s="7" t="s">
        <v>98</v>
      </c>
      <c r="G59" s="7" t="s">
        <v>99</v>
      </c>
      <c r="H59" s="18" t="s">
        <v>100</v>
      </c>
      <c r="I59" s="7" t="s">
        <v>133</v>
      </c>
      <c r="J59" s="18">
        <v>8</v>
      </c>
      <c r="K59" s="18" t="s">
        <v>62</v>
      </c>
      <c r="L59" s="18" t="s">
        <v>63</v>
      </c>
      <c r="N59" s="18">
        <v>56</v>
      </c>
      <c r="O59" s="18">
        <v>8</v>
      </c>
      <c r="P59" s="18">
        <v>1</v>
      </c>
      <c r="Q59" s="18">
        <v>1</v>
      </c>
      <c r="R59" s="18">
        <v>475559689</v>
      </c>
      <c r="S59" s="18">
        <v>2098</v>
      </c>
      <c r="U59" t="s">
        <v>134</v>
      </c>
      <c r="V59">
        <v>0</v>
      </c>
      <c r="W59" t="s">
        <v>64</v>
      </c>
      <c r="X59">
        <f>MATCH(D59,Отчет!$D:$D,0)</f>
        <v>26</v>
      </c>
    </row>
    <row r="60" spans="1:24" x14ac:dyDescent="0.2">
      <c r="A60" s="18">
        <v>508265279</v>
      </c>
      <c r="B60" s="18">
        <v>8</v>
      </c>
      <c r="C60" s="18" t="s">
        <v>56</v>
      </c>
      <c r="D60" s="18">
        <v>497176424</v>
      </c>
      <c r="E60" s="7" t="s">
        <v>57</v>
      </c>
      <c r="F60" s="7" t="s">
        <v>58</v>
      </c>
      <c r="G60" s="7" t="s">
        <v>59</v>
      </c>
      <c r="H60" s="18" t="s">
        <v>60</v>
      </c>
      <c r="I60" s="7" t="s">
        <v>135</v>
      </c>
      <c r="J60" s="18">
        <v>5</v>
      </c>
      <c r="K60" s="18" t="s">
        <v>62</v>
      </c>
      <c r="L60" s="18" t="s">
        <v>63</v>
      </c>
      <c r="N60" s="18">
        <v>40</v>
      </c>
      <c r="O60" s="18">
        <v>5</v>
      </c>
      <c r="P60" s="18">
        <v>1</v>
      </c>
      <c r="Q60" s="18">
        <v>1</v>
      </c>
      <c r="R60" s="18">
        <v>475559689</v>
      </c>
      <c r="S60" s="18">
        <v>2098</v>
      </c>
      <c r="U60" t="s">
        <v>134</v>
      </c>
      <c r="V60">
        <v>0</v>
      </c>
      <c r="W60" t="s">
        <v>64</v>
      </c>
      <c r="X60">
        <f>MATCH(D60,Отчет!$D:$D,0)</f>
        <v>22</v>
      </c>
    </row>
    <row r="61" spans="1:24" x14ac:dyDescent="0.2">
      <c r="A61" s="18">
        <v>579069916</v>
      </c>
      <c r="B61" s="18">
        <v>8</v>
      </c>
      <c r="C61" s="18" t="s">
        <v>56</v>
      </c>
      <c r="D61" s="18">
        <v>572344983</v>
      </c>
      <c r="E61" s="7" t="s">
        <v>65</v>
      </c>
      <c r="F61" s="7" t="s">
        <v>66</v>
      </c>
      <c r="G61" s="7" t="s">
        <v>67</v>
      </c>
      <c r="H61" s="18" t="s">
        <v>68</v>
      </c>
      <c r="I61" s="7" t="s">
        <v>135</v>
      </c>
      <c r="J61" s="18">
        <v>5</v>
      </c>
      <c r="K61" s="18" t="s">
        <v>62</v>
      </c>
      <c r="L61" s="18" t="s">
        <v>63</v>
      </c>
      <c r="N61" s="18">
        <v>40</v>
      </c>
      <c r="O61" s="18">
        <v>5</v>
      </c>
      <c r="P61" s="18">
        <v>1</v>
      </c>
      <c r="Q61" s="18">
        <v>1</v>
      </c>
      <c r="R61" s="18">
        <v>475559689</v>
      </c>
      <c r="S61" s="18">
        <v>2098</v>
      </c>
      <c r="U61" t="s">
        <v>134</v>
      </c>
      <c r="V61">
        <v>0</v>
      </c>
      <c r="W61" t="s">
        <v>64</v>
      </c>
      <c r="X61">
        <f>MATCH(D61,Отчет!$D:$D,0)</f>
        <v>21</v>
      </c>
    </row>
    <row r="62" spans="1:24" x14ac:dyDescent="0.2">
      <c r="A62" s="18">
        <v>508265712</v>
      </c>
      <c r="B62" s="18">
        <v>8</v>
      </c>
      <c r="C62" s="18" t="s">
        <v>56</v>
      </c>
      <c r="D62" s="18">
        <v>497176483</v>
      </c>
      <c r="E62" s="7" t="s">
        <v>69</v>
      </c>
      <c r="F62" s="7" t="s">
        <v>70</v>
      </c>
      <c r="G62" s="7" t="s">
        <v>71</v>
      </c>
      <c r="H62" s="18" t="s">
        <v>72</v>
      </c>
      <c r="I62" s="7" t="s">
        <v>135</v>
      </c>
      <c r="J62" s="18">
        <v>5</v>
      </c>
      <c r="K62" s="18" t="s">
        <v>62</v>
      </c>
      <c r="L62" s="18" t="s">
        <v>63</v>
      </c>
      <c r="N62" s="18">
        <v>40</v>
      </c>
      <c r="O62" s="18">
        <v>5</v>
      </c>
      <c r="P62" s="18">
        <v>1</v>
      </c>
      <c r="Q62" s="18">
        <v>1</v>
      </c>
      <c r="R62" s="18">
        <v>475559689</v>
      </c>
      <c r="S62" s="18">
        <v>2098</v>
      </c>
      <c r="U62" t="s">
        <v>134</v>
      </c>
      <c r="V62">
        <v>0</v>
      </c>
      <c r="W62" t="s">
        <v>64</v>
      </c>
      <c r="X62">
        <f>MATCH(D62,Отчет!$D:$D,0)</f>
        <v>18</v>
      </c>
    </row>
    <row r="63" spans="1:24" x14ac:dyDescent="0.2">
      <c r="A63" s="18">
        <v>508265784</v>
      </c>
      <c r="B63" s="18">
        <v>9</v>
      </c>
      <c r="C63" s="18" t="s">
        <v>56</v>
      </c>
      <c r="D63" s="18">
        <v>497176498</v>
      </c>
      <c r="E63" s="7" t="s">
        <v>73</v>
      </c>
      <c r="F63" s="7" t="s">
        <v>74</v>
      </c>
      <c r="G63" s="7" t="s">
        <v>75</v>
      </c>
      <c r="H63" s="18" t="s">
        <v>76</v>
      </c>
      <c r="I63" s="7" t="s">
        <v>135</v>
      </c>
      <c r="J63" s="18">
        <v>5</v>
      </c>
      <c r="K63" s="18" t="s">
        <v>62</v>
      </c>
      <c r="L63" s="18" t="s">
        <v>63</v>
      </c>
      <c r="N63" s="18">
        <v>45</v>
      </c>
      <c r="O63" s="18">
        <v>5</v>
      </c>
      <c r="P63" s="18">
        <v>1</v>
      </c>
      <c r="Q63" s="18">
        <v>1</v>
      </c>
      <c r="R63" s="18">
        <v>475559689</v>
      </c>
      <c r="S63" s="18">
        <v>2098</v>
      </c>
      <c r="U63" t="s">
        <v>134</v>
      </c>
      <c r="V63">
        <v>0</v>
      </c>
      <c r="W63" t="s">
        <v>64</v>
      </c>
      <c r="X63">
        <f>MATCH(D63,Отчет!$D:$D,0)</f>
        <v>16</v>
      </c>
    </row>
    <row r="64" spans="1:24" x14ac:dyDescent="0.2">
      <c r="A64" s="18">
        <v>508266009</v>
      </c>
      <c r="B64" s="18">
        <v>8</v>
      </c>
      <c r="C64" s="18" t="s">
        <v>56</v>
      </c>
      <c r="D64" s="18">
        <v>497176534</v>
      </c>
      <c r="E64" s="7" t="s">
        <v>77</v>
      </c>
      <c r="F64" s="7" t="s">
        <v>78</v>
      </c>
      <c r="G64" s="7" t="s">
        <v>79</v>
      </c>
      <c r="H64" s="18" t="s">
        <v>80</v>
      </c>
      <c r="I64" s="7" t="s">
        <v>135</v>
      </c>
      <c r="J64" s="18">
        <v>5</v>
      </c>
      <c r="K64" s="18" t="s">
        <v>62</v>
      </c>
      <c r="L64" s="18" t="s">
        <v>63</v>
      </c>
      <c r="N64" s="18">
        <v>40</v>
      </c>
      <c r="O64" s="18">
        <v>5</v>
      </c>
      <c r="P64" s="18">
        <v>1</v>
      </c>
      <c r="Q64" s="18">
        <v>1</v>
      </c>
      <c r="R64" s="18">
        <v>475559689</v>
      </c>
      <c r="S64" s="18">
        <v>2098</v>
      </c>
      <c r="U64" t="s">
        <v>134</v>
      </c>
      <c r="V64">
        <v>0</v>
      </c>
      <c r="W64" t="s">
        <v>64</v>
      </c>
      <c r="X64">
        <f>MATCH(D64,Отчет!$D:$D,0)</f>
        <v>25</v>
      </c>
    </row>
    <row r="65" spans="1:24" x14ac:dyDescent="0.2">
      <c r="A65" s="18">
        <v>508266285</v>
      </c>
      <c r="B65" s="18">
        <v>8</v>
      </c>
      <c r="C65" s="18" t="s">
        <v>56</v>
      </c>
      <c r="D65" s="18">
        <v>497176567</v>
      </c>
      <c r="E65" s="7" t="s">
        <v>81</v>
      </c>
      <c r="F65" s="7" t="s">
        <v>82</v>
      </c>
      <c r="G65" s="7" t="s">
        <v>83</v>
      </c>
      <c r="H65" s="18" t="s">
        <v>84</v>
      </c>
      <c r="I65" s="7" t="s">
        <v>135</v>
      </c>
      <c r="J65" s="18">
        <v>5</v>
      </c>
      <c r="K65" s="18" t="s">
        <v>62</v>
      </c>
      <c r="L65" s="18" t="s">
        <v>63</v>
      </c>
      <c r="N65" s="18">
        <v>40</v>
      </c>
      <c r="O65" s="18">
        <v>5</v>
      </c>
      <c r="P65" s="18">
        <v>1</v>
      </c>
      <c r="Q65" s="18">
        <v>1</v>
      </c>
      <c r="R65" s="18">
        <v>475559689</v>
      </c>
      <c r="S65" s="18">
        <v>2098</v>
      </c>
      <c r="U65" t="s">
        <v>134</v>
      </c>
      <c r="V65">
        <v>0</v>
      </c>
      <c r="W65" t="s">
        <v>64</v>
      </c>
      <c r="X65">
        <f>MATCH(D65,Отчет!$D:$D,0)</f>
        <v>19</v>
      </c>
    </row>
    <row r="66" spans="1:24" x14ac:dyDescent="0.2">
      <c r="A66" s="18">
        <v>508266355</v>
      </c>
      <c r="B66" s="18">
        <v>8</v>
      </c>
      <c r="C66" s="18" t="s">
        <v>56</v>
      </c>
      <c r="D66" s="18">
        <v>497176578</v>
      </c>
      <c r="E66" s="7" t="s">
        <v>85</v>
      </c>
      <c r="F66" s="7" t="s">
        <v>86</v>
      </c>
      <c r="G66" s="7" t="s">
        <v>87</v>
      </c>
      <c r="H66" s="18" t="s">
        <v>88</v>
      </c>
      <c r="I66" s="7" t="s">
        <v>135</v>
      </c>
      <c r="J66" s="18">
        <v>5</v>
      </c>
      <c r="K66" s="18" t="s">
        <v>62</v>
      </c>
      <c r="L66" s="18" t="s">
        <v>63</v>
      </c>
      <c r="N66" s="18">
        <v>40</v>
      </c>
      <c r="O66" s="18">
        <v>5</v>
      </c>
      <c r="P66" s="18">
        <v>1</v>
      </c>
      <c r="Q66" s="18">
        <v>1</v>
      </c>
      <c r="R66" s="18">
        <v>475559689</v>
      </c>
      <c r="S66" s="18">
        <v>2098</v>
      </c>
      <c r="U66" t="s">
        <v>134</v>
      </c>
      <c r="V66">
        <v>0</v>
      </c>
      <c r="W66" t="s">
        <v>64</v>
      </c>
      <c r="X66">
        <f>MATCH(D66,Отчет!$D:$D,0)</f>
        <v>14</v>
      </c>
    </row>
    <row r="67" spans="1:24" x14ac:dyDescent="0.2">
      <c r="A67" s="18">
        <v>508266421</v>
      </c>
      <c r="B67" s="18">
        <v>8</v>
      </c>
      <c r="C67" s="18" t="s">
        <v>56</v>
      </c>
      <c r="D67" s="18">
        <v>497176589</v>
      </c>
      <c r="E67" s="7" t="s">
        <v>89</v>
      </c>
      <c r="F67" s="7" t="s">
        <v>90</v>
      </c>
      <c r="G67" s="7" t="s">
        <v>91</v>
      </c>
      <c r="H67" s="18" t="s">
        <v>92</v>
      </c>
      <c r="I67" s="7" t="s">
        <v>135</v>
      </c>
      <c r="J67" s="18">
        <v>5</v>
      </c>
      <c r="K67" s="18" t="s">
        <v>62</v>
      </c>
      <c r="L67" s="18" t="s">
        <v>63</v>
      </c>
      <c r="N67" s="18">
        <v>40</v>
      </c>
      <c r="O67" s="18">
        <v>5</v>
      </c>
      <c r="P67" s="18">
        <v>1</v>
      </c>
      <c r="Q67" s="18">
        <v>1</v>
      </c>
      <c r="R67" s="18">
        <v>475559689</v>
      </c>
      <c r="S67" s="18">
        <v>2098</v>
      </c>
      <c r="U67" t="s">
        <v>134</v>
      </c>
      <c r="V67">
        <v>0</v>
      </c>
      <c r="W67" t="s">
        <v>64</v>
      </c>
      <c r="X67">
        <f>MATCH(D67,Отчет!$D:$D,0)</f>
        <v>15</v>
      </c>
    </row>
    <row r="68" spans="1:24" x14ac:dyDescent="0.2">
      <c r="A68" s="18">
        <v>508266565</v>
      </c>
      <c r="B68" s="18">
        <v>8</v>
      </c>
      <c r="C68" s="18" t="s">
        <v>56</v>
      </c>
      <c r="D68" s="18">
        <v>497176611</v>
      </c>
      <c r="E68" s="7" t="s">
        <v>93</v>
      </c>
      <c r="F68" s="7" t="s">
        <v>94</v>
      </c>
      <c r="G68" s="7" t="s">
        <v>95</v>
      </c>
      <c r="H68" s="18" t="s">
        <v>96</v>
      </c>
      <c r="I68" s="7" t="s">
        <v>135</v>
      </c>
      <c r="J68" s="18">
        <v>5</v>
      </c>
      <c r="K68" s="18" t="s">
        <v>62</v>
      </c>
      <c r="L68" s="18" t="s">
        <v>63</v>
      </c>
      <c r="N68" s="18">
        <v>40</v>
      </c>
      <c r="O68" s="18">
        <v>5</v>
      </c>
      <c r="P68" s="18">
        <v>1</v>
      </c>
      <c r="Q68" s="18">
        <v>1</v>
      </c>
      <c r="R68" s="18">
        <v>475559689</v>
      </c>
      <c r="S68" s="18">
        <v>2098</v>
      </c>
      <c r="U68" t="s">
        <v>134</v>
      </c>
      <c r="V68">
        <v>0</v>
      </c>
      <c r="W68" t="s">
        <v>64</v>
      </c>
      <c r="X68">
        <f>MATCH(D68,Отчет!$D:$D,0)</f>
        <v>24</v>
      </c>
    </row>
    <row r="69" spans="1:24" x14ac:dyDescent="0.2">
      <c r="A69" s="18">
        <v>508266639</v>
      </c>
      <c r="B69" s="18">
        <v>6</v>
      </c>
      <c r="C69" s="18" t="s">
        <v>56</v>
      </c>
      <c r="D69" s="18">
        <v>497176627</v>
      </c>
      <c r="E69" s="7" t="s">
        <v>97</v>
      </c>
      <c r="F69" s="7" t="s">
        <v>98</v>
      </c>
      <c r="G69" s="7" t="s">
        <v>99</v>
      </c>
      <c r="H69" s="18" t="s">
        <v>100</v>
      </c>
      <c r="I69" s="7" t="s">
        <v>135</v>
      </c>
      <c r="J69" s="18">
        <v>5</v>
      </c>
      <c r="K69" s="18" t="s">
        <v>62</v>
      </c>
      <c r="L69" s="18" t="s">
        <v>63</v>
      </c>
      <c r="N69" s="18">
        <v>30</v>
      </c>
      <c r="O69" s="18">
        <v>5</v>
      </c>
      <c r="P69" s="18">
        <v>1</v>
      </c>
      <c r="Q69" s="18">
        <v>1</v>
      </c>
      <c r="R69" s="18">
        <v>475559689</v>
      </c>
      <c r="S69" s="18">
        <v>2098</v>
      </c>
      <c r="U69" t="s">
        <v>134</v>
      </c>
      <c r="V69">
        <v>0</v>
      </c>
      <c r="W69" t="s">
        <v>64</v>
      </c>
      <c r="X69">
        <f>MATCH(D69,Отчет!$D:$D,0)</f>
        <v>26</v>
      </c>
    </row>
    <row r="70" spans="1:24" x14ac:dyDescent="0.2">
      <c r="A70" s="18">
        <v>508266713</v>
      </c>
      <c r="B70" s="18">
        <v>6</v>
      </c>
      <c r="C70" s="18" t="s">
        <v>56</v>
      </c>
      <c r="D70" s="18">
        <v>497176642</v>
      </c>
      <c r="E70" s="7" t="s">
        <v>101</v>
      </c>
      <c r="F70" s="7" t="s">
        <v>94</v>
      </c>
      <c r="G70" s="7" t="s">
        <v>75</v>
      </c>
      <c r="H70" s="18" t="s">
        <v>102</v>
      </c>
      <c r="I70" s="7" t="s">
        <v>135</v>
      </c>
      <c r="J70" s="18">
        <v>5</v>
      </c>
      <c r="K70" s="18" t="s">
        <v>62</v>
      </c>
      <c r="L70" s="18" t="s">
        <v>63</v>
      </c>
      <c r="N70" s="18">
        <v>30</v>
      </c>
      <c r="O70" s="18">
        <v>5</v>
      </c>
      <c r="P70" s="18">
        <v>1</v>
      </c>
      <c r="Q70" s="18">
        <v>1</v>
      </c>
      <c r="R70" s="18">
        <v>475559689</v>
      </c>
      <c r="S70" s="18">
        <v>2098</v>
      </c>
      <c r="U70" t="s">
        <v>134</v>
      </c>
      <c r="V70">
        <v>0</v>
      </c>
      <c r="W70" t="s">
        <v>64</v>
      </c>
      <c r="X70">
        <f>MATCH(D70,Отчет!$D:$D,0)</f>
        <v>17</v>
      </c>
    </row>
    <row r="71" spans="1:24" x14ac:dyDescent="0.2">
      <c r="A71" s="18">
        <v>508266783</v>
      </c>
      <c r="B71" s="18">
        <v>8</v>
      </c>
      <c r="C71" s="18" t="s">
        <v>56</v>
      </c>
      <c r="D71" s="18">
        <v>497176653</v>
      </c>
      <c r="E71" s="7" t="s">
        <v>103</v>
      </c>
      <c r="F71" s="7" t="s">
        <v>104</v>
      </c>
      <c r="G71" s="7" t="s">
        <v>105</v>
      </c>
      <c r="H71" s="18" t="s">
        <v>106</v>
      </c>
      <c r="I71" s="7" t="s">
        <v>135</v>
      </c>
      <c r="J71" s="18">
        <v>5</v>
      </c>
      <c r="K71" s="18" t="s">
        <v>62</v>
      </c>
      <c r="L71" s="18" t="s">
        <v>63</v>
      </c>
      <c r="N71" s="18">
        <v>40</v>
      </c>
      <c r="O71" s="18">
        <v>5</v>
      </c>
      <c r="P71" s="18">
        <v>1</v>
      </c>
      <c r="Q71" s="18">
        <v>1</v>
      </c>
      <c r="R71" s="18">
        <v>475559689</v>
      </c>
      <c r="S71" s="18">
        <v>2098</v>
      </c>
      <c r="U71" t="s">
        <v>134</v>
      </c>
      <c r="V71">
        <v>0</v>
      </c>
      <c r="W71" t="s">
        <v>64</v>
      </c>
      <c r="X71">
        <f>MATCH(D71,Отчет!$D:$D,0)</f>
        <v>12</v>
      </c>
    </row>
    <row r="72" spans="1:24" x14ac:dyDescent="0.2">
      <c r="A72" s="18">
        <v>508265433</v>
      </c>
      <c r="B72" s="18">
        <v>8</v>
      </c>
      <c r="C72" s="18" t="s">
        <v>56</v>
      </c>
      <c r="D72" s="18">
        <v>497176692</v>
      </c>
      <c r="E72" s="7" t="s">
        <v>107</v>
      </c>
      <c r="F72" s="7" t="s">
        <v>108</v>
      </c>
      <c r="G72" s="7" t="s">
        <v>83</v>
      </c>
      <c r="H72" s="18" t="s">
        <v>109</v>
      </c>
      <c r="I72" s="7" t="s">
        <v>135</v>
      </c>
      <c r="J72" s="18">
        <v>5</v>
      </c>
      <c r="K72" s="18" t="s">
        <v>62</v>
      </c>
      <c r="L72" s="18" t="s">
        <v>63</v>
      </c>
      <c r="N72" s="18">
        <v>40</v>
      </c>
      <c r="O72" s="18">
        <v>5</v>
      </c>
      <c r="P72" s="18">
        <v>1</v>
      </c>
      <c r="Q72" s="18">
        <v>1</v>
      </c>
      <c r="R72" s="18">
        <v>475559689</v>
      </c>
      <c r="S72" s="18">
        <v>2098</v>
      </c>
      <c r="U72" t="s">
        <v>134</v>
      </c>
      <c r="V72">
        <v>0</v>
      </c>
      <c r="W72" t="s">
        <v>64</v>
      </c>
      <c r="X72">
        <f>MATCH(D72,Отчет!$D:$D,0)</f>
        <v>27</v>
      </c>
    </row>
    <row r="73" spans="1:24" x14ac:dyDescent="0.2">
      <c r="A73" s="18">
        <v>508266847</v>
      </c>
      <c r="B73" s="18">
        <v>8</v>
      </c>
      <c r="C73" s="18" t="s">
        <v>56</v>
      </c>
      <c r="D73" s="18">
        <v>499615088</v>
      </c>
      <c r="E73" s="7" t="s">
        <v>110</v>
      </c>
      <c r="F73" s="7" t="s">
        <v>111</v>
      </c>
      <c r="G73" s="7" t="s">
        <v>112</v>
      </c>
      <c r="H73" s="18" t="s">
        <v>113</v>
      </c>
      <c r="I73" s="7" t="s">
        <v>135</v>
      </c>
      <c r="J73" s="18">
        <v>5</v>
      </c>
      <c r="K73" s="18" t="s">
        <v>62</v>
      </c>
      <c r="L73" s="18" t="s">
        <v>63</v>
      </c>
      <c r="N73" s="18">
        <v>40</v>
      </c>
      <c r="O73" s="18">
        <v>5</v>
      </c>
      <c r="P73" s="18">
        <v>1</v>
      </c>
      <c r="Q73" s="18">
        <v>0</v>
      </c>
      <c r="R73" s="18">
        <v>475559689</v>
      </c>
      <c r="S73" s="18">
        <v>2098</v>
      </c>
      <c r="U73" t="s">
        <v>134</v>
      </c>
      <c r="V73">
        <v>0</v>
      </c>
      <c r="W73" t="s">
        <v>64</v>
      </c>
      <c r="X73">
        <f>MATCH(D73,Отчет!$D:$D,0)</f>
        <v>29</v>
      </c>
    </row>
    <row r="74" spans="1:24" x14ac:dyDescent="0.2">
      <c r="A74" s="18">
        <v>521733345</v>
      </c>
      <c r="B74" s="18">
        <v>8</v>
      </c>
      <c r="C74" s="18" t="s">
        <v>56</v>
      </c>
      <c r="D74" s="18">
        <v>509686538</v>
      </c>
      <c r="E74" s="7" t="s">
        <v>114</v>
      </c>
      <c r="F74" s="7" t="s">
        <v>115</v>
      </c>
      <c r="G74" s="7" t="s">
        <v>116</v>
      </c>
      <c r="H74" s="18" t="s">
        <v>117</v>
      </c>
      <c r="I74" s="7" t="s">
        <v>135</v>
      </c>
      <c r="J74" s="18">
        <v>5</v>
      </c>
      <c r="K74" s="18" t="s">
        <v>62</v>
      </c>
      <c r="L74" s="18" t="s">
        <v>63</v>
      </c>
      <c r="N74" s="18">
        <v>40</v>
      </c>
      <c r="O74" s="18">
        <v>5</v>
      </c>
      <c r="P74" s="18">
        <v>1</v>
      </c>
      <c r="Q74" s="18">
        <v>1</v>
      </c>
      <c r="R74" s="18">
        <v>475559689</v>
      </c>
      <c r="S74" s="18">
        <v>2098</v>
      </c>
      <c r="U74" t="s">
        <v>134</v>
      </c>
      <c r="V74">
        <v>0</v>
      </c>
      <c r="W74" t="s">
        <v>64</v>
      </c>
      <c r="X74">
        <f>MATCH(D74,Отчет!$D:$D,0)</f>
        <v>13</v>
      </c>
    </row>
    <row r="75" spans="1:24" x14ac:dyDescent="0.2">
      <c r="A75" s="18">
        <v>521733104</v>
      </c>
      <c r="B75" s="18">
        <v>8</v>
      </c>
      <c r="C75" s="18" t="s">
        <v>56</v>
      </c>
      <c r="D75" s="18">
        <v>518158887</v>
      </c>
      <c r="E75" s="7" t="s">
        <v>118</v>
      </c>
      <c r="F75" s="7" t="s">
        <v>119</v>
      </c>
      <c r="G75" s="7" t="s">
        <v>120</v>
      </c>
      <c r="H75" s="18" t="s">
        <v>121</v>
      </c>
      <c r="I75" s="7" t="s">
        <v>135</v>
      </c>
      <c r="J75" s="18">
        <v>5</v>
      </c>
      <c r="K75" s="18" t="s">
        <v>62</v>
      </c>
      <c r="L75" s="18" t="s">
        <v>63</v>
      </c>
      <c r="N75" s="18">
        <v>40</v>
      </c>
      <c r="O75" s="18">
        <v>5</v>
      </c>
      <c r="P75" s="18">
        <v>1</v>
      </c>
      <c r="Q75" s="18">
        <v>1</v>
      </c>
      <c r="R75" s="18">
        <v>475559689</v>
      </c>
      <c r="S75" s="18">
        <v>2098</v>
      </c>
      <c r="U75" t="s">
        <v>134</v>
      </c>
      <c r="V75">
        <v>0</v>
      </c>
      <c r="W75" t="s">
        <v>64</v>
      </c>
      <c r="X75">
        <f>MATCH(D75,Отчет!$D:$D,0)</f>
        <v>20</v>
      </c>
    </row>
    <row r="76" spans="1:24" x14ac:dyDescent="0.2">
      <c r="A76" s="18">
        <v>521733600</v>
      </c>
      <c r="B76" s="18">
        <v>7</v>
      </c>
      <c r="C76" s="18" t="s">
        <v>56</v>
      </c>
      <c r="D76" s="18">
        <v>518158904</v>
      </c>
      <c r="E76" s="7" t="s">
        <v>122</v>
      </c>
      <c r="F76" s="7" t="s">
        <v>123</v>
      </c>
      <c r="G76" s="7" t="s">
        <v>120</v>
      </c>
      <c r="H76" s="18" t="s">
        <v>124</v>
      </c>
      <c r="I76" s="7" t="s">
        <v>135</v>
      </c>
      <c r="J76" s="18">
        <v>5</v>
      </c>
      <c r="K76" s="18" t="s">
        <v>62</v>
      </c>
      <c r="L76" s="18" t="s">
        <v>63</v>
      </c>
      <c r="N76" s="18">
        <v>35</v>
      </c>
      <c r="O76" s="18">
        <v>5</v>
      </c>
      <c r="P76" s="18">
        <v>1</v>
      </c>
      <c r="Q76" s="18">
        <v>1</v>
      </c>
      <c r="R76" s="18">
        <v>475559689</v>
      </c>
      <c r="S76" s="18">
        <v>2098</v>
      </c>
      <c r="U76" t="s">
        <v>134</v>
      </c>
      <c r="V76">
        <v>0</v>
      </c>
      <c r="W76" t="s">
        <v>64</v>
      </c>
      <c r="X76">
        <f>MATCH(D76,Отчет!$D:$D,0)</f>
        <v>30</v>
      </c>
    </row>
    <row r="77" spans="1:24" x14ac:dyDescent="0.2">
      <c r="A77" s="18">
        <v>579075346</v>
      </c>
      <c r="B77" s="18">
        <v>7</v>
      </c>
      <c r="C77" s="18" t="s">
        <v>56</v>
      </c>
      <c r="D77" s="18">
        <v>557597101</v>
      </c>
      <c r="E77" s="7" t="s">
        <v>125</v>
      </c>
      <c r="F77" s="7" t="s">
        <v>126</v>
      </c>
      <c r="G77" s="7" t="s">
        <v>120</v>
      </c>
      <c r="H77" s="18" t="s">
        <v>127</v>
      </c>
      <c r="I77" s="7" t="s">
        <v>135</v>
      </c>
      <c r="J77" s="18">
        <v>5</v>
      </c>
      <c r="K77" s="18" t="s">
        <v>62</v>
      </c>
      <c r="L77" s="18" t="s">
        <v>63</v>
      </c>
      <c r="N77" s="18">
        <v>35</v>
      </c>
      <c r="O77" s="18">
        <v>5</v>
      </c>
      <c r="P77" s="18">
        <v>1</v>
      </c>
      <c r="Q77" s="18">
        <v>1</v>
      </c>
      <c r="R77" s="18">
        <v>475559689</v>
      </c>
      <c r="S77" s="18">
        <v>2098</v>
      </c>
      <c r="U77" t="s">
        <v>134</v>
      </c>
      <c r="V77">
        <v>0</v>
      </c>
      <c r="W77" t="s">
        <v>64</v>
      </c>
      <c r="X77">
        <f>MATCH(D77,Отчет!$D:$D,0)</f>
        <v>28</v>
      </c>
    </row>
    <row r="78" spans="1:24" x14ac:dyDescent="0.2">
      <c r="A78" s="18">
        <v>508265504</v>
      </c>
      <c r="B78" s="18">
        <v>8</v>
      </c>
      <c r="C78" s="18" t="s">
        <v>56</v>
      </c>
      <c r="D78" s="18">
        <v>497176450</v>
      </c>
      <c r="E78" s="7" t="s">
        <v>128</v>
      </c>
      <c r="F78" s="7" t="s">
        <v>129</v>
      </c>
      <c r="G78" s="7" t="s">
        <v>130</v>
      </c>
      <c r="H78" s="18" t="s">
        <v>131</v>
      </c>
      <c r="I78" s="7" t="s">
        <v>135</v>
      </c>
      <c r="J78" s="18">
        <v>5</v>
      </c>
      <c r="K78" s="18" t="s">
        <v>62</v>
      </c>
      <c r="L78" s="18" t="s">
        <v>63</v>
      </c>
      <c r="N78" s="18">
        <v>40</v>
      </c>
      <c r="O78" s="18">
        <v>5</v>
      </c>
      <c r="P78" s="18">
        <v>1</v>
      </c>
      <c r="Q78" s="18">
        <v>1</v>
      </c>
      <c r="R78" s="18">
        <v>475559689</v>
      </c>
      <c r="S78" s="18">
        <v>2098</v>
      </c>
      <c r="U78" t="s">
        <v>134</v>
      </c>
      <c r="V78">
        <v>0</v>
      </c>
      <c r="W78" t="s">
        <v>64</v>
      </c>
      <c r="X78">
        <f>MATCH(D78,Отчет!$D:$D,0)</f>
        <v>23</v>
      </c>
    </row>
    <row r="79" spans="1:24" x14ac:dyDescent="0.2">
      <c r="A79" s="18">
        <v>508265247</v>
      </c>
      <c r="B79" s="18">
        <v>7</v>
      </c>
      <c r="C79" s="18" t="s">
        <v>56</v>
      </c>
      <c r="D79" s="18">
        <v>497176424</v>
      </c>
      <c r="E79" s="7" t="s">
        <v>57</v>
      </c>
      <c r="F79" s="7" t="s">
        <v>58</v>
      </c>
      <c r="G79" s="7" t="s">
        <v>59</v>
      </c>
      <c r="H79" s="18" t="s">
        <v>60</v>
      </c>
      <c r="I79" s="7" t="s">
        <v>136</v>
      </c>
      <c r="J79" s="18">
        <v>2.7800000000000002</v>
      </c>
      <c r="K79" s="18" t="s">
        <v>62</v>
      </c>
      <c r="L79" s="18" t="s">
        <v>63</v>
      </c>
      <c r="N79" s="18">
        <v>19.46</v>
      </c>
      <c r="O79" s="18">
        <v>2.7800000000000002</v>
      </c>
      <c r="P79" s="18">
        <v>1</v>
      </c>
      <c r="Q79" s="18">
        <v>1</v>
      </c>
      <c r="R79" s="18">
        <v>475559689</v>
      </c>
      <c r="S79" s="18">
        <v>2098</v>
      </c>
      <c r="U79" t="s">
        <v>134</v>
      </c>
      <c r="V79">
        <v>0</v>
      </c>
      <c r="W79" t="s">
        <v>64</v>
      </c>
      <c r="X79">
        <f>MATCH(D79,Отчет!$D:$D,0)</f>
        <v>22</v>
      </c>
    </row>
    <row r="80" spans="1:24" x14ac:dyDescent="0.2">
      <c r="A80" s="18">
        <v>508265480</v>
      </c>
      <c r="B80" s="18">
        <v>9</v>
      </c>
      <c r="C80" s="18" t="s">
        <v>56</v>
      </c>
      <c r="D80" s="18">
        <v>497176450</v>
      </c>
      <c r="E80" s="7" t="s">
        <v>128</v>
      </c>
      <c r="F80" s="7" t="s">
        <v>129</v>
      </c>
      <c r="G80" s="7" t="s">
        <v>130</v>
      </c>
      <c r="H80" s="18" t="s">
        <v>131</v>
      </c>
      <c r="I80" s="7" t="s">
        <v>136</v>
      </c>
      <c r="J80" s="18">
        <v>2.7800000000000002</v>
      </c>
      <c r="K80" s="18" t="s">
        <v>62</v>
      </c>
      <c r="L80" s="18" t="s">
        <v>63</v>
      </c>
      <c r="N80" s="18">
        <v>25.02</v>
      </c>
      <c r="O80" s="18">
        <v>2.7800000000000002</v>
      </c>
      <c r="P80" s="18">
        <v>1</v>
      </c>
      <c r="Q80" s="18">
        <v>1</v>
      </c>
      <c r="R80" s="18">
        <v>475559689</v>
      </c>
      <c r="S80" s="18">
        <v>2098</v>
      </c>
      <c r="U80" t="s">
        <v>134</v>
      </c>
      <c r="V80">
        <v>0</v>
      </c>
      <c r="W80" t="s">
        <v>64</v>
      </c>
      <c r="X80">
        <f>MATCH(D80,Отчет!$D:$D,0)</f>
        <v>23</v>
      </c>
    </row>
    <row r="81" spans="1:24" x14ac:dyDescent="0.2">
      <c r="A81" s="18">
        <v>508265688</v>
      </c>
      <c r="B81" s="18">
        <v>7</v>
      </c>
      <c r="C81" s="18" t="s">
        <v>56</v>
      </c>
      <c r="D81" s="18">
        <v>497176483</v>
      </c>
      <c r="E81" s="7" t="s">
        <v>69</v>
      </c>
      <c r="F81" s="7" t="s">
        <v>70</v>
      </c>
      <c r="G81" s="7" t="s">
        <v>71</v>
      </c>
      <c r="H81" s="18" t="s">
        <v>72</v>
      </c>
      <c r="I81" s="7" t="s">
        <v>136</v>
      </c>
      <c r="J81" s="18">
        <v>2.7800000000000002</v>
      </c>
      <c r="K81" s="18" t="s">
        <v>62</v>
      </c>
      <c r="L81" s="18" t="s">
        <v>63</v>
      </c>
      <c r="N81" s="18">
        <v>19.46</v>
      </c>
      <c r="O81" s="18">
        <v>2.7800000000000002</v>
      </c>
      <c r="P81" s="18">
        <v>1</v>
      </c>
      <c r="Q81" s="18">
        <v>1</v>
      </c>
      <c r="R81" s="18">
        <v>475559689</v>
      </c>
      <c r="S81" s="18">
        <v>2098</v>
      </c>
      <c r="U81" t="s">
        <v>134</v>
      </c>
      <c r="V81">
        <v>0</v>
      </c>
      <c r="W81" t="s">
        <v>64</v>
      </c>
      <c r="X81">
        <f>MATCH(D81,Отчет!$D:$D,0)</f>
        <v>18</v>
      </c>
    </row>
    <row r="82" spans="1:24" x14ac:dyDescent="0.2">
      <c r="A82" s="18">
        <v>508265756</v>
      </c>
      <c r="B82" s="18">
        <v>8</v>
      </c>
      <c r="C82" s="18" t="s">
        <v>56</v>
      </c>
      <c r="D82" s="18">
        <v>497176498</v>
      </c>
      <c r="E82" s="7" t="s">
        <v>73</v>
      </c>
      <c r="F82" s="7" t="s">
        <v>74</v>
      </c>
      <c r="G82" s="7" t="s">
        <v>75</v>
      </c>
      <c r="H82" s="18" t="s">
        <v>76</v>
      </c>
      <c r="I82" s="7" t="s">
        <v>136</v>
      </c>
      <c r="J82" s="18">
        <v>2.7800000000000002</v>
      </c>
      <c r="K82" s="18" t="s">
        <v>62</v>
      </c>
      <c r="L82" s="18" t="s">
        <v>63</v>
      </c>
      <c r="N82" s="18">
        <v>22.240000000000002</v>
      </c>
      <c r="O82" s="18">
        <v>2.7800000000000002</v>
      </c>
      <c r="P82" s="18">
        <v>1</v>
      </c>
      <c r="Q82" s="18">
        <v>1</v>
      </c>
      <c r="R82" s="18">
        <v>475559689</v>
      </c>
      <c r="S82" s="18">
        <v>2098</v>
      </c>
      <c r="U82" t="s">
        <v>134</v>
      </c>
      <c r="V82">
        <v>0</v>
      </c>
      <c r="W82" t="s">
        <v>64</v>
      </c>
      <c r="X82">
        <f>MATCH(D82,Отчет!$D:$D,0)</f>
        <v>16</v>
      </c>
    </row>
    <row r="83" spans="1:24" x14ac:dyDescent="0.2">
      <c r="A83" s="18">
        <v>508265985</v>
      </c>
      <c r="B83" s="18">
        <v>9</v>
      </c>
      <c r="C83" s="18" t="s">
        <v>56</v>
      </c>
      <c r="D83" s="18">
        <v>497176534</v>
      </c>
      <c r="E83" s="7" t="s">
        <v>77</v>
      </c>
      <c r="F83" s="7" t="s">
        <v>78</v>
      </c>
      <c r="G83" s="7" t="s">
        <v>79</v>
      </c>
      <c r="H83" s="18" t="s">
        <v>80</v>
      </c>
      <c r="I83" s="7" t="s">
        <v>136</v>
      </c>
      <c r="J83" s="18">
        <v>2.7800000000000002</v>
      </c>
      <c r="K83" s="18" t="s">
        <v>62</v>
      </c>
      <c r="L83" s="18" t="s">
        <v>63</v>
      </c>
      <c r="N83" s="18">
        <v>25.02</v>
      </c>
      <c r="O83" s="18">
        <v>2.7800000000000002</v>
      </c>
      <c r="P83" s="18">
        <v>1</v>
      </c>
      <c r="Q83" s="18">
        <v>1</v>
      </c>
      <c r="R83" s="18">
        <v>475559689</v>
      </c>
      <c r="S83" s="18">
        <v>2098</v>
      </c>
      <c r="U83" t="s">
        <v>134</v>
      </c>
      <c r="V83">
        <v>0</v>
      </c>
      <c r="W83" t="s">
        <v>64</v>
      </c>
      <c r="X83">
        <f>MATCH(D83,Отчет!$D:$D,0)</f>
        <v>25</v>
      </c>
    </row>
    <row r="84" spans="1:24" x14ac:dyDescent="0.2">
      <c r="A84" s="18">
        <v>508266263</v>
      </c>
      <c r="B84" s="18">
        <v>7</v>
      </c>
      <c r="C84" s="18" t="s">
        <v>56</v>
      </c>
      <c r="D84" s="18">
        <v>497176567</v>
      </c>
      <c r="E84" s="7" t="s">
        <v>81</v>
      </c>
      <c r="F84" s="7" t="s">
        <v>82</v>
      </c>
      <c r="G84" s="7" t="s">
        <v>83</v>
      </c>
      <c r="H84" s="18" t="s">
        <v>84</v>
      </c>
      <c r="I84" s="7" t="s">
        <v>136</v>
      </c>
      <c r="J84" s="18">
        <v>2.7800000000000002</v>
      </c>
      <c r="K84" s="18" t="s">
        <v>62</v>
      </c>
      <c r="L84" s="18" t="s">
        <v>63</v>
      </c>
      <c r="N84" s="18">
        <v>19.46</v>
      </c>
      <c r="O84" s="18">
        <v>2.7800000000000002</v>
      </c>
      <c r="P84" s="18">
        <v>1</v>
      </c>
      <c r="Q84" s="18">
        <v>1</v>
      </c>
      <c r="R84" s="18">
        <v>475559689</v>
      </c>
      <c r="S84" s="18">
        <v>2098</v>
      </c>
      <c r="U84" t="s">
        <v>134</v>
      </c>
      <c r="V84">
        <v>0</v>
      </c>
      <c r="W84" t="s">
        <v>64</v>
      </c>
      <c r="X84">
        <f>MATCH(D84,Отчет!$D:$D,0)</f>
        <v>19</v>
      </c>
    </row>
    <row r="85" spans="1:24" x14ac:dyDescent="0.2">
      <c r="A85" s="18">
        <v>508266331</v>
      </c>
      <c r="B85" s="18">
        <v>8</v>
      </c>
      <c r="C85" s="18" t="s">
        <v>56</v>
      </c>
      <c r="D85" s="18">
        <v>497176578</v>
      </c>
      <c r="E85" s="7" t="s">
        <v>85</v>
      </c>
      <c r="F85" s="7" t="s">
        <v>86</v>
      </c>
      <c r="G85" s="7" t="s">
        <v>87</v>
      </c>
      <c r="H85" s="18" t="s">
        <v>88</v>
      </c>
      <c r="I85" s="7" t="s">
        <v>136</v>
      </c>
      <c r="J85" s="18">
        <v>2.7800000000000002</v>
      </c>
      <c r="K85" s="18" t="s">
        <v>62</v>
      </c>
      <c r="L85" s="18" t="s">
        <v>63</v>
      </c>
      <c r="N85" s="18">
        <v>22.240000000000002</v>
      </c>
      <c r="O85" s="18">
        <v>2.7800000000000002</v>
      </c>
      <c r="P85" s="18">
        <v>1</v>
      </c>
      <c r="Q85" s="18">
        <v>1</v>
      </c>
      <c r="R85" s="18">
        <v>475559689</v>
      </c>
      <c r="S85" s="18">
        <v>2098</v>
      </c>
      <c r="U85" t="s">
        <v>134</v>
      </c>
      <c r="V85">
        <v>0</v>
      </c>
      <c r="W85" t="s">
        <v>64</v>
      </c>
      <c r="X85">
        <f>MATCH(D85,Отчет!$D:$D,0)</f>
        <v>14</v>
      </c>
    </row>
    <row r="86" spans="1:24" x14ac:dyDescent="0.2">
      <c r="A86" s="18">
        <v>508266399</v>
      </c>
      <c r="B86" s="18">
        <v>9</v>
      </c>
      <c r="C86" s="18" t="s">
        <v>56</v>
      </c>
      <c r="D86" s="18">
        <v>497176589</v>
      </c>
      <c r="E86" s="7" t="s">
        <v>89</v>
      </c>
      <c r="F86" s="7" t="s">
        <v>90</v>
      </c>
      <c r="G86" s="7" t="s">
        <v>91</v>
      </c>
      <c r="H86" s="18" t="s">
        <v>92</v>
      </c>
      <c r="I86" s="7" t="s">
        <v>136</v>
      </c>
      <c r="J86" s="18">
        <v>2.7800000000000002</v>
      </c>
      <c r="K86" s="18" t="s">
        <v>62</v>
      </c>
      <c r="L86" s="18" t="s">
        <v>63</v>
      </c>
      <c r="N86" s="18">
        <v>25.02</v>
      </c>
      <c r="O86" s="18">
        <v>2.7800000000000002</v>
      </c>
      <c r="P86" s="18">
        <v>1</v>
      </c>
      <c r="Q86" s="18">
        <v>1</v>
      </c>
      <c r="R86" s="18">
        <v>475559689</v>
      </c>
      <c r="S86" s="18">
        <v>2098</v>
      </c>
      <c r="U86" t="s">
        <v>134</v>
      </c>
      <c r="V86">
        <v>0</v>
      </c>
      <c r="W86" t="s">
        <v>64</v>
      </c>
      <c r="X86">
        <f>MATCH(D86,Отчет!$D:$D,0)</f>
        <v>15</v>
      </c>
    </row>
    <row r="87" spans="1:24" x14ac:dyDescent="0.2">
      <c r="A87" s="18">
        <v>508266539</v>
      </c>
      <c r="B87" s="18">
        <v>7</v>
      </c>
      <c r="C87" s="18" t="s">
        <v>56</v>
      </c>
      <c r="D87" s="18">
        <v>497176611</v>
      </c>
      <c r="E87" s="7" t="s">
        <v>93</v>
      </c>
      <c r="F87" s="7" t="s">
        <v>94</v>
      </c>
      <c r="G87" s="7" t="s">
        <v>95</v>
      </c>
      <c r="H87" s="18" t="s">
        <v>96</v>
      </c>
      <c r="I87" s="7" t="s">
        <v>136</v>
      </c>
      <c r="J87" s="18">
        <v>2.7800000000000002</v>
      </c>
      <c r="K87" s="18" t="s">
        <v>62</v>
      </c>
      <c r="L87" s="18" t="s">
        <v>63</v>
      </c>
      <c r="N87" s="18">
        <v>19.46</v>
      </c>
      <c r="O87" s="18">
        <v>2.7800000000000002</v>
      </c>
      <c r="P87" s="18">
        <v>1</v>
      </c>
      <c r="Q87" s="18">
        <v>1</v>
      </c>
      <c r="R87" s="18">
        <v>475559689</v>
      </c>
      <c r="S87" s="18">
        <v>2098</v>
      </c>
      <c r="U87" t="s">
        <v>134</v>
      </c>
      <c r="V87">
        <v>0</v>
      </c>
      <c r="W87" t="s">
        <v>64</v>
      </c>
      <c r="X87">
        <f>MATCH(D87,Отчет!$D:$D,0)</f>
        <v>24</v>
      </c>
    </row>
    <row r="88" spans="1:24" x14ac:dyDescent="0.2">
      <c r="A88" s="18">
        <v>508266611</v>
      </c>
      <c r="B88" s="18">
        <v>8</v>
      </c>
      <c r="C88" s="18" t="s">
        <v>56</v>
      </c>
      <c r="D88" s="18">
        <v>497176627</v>
      </c>
      <c r="E88" s="7" t="s">
        <v>97</v>
      </c>
      <c r="F88" s="7" t="s">
        <v>98</v>
      </c>
      <c r="G88" s="7" t="s">
        <v>99</v>
      </c>
      <c r="H88" s="18" t="s">
        <v>100</v>
      </c>
      <c r="I88" s="7" t="s">
        <v>136</v>
      </c>
      <c r="J88" s="18">
        <v>2.7800000000000002</v>
      </c>
      <c r="K88" s="18" t="s">
        <v>62</v>
      </c>
      <c r="L88" s="18" t="s">
        <v>63</v>
      </c>
      <c r="N88" s="18">
        <v>22.240000000000002</v>
      </c>
      <c r="O88" s="18">
        <v>2.7800000000000002</v>
      </c>
      <c r="P88" s="18">
        <v>1</v>
      </c>
      <c r="Q88" s="18">
        <v>1</v>
      </c>
      <c r="R88" s="18">
        <v>475559689</v>
      </c>
      <c r="S88" s="18">
        <v>2098</v>
      </c>
      <c r="U88" t="s">
        <v>134</v>
      </c>
      <c r="V88">
        <v>0</v>
      </c>
      <c r="W88" t="s">
        <v>64</v>
      </c>
      <c r="X88">
        <f>MATCH(D88,Отчет!$D:$D,0)</f>
        <v>26</v>
      </c>
    </row>
    <row r="89" spans="1:24" x14ac:dyDescent="0.2">
      <c r="A89" s="18">
        <v>508266687</v>
      </c>
      <c r="B89" s="18">
        <v>8</v>
      </c>
      <c r="C89" s="18" t="s">
        <v>56</v>
      </c>
      <c r="D89" s="18">
        <v>497176642</v>
      </c>
      <c r="E89" s="7" t="s">
        <v>101</v>
      </c>
      <c r="F89" s="7" t="s">
        <v>94</v>
      </c>
      <c r="G89" s="7" t="s">
        <v>75</v>
      </c>
      <c r="H89" s="18" t="s">
        <v>102</v>
      </c>
      <c r="I89" s="7" t="s">
        <v>136</v>
      </c>
      <c r="J89" s="18">
        <v>2.7800000000000002</v>
      </c>
      <c r="K89" s="18" t="s">
        <v>62</v>
      </c>
      <c r="L89" s="18" t="s">
        <v>63</v>
      </c>
      <c r="N89" s="18">
        <v>22.240000000000002</v>
      </c>
      <c r="O89" s="18">
        <v>2.7800000000000002</v>
      </c>
      <c r="P89" s="18">
        <v>1</v>
      </c>
      <c r="Q89" s="18">
        <v>1</v>
      </c>
      <c r="R89" s="18">
        <v>475559689</v>
      </c>
      <c r="S89" s="18">
        <v>2098</v>
      </c>
      <c r="U89" t="s">
        <v>134</v>
      </c>
      <c r="V89">
        <v>0</v>
      </c>
      <c r="W89" t="s">
        <v>64</v>
      </c>
      <c r="X89">
        <f>MATCH(D89,Отчет!$D:$D,0)</f>
        <v>17</v>
      </c>
    </row>
    <row r="90" spans="1:24" x14ac:dyDescent="0.2">
      <c r="A90" s="18">
        <v>508266761</v>
      </c>
      <c r="B90" s="18">
        <v>9</v>
      </c>
      <c r="C90" s="18" t="s">
        <v>56</v>
      </c>
      <c r="D90" s="18">
        <v>497176653</v>
      </c>
      <c r="E90" s="7" t="s">
        <v>103</v>
      </c>
      <c r="F90" s="7" t="s">
        <v>104</v>
      </c>
      <c r="G90" s="7" t="s">
        <v>105</v>
      </c>
      <c r="H90" s="18" t="s">
        <v>106</v>
      </c>
      <c r="I90" s="7" t="s">
        <v>136</v>
      </c>
      <c r="J90" s="18">
        <v>2.7800000000000002</v>
      </c>
      <c r="K90" s="18" t="s">
        <v>62</v>
      </c>
      <c r="L90" s="18" t="s">
        <v>63</v>
      </c>
      <c r="N90" s="18">
        <v>25.02</v>
      </c>
      <c r="O90" s="18">
        <v>2.7800000000000002</v>
      </c>
      <c r="P90" s="18">
        <v>1</v>
      </c>
      <c r="Q90" s="18">
        <v>1</v>
      </c>
      <c r="R90" s="18">
        <v>475559689</v>
      </c>
      <c r="S90" s="18">
        <v>2098</v>
      </c>
      <c r="U90" t="s">
        <v>134</v>
      </c>
      <c r="V90">
        <v>0</v>
      </c>
      <c r="W90" t="s">
        <v>64</v>
      </c>
      <c r="X90">
        <f>MATCH(D90,Отчет!$D:$D,0)</f>
        <v>12</v>
      </c>
    </row>
    <row r="91" spans="1:24" x14ac:dyDescent="0.2">
      <c r="A91" s="18">
        <v>508265407</v>
      </c>
      <c r="B91" s="18">
        <v>6</v>
      </c>
      <c r="C91" s="18" t="s">
        <v>56</v>
      </c>
      <c r="D91" s="18">
        <v>497176692</v>
      </c>
      <c r="E91" s="7" t="s">
        <v>107</v>
      </c>
      <c r="F91" s="7" t="s">
        <v>108</v>
      </c>
      <c r="G91" s="7" t="s">
        <v>83</v>
      </c>
      <c r="H91" s="18" t="s">
        <v>109</v>
      </c>
      <c r="I91" s="7" t="s">
        <v>136</v>
      </c>
      <c r="J91" s="18">
        <v>2.7800000000000002</v>
      </c>
      <c r="K91" s="18" t="s">
        <v>62</v>
      </c>
      <c r="L91" s="18" t="s">
        <v>63</v>
      </c>
      <c r="N91" s="18">
        <v>16.68</v>
      </c>
      <c r="O91" s="18">
        <v>2.7800000000000002</v>
      </c>
      <c r="P91" s="18">
        <v>1</v>
      </c>
      <c r="Q91" s="18">
        <v>1</v>
      </c>
      <c r="R91" s="18">
        <v>475559689</v>
      </c>
      <c r="S91" s="18">
        <v>2098</v>
      </c>
      <c r="U91" t="s">
        <v>134</v>
      </c>
      <c r="V91">
        <v>0</v>
      </c>
      <c r="W91" t="s">
        <v>64</v>
      </c>
      <c r="X91">
        <f>MATCH(D91,Отчет!$D:$D,0)</f>
        <v>27</v>
      </c>
    </row>
    <row r="92" spans="1:24" x14ac:dyDescent="0.2">
      <c r="A92" s="18">
        <v>508266825</v>
      </c>
      <c r="B92" s="18">
        <v>5</v>
      </c>
      <c r="C92" s="18" t="s">
        <v>56</v>
      </c>
      <c r="D92" s="18">
        <v>499615088</v>
      </c>
      <c r="E92" s="7" t="s">
        <v>110</v>
      </c>
      <c r="F92" s="7" t="s">
        <v>111</v>
      </c>
      <c r="G92" s="7" t="s">
        <v>112</v>
      </c>
      <c r="H92" s="18" t="s">
        <v>113</v>
      </c>
      <c r="I92" s="7" t="s">
        <v>136</v>
      </c>
      <c r="J92" s="18">
        <v>2.7800000000000002</v>
      </c>
      <c r="K92" s="18" t="s">
        <v>62</v>
      </c>
      <c r="L92" s="18" t="s">
        <v>63</v>
      </c>
      <c r="N92" s="18">
        <v>13.9</v>
      </c>
      <c r="O92" s="18">
        <v>2.7800000000000002</v>
      </c>
      <c r="P92" s="18">
        <v>1</v>
      </c>
      <c r="Q92" s="18">
        <v>0</v>
      </c>
      <c r="R92" s="18">
        <v>475559689</v>
      </c>
      <c r="S92" s="18">
        <v>2098</v>
      </c>
      <c r="U92" t="s">
        <v>134</v>
      </c>
      <c r="V92">
        <v>0</v>
      </c>
      <c r="W92" t="s">
        <v>64</v>
      </c>
      <c r="X92">
        <f>MATCH(D92,Отчет!$D:$D,0)</f>
        <v>29</v>
      </c>
    </row>
    <row r="93" spans="1:24" x14ac:dyDescent="0.2">
      <c r="A93" s="18">
        <v>521733330</v>
      </c>
      <c r="B93" s="18">
        <v>8</v>
      </c>
      <c r="C93" s="18" t="s">
        <v>56</v>
      </c>
      <c r="D93" s="18">
        <v>509686538</v>
      </c>
      <c r="E93" s="7" t="s">
        <v>114</v>
      </c>
      <c r="F93" s="7" t="s">
        <v>115</v>
      </c>
      <c r="G93" s="7" t="s">
        <v>116</v>
      </c>
      <c r="H93" s="18" t="s">
        <v>117</v>
      </c>
      <c r="I93" s="7" t="s">
        <v>136</v>
      </c>
      <c r="J93" s="18">
        <v>2.7800000000000002</v>
      </c>
      <c r="K93" s="18" t="s">
        <v>62</v>
      </c>
      <c r="L93" s="18" t="s">
        <v>63</v>
      </c>
      <c r="N93" s="18">
        <v>22.240000000000002</v>
      </c>
      <c r="O93" s="18">
        <v>2.7800000000000002</v>
      </c>
      <c r="P93" s="18">
        <v>1</v>
      </c>
      <c r="Q93" s="18">
        <v>1</v>
      </c>
      <c r="R93" s="18">
        <v>475559689</v>
      </c>
      <c r="S93" s="18">
        <v>2098</v>
      </c>
      <c r="U93" t="s">
        <v>134</v>
      </c>
      <c r="V93">
        <v>0</v>
      </c>
      <c r="W93" t="s">
        <v>64</v>
      </c>
      <c r="X93">
        <f>MATCH(D93,Отчет!$D:$D,0)</f>
        <v>13</v>
      </c>
    </row>
    <row r="94" spans="1:24" x14ac:dyDescent="0.2">
      <c r="A94" s="18">
        <v>521733089</v>
      </c>
      <c r="B94" s="18">
        <v>5</v>
      </c>
      <c r="C94" s="18" t="s">
        <v>56</v>
      </c>
      <c r="D94" s="18">
        <v>518158887</v>
      </c>
      <c r="E94" s="7" t="s">
        <v>118</v>
      </c>
      <c r="F94" s="7" t="s">
        <v>119</v>
      </c>
      <c r="G94" s="7" t="s">
        <v>120</v>
      </c>
      <c r="H94" s="18" t="s">
        <v>121</v>
      </c>
      <c r="I94" s="7" t="s">
        <v>136</v>
      </c>
      <c r="J94" s="18">
        <v>2.7800000000000002</v>
      </c>
      <c r="K94" s="18" t="s">
        <v>62</v>
      </c>
      <c r="L94" s="18" t="s">
        <v>63</v>
      </c>
      <c r="N94" s="18">
        <v>13.9</v>
      </c>
      <c r="O94" s="18">
        <v>2.7800000000000002</v>
      </c>
      <c r="P94" s="18">
        <v>1</v>
      </c>
      <c r="Q94" s="18">
        <v>1</v>
      </c>
      <c r="R94" s="18">
        <v>475559689</v>
      </c>
      <c r="S94" s="18">
        <v>2098</v>
      </c>
      <c r="U94" t="s">
        <v>134</v>
      </c>
      <c r="V94">
        <v>0</v>
      </c>
      <c r="W94" t="s">
        <v>64</v>
      </c>
      <c r="X94">
        <f>MATCH(D94,Отчет!$D:$D,0)</f>
        <v>20</v>
      </c>
    </row>
    <row r="95" spans="1:24" x14ac:dyDescent="0.2">
      <c r="A95" s="18">
        <v>521733584</v>
      </c>
      <c r="B95" s="18">
        <v>1</v>
      </c>
      <c r="C95" s="18" t="s">
        <v>56</v>
      </c>
      <c r="D95" s="18">
        <v>518158904</v>
      </c>
      <c r="E95" s="7" t="s">
        <v>122</v>
      </c>
      <c r="F95" s="7" t="s">
        <v>123</v>
      </c>
      <c r="G95" s="7" t="s">
        <v>120</v>
      </c>
      <c r="H95" s="18" t="s">
        <v>124</v>
      </c>
      <c r="I95" s="7" t="s">
        <v>136</v>
      </c>
      <c r="J95" s="18">
        <v>2.7800000000000002</v>
      </c>
      <c r="K95" s="18" t="s">
        <v>62</v>
      </c>
      <c r="L95" s="18" t="s">
        <v>63</v>
      </c>
      <c r="N95" s="18">
        <v>0</v>
      </c>
      <c r="O95" s="18">
        <v>2.7800000000000002</v>
      </c>
      <c r="P95" s="18">
        <v>0</v>
      </c>
      <c r="Q95" s="18">
        <v>1</v>
      </c>
      <c r="R95" s="18">
        <v>475559689</v>
      </c>
      <c r="S95" s="18">
        <v>2098</v>
      </c>
      <c r="U95" t="s">
        <v>134</v>
      </c>
      <c r="V95">
        <v>0</v>
      </c>
      <c r="W95" t="s">
        <v>64</v>
      </c>
      <c r="X95">
        <f>MATCH(D95,Отчет!$D:$D,0)</f>
        <v>30</v>
      </c>
    </row>
    <row r="96" spans="1:24" x14ac:dyDescent="0.2">
      <c r="A96" s="18">
        <v>579075326</v>
      </c>
      <c r="B96" s="18">
        <v>4</v>
      </c>
      <c r="C96" s="18" t="s">
        <v>56</v>
      </c>
      <c r="D96" s="18">
        <v>557597101</v>
      </c>
      <c r="E96" s="7" t="s">
        <v>125</v>
      </c>
      <c r="F96" s="7" t="s">
        <v>126</v>
      </c>
      <c r="G96" s="7" t="s">
        <v>120</v>
      </c>
      <c r="H96" s="18" t="s">
        <v>127</v>
      </c>
      <c r="I96" s="7" t="s">
        <v>136</v>
      </c>
      <c r="J96" s="18">
        <v>2.7800000000000002</v>
      </c>
      <c r="K96" s="18" t="s">
        <v>62</v>
      </c>
      <c r="L96" s="18" t="s">
        <v>63</v>
      </c>
      <c r="N96" s="18">
        <v>11.120000000000001</v>
      </c>
      <c r="O96" s="18">
        <v>2.7800000000000002</v>
      </c>
      <c r="P96" s="18">
        <v>1</v>
      </c>
      <c r="Q96" s="18">
        <v>1</v>
      </c>
      <c r="R96" s="18">
        <v>475559689</v>
      </c>
      <c r="S96" s="18">
        <v>2098</v>
      </c>
      <c r="U96" t="s">
        <v>134</v>
      </c>
      <c r="V96">
        <v>0</v>
      </c>
      <c r="W96" t="s">
        <v>64</v>
      </c>
      <c r="X96">
        <f>MATCH(D96,Отчет!$D:$D,0)</f>
        <v>28</v>
      </c>
    </row>
    <row r="97" spans="1:24" x14ac:dyDescent="0.2">
      <c r="A97" s="18">
        <v>579069871</v>
      </c>
      <c r="B97" s="18">
        <v>7</v>
      </c>
      <c r="C97" s="18" t="s">
        <v>56</v>
      </c>
      <c r="D97" s="18">
        <v>572344983</v>
      </c>
      <c r="E97" s="7" t="s">
        <v>65</v>
      </c>
      <c r="F97" s="7" t="s">
        <v>66</v>
      </c>
      <c r="G97" s="7" t="s">
        <v>67</v>
      </c>
      <c r="H97" s="18" t="s">
        <v>68</v>
      </c>
      <c r="I97" s="7" t="s">
        <v>136</v>
      </c>
      <c r="J97" s="18">
        <v>2.7800000000000002</v>
      </c>
      <c r="K97" s="18" t="s">
        <v>62</v>
      </c>
      <c r="L97" s="18" t="s">
        <v>63</v>
      </c>
      <c r="N97" s="18">
        <v>19.46</v>
      </c>
      <c r="O97" s="18">
        <v>2.7800000000000002</v>
      </c>
      <c r="P97" s="18">
        <v>1</v>
      </c>
      <c r="Q97" s="18">
        <v>1</v>
      </c>
      <c r="R97" s="18">
        <v>475559689</v>
      </c>
      <c r="S97" s="18">
        <v>2098</v>
      </c>
      <c r="U97" t="s">
        <v>134</v>
      </c>
      <c r="V97">
        <v>0</v>
      </c>
      <c r="W97" t="s">
        <v>64</v>
      </c>
      <c r="X97">
        <f>MATCH(D97,Отчет!$D:$D,0)</f>
        <v>21</v>
      </c>
    </row>
    <row r="98" spans="1:24" x14ac:dyDescent="0.2">
      <c r="A98" s="18">
        <v>508266573</v>
      </c>
      <c r="B98" s="18">
        <v>7</v>
      </c>
      <c r="C98" s="18" t="s">
        <v>56</v>
      </c>
      <c r="D98" s="18">
        <v>497176611</v>
      </c>
      <c r="E98" s="7" t="s">
        <v>93</v>
      </c>
      <c r="F98" s="7" t="s">
        <v>94</v>
      </c>
      <c r="G98" s="7" t="s">
        <v>95</v>
      </c>
      <c r="H98" s="18" t="s">
        <v>96</v>
      </c>
      <c r="I98" s="7" t="s">
        <v>137</v>
      </c>
      <c r="J98" s="18">
        <v>5</v>
      </c>
      <c r="K98" s="18" t="s">
        <v>62</v>
      </c>
      <c r="L98" s="18" t="s">
        <v>63</v>
      </c>
      <c r="N98" s="18">
        <v>35</v>
      </c>
      <c r="O98" s="18">
        <v>5</v>
      </c>
      <c r="P98" s="18">
        <v>1</v>
      </c>
      <c r="Q98" s="18">
        <v>1</v>
      </c>
      <c r="R98" s="18">
        <v>475559689</v>
      </c>
      <c r="S98" s="18">
        <v>2098</v>
      </c>
      <c r="U98" t="s">
        <v>134</v>
      </c>
      <c r="V98">
        <v>0</v>
      </c>
      <c r="W98" t="s">
        <v>64</v>
      </c>
      <c r="X98">
        <f>MATCH(D98,Отчет!$D:$D,0)</f>
        <v>24</v>
      </c>
    </row>
    <row r="99" spans="1:24" x14ac:dyDescent="0.2">
      <c r="A99" s="18">
        <v>579069930</v>
      </c>
      <c r="B99" s="18">
        <v>9</v>
      </c>
      <c r="C99" s="18" t="s">
        <v>56</v>
      </c>
      <c r="D99" s="18">
        <v>572344983</v>
      </c>
      <c r="E99" s="7" t="s">
        <v>65</v>
      </c>
      <c r="F99" s="7" t="s">
        <v>66</v>
      </c>
      <c r="G99" s="7" t="s">
        <v>67</v>
      </c>
      <c r="H99" s="18" t="s">
        <v>68</v>
      </c>
      <c r="I99" s="7" t="s">
        <v>137</v>
      </c>
      <c r="J99" s="18">
        <v>5</v>
      </c>
      <c r="K99" s="18" t="s">
        <v>62</v>
      </c>
      <c r="L99" s="18" t="s">
        <v>63</v>
      </c>
      <c r="N99" s="18">
        <v>45</v>
      </c>
      <c r="O99" s="18">
        <v>5</v>
      </c>
      <c r="P99" s="18">
        <v>1</v>
      </c>
      <c r="Q99" s="18">
        <v>1</v>
      </c>
      <c r="R99" s="18">
        <v>475559689</v>
      </c>
      <c r="S99" s="18">
        <v>2098</v>
      </c>
      <c r="U99" t="s">
        <v>134</v>
      </c>
      <c r="V99">
        <v>0</v>
      </c>
      <c r="W99" t="s">
        <v>64</v>
      </c>
      <c r="X99">
        <f>MATCH(D99,Отчет!$D:$D,0)</f>
        <v>21</v>
      </c>
    </row>
    <row r="100" spans="1:24" x14ac:dyDescent="0.2">
      <c r="A100" s="18">
        <v>579075351</v>
      </c>
      <c r="B100" s="18">
        <v>5</v>
      </c>
      <c r="C100" s="18" t="s">
        <v>56</v>
      </c>
      <c r="D100" s="18">
        <v>557597101</v>
      </c>
      <c r="E100" s="7" t="s">
        <v>125</v>
      </c>
      <c r="F100" s="7" t="s">
        <v>126</v>
      </c>
      <c r="G100" s="7" t="s">
        <v>120</v>
      </c>
      <c r="H100" s="18" t="s">
        <v>127</v>
      </c>
      <c r="I100" s="7" t="s">
        <v>137</v>
      </c>
      <c r="J100" s="18">
        <v>5</v>
      </c>
      <c r="K100" s="18" t="s">
        <v>62</v>
      </c>
      <c r="L100" s="18" t="s">
        <v>63</v>
      </c>
      <c r="N100" s="18">
        <v>25</v>
      </c>
      <c r="O100" s="18">
        <v>5</v>
      </c>
      <c r="P100" s="18">
        <v>1</v>
      </c>
      <c r="Q100" s="18">
        <v>1</v>
      </c>
      <c r="R100" s="18">
        <v>475559689</v>
      </c>
      <c r="S100" s="18">
        <v>2098</v>
      </c>
      <c r="U100" t="s">
        <v>134</v>
      </c>
      <c r="V100">
        <v>0</v>
      </c>
      <c r="W100" t="s">
        <v>64</v>
      </c>
      <c r="X100">
        <f>MATCH(D100,Отчет!$D:$D,0)</f>
        <v>28</v>
      </c>
    </row>
    <row r="101" spans="1:24" x14ac:dyDescent="0.2">
      <c r="A101" s="18">
        <v>521733604</v>
      </c>
      <c r="B101" s="18">
        <v>4</v>
      </c>
      <c r="C101" s="18" t="s">
        <v>56</v>
      </c>
      <c r="D101" s="18">
        <v>518158904</v>
      </c>
      <c r="E101" s="7" t="s">
        <v>122</v>
      </c>
      <c r="F101" s="7" t="s">
        <v>123</v>
      </c>
      <c r="G101" s="7" t="s">
        <v>120</v>
      </c>
      <c r="H101" s="18" t="s">
        <v>124</v>
      </c>
      <c r="I101" s="7" t="s">
        <v>137</v>
      </c>
      <c r="J101" s="18">
        <v>5</v>
      </c>
      <c r="K101" s="18" t="s">
        <v>62</v>
      </c>
      <c r="L101" s="18" t="s">
        <v>63</v>
      </c>
      <c r="N101" s="18">
        <v>20</v>
      </c>
      <c r="O101" s="18">
        <v>5</v>
      </c>
      <c r="P101" s="18">
        <v>1</v>
      </c>
      <c r="Q101" s="18">
        <v>1</v>
      </c>
      <c r="R101" s="18">
        <v>475559689</v>
      </c>
      <c r="S101" s="18">
        <v>2098</v>
      </c>
      <c r="U101" t="s">
        <v>134</v>
      </c>
      <c r="V101">
        <v>0</v>
      </c>
      <c r="W101" t="s">
        <v>64</v>
      </c>
      <c r="X101">
        <f>MATCH(D101,Отчет!$D:$D,0)</f>
        <v>30</v>
      </c>
    </row>
    <row r="102" spans="1:24" x14ac:dyDescent="0.2">
      <c r="A102" s="18">
        <v>508266427</v>
      </c>
      <c r="B102" s="18">
        <v>9</v>
      </c>
      <c r="C102" s="18" t="s">
        <v>56</v>
      </c>
      <c r="D102" s="18">
        <v>497176589</v>
      </c>
      <c r="E102" s="7" t="s">
        <v>89</v>
      </c>
      <c r="F102" s="7" t="s">
        <v>90</v>
      </c>
      <c r="G102" s="7" t="s">
        <v>91</v>
      </c>
      <c r="H102" s="18" t="s">
        <v>92</v>
      </c>
      <c r="I102" s="7" t="s">
        <v>137</v>
      </c>
      <c r="J102" s="18">
        <v>5</v>
      </c>
      <c r="K102" s="18" t="s">
        <v>62</v>
      </c>
      <c r="L102" s="18" t="s">
        <v>63</v>
      </c>
      <c r="N102" s="18">
        <v>45</v>
      </c>
      <c r="O102" s="18">
        <v>5</v>
      </c>
      <c r="P102" s="18">
        <v>1</v>
      </c>
      <c r="Q102" s="18">
        <v>1</v>
      </c>
      <c r="R102" s="18">
        <v>475559689</v>
      </c>
      <c r="S102" s="18">
        <v>2098</v>
      </c>
      <c r="U102" t="s">
        <v>134</v>
      </c>
      <c r="V102">
        <v>0</v>
      </c>
      <c r="W102" t="s">
        <v>64</v>
      </c>
      <c r="X102">
        <f>MATCH(D102,Отчет!$D:$D,0)</f>
        <v>15</v>
      </c>
    </row>
    <row r="103" spans="1:24" x14ac:dyDescent="0.2">
      <c r="A103" s="18">
        <v>521733108</v>
      </c>
      <c r="B103" s="18">
        <v>7</v>
      </c>
      <c r="C103" s="18" t="s">
        <v>56</v>
      </c>
      <c r="D103" s="18">
        <v>518158887</v>
      </c>
      <c r="E103" s="7" t="s">
        <v>118</v>
      </c>
      <c r="F103" s="7" t="s">
        <v>119</v>
      </c>
      <c r="G103" s="7" t="s">
        <v>120</v>
      </c>
      <c r="H103" s="18" t="s">
        <v>121</v>
      </c>
      <c r="I103" s="7" t="s">
        <v>137</v>
      </c>
      <c r="J103" s="18">
        <v>5</v>
      </c>
      <c r="K103" s="18" t="s">
        <v>62</v>
      </c>
      <c r="L103" s="18" t="s">
        <v>63</v>
      </c>
      <c r="N103" s="18">
        <v>35</v>
      </c>
      <c r="O103" s="18">
        <v>5</v>
      </c>
      <c r="P103" s="18">
        <v>1</v>
      </c>
      <c r="Q103" s="18">
        <v>1</v>
      </c>
      <c r="R103" s="18">
        <v>475559689</v>
      </c>
      <c r="S103" s="18">
        <v>2098</v>
      </c>
      <c r="U103" t="s">
        <v>134</v>
      </c>
      <c r="V103">
        <v>0</v>
      </c>
      <c r="W103" t="s">
        <v>64</v>
      </c>
      <c r="X103">
        <f>MATCH(D103,Отчет!$D:$D,0)</f>
        <v>20</v>
      </c>
    </row>
    <row r="104" spans="1:24" x14ac:dyDescent="0.2">
      <c r="A104" s="18">
        <v>508265788</v>
      </c>
      <c r="B104" s="18">
        <v>9</v>
      </c>
      <c r="C104" s="18" t="s">
        <v>56</v>
      </c>
      <c r="D104" s="18">
        <v>497176498</v>
      </c>
      <c r="E104" s="7" t="s">
        <v>73</v>
      </c>
      <c r="F104" s="7" t="s">
        <v>74</v>
      </c>
      <c r="G104" s="7" t="s">
        <v>75</v>
      </c>
      <c r="H104" s="18" t="s">
        <v>76</v>
      </c>
      <c r="I104" s="7" t="s">
        <v>137</v>
      </c>
      <c r="J104" s="18">
        <v>5</v>
      </c>
      <c r="K104" s="18" t="s">
        <v>62</v>
      </c>
      <c r="L104" s="18" t="s">
        <v>63</v>
      </c>
      <c r="N104" s="18">
        <v>45</v>
      </c>
      <c r="O104" s="18">
        <v>5</v>
      </c>
      <c r="P104" s="18">
        <v>1</v>
      </c>
      <c r="Q104" s="18">
        <v>1</v>
      </c>
      <c r="R104" s="18">
        <v>475559689</v>
      </c>
      <c r="S104" s="18">
        <v>2098</v>
      </c>
      <c r="U104" t="s">
        <v>134</v>
      </c>
      <c r="V104">
        <v>0</v>
      </c>
      <c r="W104" t="s">
        <v>64</v>
      </c>
      <c r="X104">
        <f>MATCH(D104,Отчет!$D:$D,0)</f>
        <v>16</v>
      </c>
    </row>
    <row r="105" spans="1:24" x14ac:dyDescent="0.2">
      <c r="A105" s="18">
        <v>521733350</v>
      </c>
      <c r="B105" s="18">
        <v>9</v>
      </c>
      <c r="C105" s="18" t="s">
        <v>56</v>
      </c>
      <c r="D105" s="18">
        <v>509686538</v>
      </c>
      <c r="E105" s="7" t="s">
        <v>114</v>
      </c>
      <c r="F105" s="7" t="s">
        <v>115</v>
      </c>
      <c r="G105" s="7" t="s">
        <v>116</v>
      </c>
      <c r="H105" s="18" t="s">
        <v>117</v>
      </c>
      <c r="I105" s="7" t="s">
        <v>137</v>
      </c>
      <c r="J105" s="18">
        <v>5</v>
      </c>
      <c r="K105" s="18" t="s">
        <v>62</v>
      </c>
      <c r="L105" s="18" t="s">
        <v>63</v>
      </c>
      <c r="N105" s="18">
        <v>45</v>
      </c>
      <c r="O105" s="18">
        <v>5</v>
      </c>
      <c r="P105" s="18">
        <v>1</v>
      </c>
      <c r="Q105" s="18">
        <v>1</v>
      </c>
      <c r="R105" s="18">
        <v>475559689</v>
      </c>
      <c r="S105" s="18">
        <v>2098</v>
      </c>
      <c r="U105" t="s">
        <v>134</v>
      </c>
      <c r="V105">
        <v>0</v>
      </c>
      <c r="W105" t="s">
        <v>64</v>
      </c>
      <c r="X105">
        <f>MATCH(D105,Отчет!$D:$D,0)</f>
        <v>13</v>
      </c>
    </row>
    <row r="106" spans="1:24" x14ac:dyDescent="0.2">
      <c r="A106" s="18">
        <v>508266359</v>
      </c>
      <c r="B106" s="18">
        <v>10</v>
      </c>
      <c r="C106" s="18" t="s">
        <v>56</v>
      </c>
      <c r="D106" s="18">
        <v>497176578</v>
      </c>
      <c r="E106" s="7" t="s">
        <v>85</v>
      </c>
      <c r="F106" s="7" t="s">
        <v>86</v>
      </c>
      <c r="G106" s="7" t="s">
        <v>87</v>
      </c>
      <c r="H106" s="18" t="s">
        <v>88</v>
      </c>
      <c r="I106" s="7" t="s">
        <v>137</v>
      </c>
      <c r="J106" s="18">
        <v>5</v>
      </c>
      <c r="K106" s="18" t="s">
        <v>62</v>
      </c>
      <c r="L106" s="18" t="s">
        <v>63</v>
      </c>
      <c r="N106" s="18">
        <v>50</v>
      </c>
      <c r="O106" s="18">
        <v>5</v>
      </c>
      <c r="P106" s="18">
        <v>1</v>
      </c>
      <c r="Q106" s="18">
        <v>1</v>
      </c>
      <c r="R106" s="18">
        <v>475559689</v>
      </c>
      <c r="S106" s="18">
        <v>2098</v>
      </c>
      <c r="U106" t="s">
        <v>134</v>
      </c>
      <c r="V106">
        <v>0</v>
      </c>
      <c r="W106" t="s">
        <v>64</v>
      </c>
      <c r="X106">
        <f>MATCH(D106,Отчет!$D:$D,0)</f>
        <v>14</v>
      </c>
    </row>
    <row r="107" spans="1:24" x14ac:dyDescent="0.2">
      <c r="A107" s="18">
        <v>508266855</v>
      </c>
      <c r="B107" s="18">
        <v>5</v>
      </c>
      <c r="C107" s="18" t="s">
        <v>56</v>
      </c>
      <c r="D107" s="18">
        <v>499615088</v>
      </c>
      <c r="E107" s="7" t="s">
        <v>110</v>
      </c>
      <c r="F107" s="7" t="s">
        <v>111</v>
      </c>
      <c r="G107" s="7" t="s">
        <v>112</v>
      </c>
      <c r="H107" s="18" t="s">
        <v>113</v>
      </c>
      <c r="I107" s="7" t="s">
        <v>137</v>
      </c>
      <c r="J107" s="18">
        <v>5</v>
      </c>
      <c r="K107" s="18" t="s">
        <v>62</v>
      </c>
      <c r="L107" s="18" t="s">
        <v>63</v>
      </c>
      <c r="N107" s="18">
        <v>25</v>
      </c>
      <c r="O107" s="18">
        <v>5</v>
      </c>
      <c r="P107" s="18">
        <v>1</v>
      </c>
      <c r="Q107" s="18">
        <v>0</v>
      </c>
      <c r="R107" s="18">
        <v>475559689</v>
      </c>
      <c r="S107" s="18">
        <v>2098</v>
      </c>
      <c r="U107" t="s">
        <v>134</v>
      </c>
      <c r="V107">
        <v>0</v>
      </c>
      <c r="W107" t="s">
        <v>64</v>
      </c>
      <c r="X107">
        <f>MATCH(D107,Отчет!$D:$D,0)</f>
        <v>29</v>
      </c>
    </row>
    <row r="108" spans="1:24" x14ac:dyDescent="0.2">
      <c r="A108" s="18">
        <v>508265510</v>
      </c>
      <c r="B108" s="18">
        <v>6</v>
      </c>
      <c r="C108" s="18" t="s">
        <v>56</v>
      </c>
      <c r="D108" s="18">
        <v>497176450</v>
      </c>
      <c r="E108" s="7" t="s">
        <v>128</v>
      </c>
      <c r="F108" s="7" t="s">
        <v>129</v>
      </c>
      <c r="G108" s="7" t="s">
        <v>130</v>
      </c>
      <c r="H108" s="18" t="s">
        <v>131</v>
      </c>
      <c r="I108" s="7" t="s">
        <v>137</v>
      </c>
      <c r="J108" s="18">
        <v>5</v>
      </c>
      <c r="K108" s="18" t="s">
        <v>62</v>
      </c>
      <c r="L108" s="18" t="s">
        <v>63</v>
      </c>
      <c r="N108" s="18">
        <v>30</v>
      </c>
      <c r="O108" s="18">
        <v>5</v>
      </c>
      <c r="P108" s="18">
        <v>1</v>
      </c>
      <c r="Q108" s="18">
        <v>1</v>
      </c>
      <c r="R108" s="18">
        <v>475559689</v>
      </c>
      <c r="S108" s="18">
        <v>2098</v>
      </c>
      <c r="U108" t="s">
        <v>134</v>
      </c>
      <c r="V108">
        <v>0</v>
      </c>
      <c r="W108" t="s">
        <v>64</v>
      </c>
      <c r="X108">
        <f>MATCH(D108,Отчет!$D:$D,0)</f>
        <v>23</v>
      </c>
    </row>
    <row r="109" spans="1:24" x14ac:dyDescent="0.2">
      <c r="A109" s="18">
        <v>508265441</v>
      </c>
      <c r="B109" s="18">
        <v>6</v>
      </c>
      <c r="C109" s="18" t="s">
        <v>56</v>
      </c>
      <c r="D109" s="18">
        <v>497176692</v>
      </c>
      <c r="E109" s="7" t="s">
        <v>107</v>
      </c>
      <c r="F109" s="7" t="s">
        <v>108</v>
      </c>
      <c r="G109" s="7" t="s">
        <v>83</v>
      </c>
      <c r="H109" s="18" t="s">
        <v>109</v>
      </c>
      <c r="I109" s="7" t="s">
        <v>137</v>
      </c>
      <c r="J109" s="18">
        <v>5</v>
      </c>
      <c r="K109" s="18" t="s">
        <v>62</v>
      </c>
      <c r="L109" s="18" t="s">
        <v>63</v>
      </c>
      <c r="N109" s="18">
        <v>30</v>
      </c>
      <c r="O109" s="18">
        <v>5</v>
      </c>
      <c r="P109" s="18">
        <v>1</v>
      </c>
      <c r="Q109" s="18">
        <v>1</v>
      </c>
      <c r="R109" s="18">
        <v>475559689</v>
      </c>
      <c r="S109" s="18">
        <v>2098</v>
      </c>
      <c r="U109" t="s">
        <v>134</v>
      </c>
      <c r="V109">
        <v>0</v>
      </c>
      <c r="W109" t="s">
        <v>64</v>
      </c>
      <c r="X109">
        <f>MATCH(D109,Отчет!$D:$D,0)</f>
        <v>27</v>
      </c>
    </row>
    <row r="110" spans="1:24" x14ac:dyDescent="0.2">
      <c r="A110" s="18">
        <v>508266291</v>
      </c>
      <c r="B110" s="18">
        <v>6</v>
      </c>
      <c r="C110" s="18" t="s">
        <v>56</v>
      </c>
      <c r="D110" s="18">
        <v>497176567</v>
      </c>
      <c r="E110" s="7" t="s">
        <v>81</v>
      </c>
      <c r="F110" s="7" t="s">
        <v>82</v>
      </c>
      <c r="G110" s="7" t="s">
        <v>83</v>
      </c>
      <c r="H110" s="18" t="s">
        <v>84</v>
      </c>
      <c r="I110" s="7" t="s">
        <v>137</v>
      </c>
      <c r="J110" s="18">
        <v>5</v>
      </c>
      <c r="K110" s="18" t="s">
        <v>62</v>
      </c>
      <c r="L110" s="18" t="s">
        <v>63</v>
      </c>
      <c r="N110" s="18">
        <v>30</v>
      </c>
      <c r="O110" s="18">
        <v>5</v>
      </c>
      <c r="P110" s="18">
        <v>1</v>
      </c>
      <c r="Q110" s="18">
        <v>1</v>
      </c>
      <c r="R110" s="18">
        <v>475559689</v>
      </c>
      <c r="S110" s="18">
        <v>2098</v>
      </c>
      <c r="U110" t="s">
        <v>134</v>
      </c>
      <c r="V110">
        <v>0</v>
      </c>
      <c r="W110" t="s">
        <v>64</v>
      </c>
      <c r="X110">
        <f>MATCH(D110,Отчет!$D:$D,0)</f>
        <v>19</v>
      </c>
    </row>
    <row r="111" spans="1:24" x14ac:dyDescent="0.2">
      <c r="A111" s="18">
        <v>508266787</v>
      </c>
      <c r="B111" s="18">
        <v>10</v>
      </c>
      <c r="C111" s="18" t="s">
        <v>56</v>
      </c>
      <c r="D111" s="18">
        <v>497176653</v>
      </c>
      <c r="E111" s="7" t="s">
        <v>103</v>
      </c>
      <c r="F111" s="7" t="s">
        <v>104</v>
      </c>
      <c r="G111" s="7" t="s">
        <v>105</v>
      </c>
      <c r="H111" s="18" t="s">
        <v>106</v>
      </c>
      <c r="I111" s="7" t="s">
        <v>137</v>
      </c>
      <c r="J111" s="18">
        <v>5</v>
      </c>
      <c r="K111" s="18" t="s">
        <v>62</v>
      </c>
      <c r="L111" s="18" t="s">
        <v>63</v>
      </c>
      <c r="N111" s="18">
        <v>50</v>
      </c>
      <c r="O111" s="18">
        <v>5</v>
      </c>
      <c r="P111" s="18">
        <v>1</v>
      </c>
      <c r="Q111" s="18">
        <v>1</v>
      </c>
      <c r="R111" s="18">
        <v>475559689</v>
      </c>
      <c r="S111" s="18">
        <v>2098</v>
      </c>
      <c r="U111" t="s">
        <v>134</v>
      </c>
      <c r="V111">
        <v>0</v>
      </c>
      <c r="W111" t="s">
        <v>64</v>
      </c>
      <c r="X111">
        <f>MATCH(D111,Отчет!$D:$D,0)</f>
        <v>12</v>
      </c>
    </row>
    <row r="112" spans="1:24" x14ac:dyDescent="0.2">
      <c r="A112" s="18">
        <v>508265720</v>
      </c>
      <c r="B112" s="18">
        <v>5</v>
      </c>
      <c r="C112" s="18" t="s">
        <v>56</v>
      </c>
      <c r="D112" s="18">
        <v>497176483</v>
      </c>
      <c r="E112" s="7" t="s">
        <v>69</v>
      </c>
      <c r="F112" s="7" t="s">
        <v>70</v>
      </c>
      <c r="G112" s="7" t="s">
        <v>71</v>
      </c>
      <c r="H112" s="18" t="s">
        <v>72</v>
      </c>
      <c r="I112" s="7" t="s">
        <v>137</v>
      </c>
      <c r="J112" s="18">
        <v>5</v>
      </c>
      <c r="K112" s="18" t="s">
        <v>62</v>
      </c>
      <c r="L112" s="18" t="s">
        <v>63</v>
      </c>
      <c r="N112" s="18">
        <v>25</v>
      </c>
      <c r="O112" s="18">
        <v>5</v>
      </c>
      <c r="P112" s="18">
        <v>1</v>
      </c>
      <c r="Q112" s="18">
        <v>1</v>
      </c>
      <c r="R112" s="18">
        <v>475559689</v>
      </c>
      <c r="S112" s="18">
        <v>2098</v>
      </c>
      <c r="U112" t="s">
        <v>134</v>
      </c>
      <c r="V112">
        <v>0</v>
      </c>
      <c r="W112" t="s">
        <v>64</v>
      </c>
      <c r="X112">
        <f>MATCH(D112,Отчет!$D:$D,0)</f>
        <v>18</v>
      </c>
    </row>
    <row r="113" spans="1:24" x14ac:dyDescent="0.2">
      <c r="A113" s="18">
        <v>508266719</v>
      </c>
      <c r="B113" s="18">
        <v>10</v>
      </c>
      <c r="C113" s="18" t="s">
        <v>56</v>
      </c>
      <c r="D113" s="18">
        <v>497176642</v>
      </c>
      <c r="E113" s="7" t="s">
        <v>101</v>
      </c>
      <c r="F113" s="7" t="s">
        <v>94</v>
      </c>
      <c r="G113" s="7" t="s">
        <v>75</v>
      </c>
      <c r="H113" s="18" t="s">
        <v>102</v>
      </c>
      <c r="I113" s="7" t="s">
        <v>137</v>
      </c>
      <c r="J113" s="18">
        <v>5</v>
      </c>
      <c r="K113" s="18" t="s">
        <v>62</v>
      </c>
      <c r="L113" s="18" t="s">
        <v>63</v>
      </c>
      <c r="N113" s="18">
        <v>50</v>
      </c>
      <c r="O113" s="18">
        <v>5</v>
      </c>
      <c r="P113" s="18">
        <v>1</v>
      </c>
      <c r="Q113" s="18">
        <v>1</v>
      </c>
      <c r="R113" s="18">
        <v>475559689</v>
      </c>
      <c r="S113" s="18">
        <v>2098</v>
      </c>
      <c r="U113" t="s">
        <v>134</v>
      </c>
      <c r="V113">
        <v>0</v>
      </c>
      <c r="W113" t="s">
        <v>64</v>
      </c>
      <c r="X113">
        <f>MATCH(D113,Отчет!$D:$D,0)</f>
        <v>17</v>
      </c>
    </row>
    <row r="114" spans="1:24" x14ac:dyDescent="0.2">
      <c r="A114" s="18">
        <v>508266015</v>
      </c>
      <c r="B114" s="18">
        <v>7</v>
      </c>
      <c r="C114" s="18" t="s">
        <v>56</v>
      </c>
      <c r="D114" s="18">
        <v>497176534</v>
      </c>
      <c r="E114" s="7" t="s">
        <v>77</v>
      </c>
      <c r="F114" s="7" t="s">
        <v>78</v>
      </c>
      <c r="G114" s="7" t="s">
        <v>79</v>
      </c>
      <c r="H114" s="18" t="s">
        <v>80</v>
      </c>
      <c r="I114" s="7" t="s">
        <v>137</v>
      </c>
      <c r="J114" s="18">
        <v>5</v>
      </c>
      <c r="K114" s="18" t="s">
        <v>62</v>
      </c>
      <c r="L114" s="18" t="s">
        <v>63</v>
      </c>
      <c r="N114" s="18">
        <v>35</v>
      </c>
      <c r="O114" s="18">
        <v>5</v>
      </c>
      <c r="P114" s="18">
        <v>1</v>
      </c>
      <c r="Q114" s="18">
        <v>1</v>
      </c>
      <c r="R114" s="18">
        <v>475559689</v>
      </c>
      <c r="S114" s="18">
        <v>2098</v>
      </c>
      <c r="U114" t="s">
        <v>134</v>
      </c>
      <c r="V114">
        <v>0</v>
      </c>
      <c r="W114" t="s">
        <v>64</v>
      </c>
      <c r="X114">
        <f>MATCH(D114,Отчет!$D:$D,0)</f>
        <v>25</v>
      </c>
    </row>
    <row r="115" spans="1:24" x14ac:dyDescent="0.2">
      <c r="A115" s="18">
        <v>508266647</v>
      </c>
      <c r="B115" s="18">
        <v>9</v>
      </c>
      <c r="C115" s="18" t="s">
        <v>56</v>
      </c>
      <c r="D115" s="18">
        <v>497176627</v>
      </c>
      <c r="E115" s="7" t="s">
        <v>97</v>
      </c>
      <c r="F115" s="7" t="s">
        <v>98</v>
      </c>
      <c r="G115" s="7" t="s">
        <v>99</v>
      </c>
      <c r="H115" s="18" t="s">
        <v>100</v>
      </c>
      <c r="I115" s="7" t="s">
        <v>137</v>
      </c>
      <c r="J115" s="18">
        <v>5</v>
      </c>
      <c r="K115" s="18" t="s">
        <v>62</v>
      </c>
      <c r="L115" s="18" t="s">
        <v>63</v>
      </c>
      <c r="N115" s="18">
        <v>45</v>
      </c>
      <c r="O115" s="18">
        <v>5</v>
      </c>
      <c r="P115" s="18">
        <v>1</v>
      </c>
      <c r="Q115" s="18">
        <v>1</v>
      </c>
      <c r="R115" s="18">
        <v>475559689</v>
      </c>
      <c r="S115" s="18">
        <v>2098</v>
      </c>
      <c r="U115" t="s">
        <v>134</v>
      </c>
      <c r="V115">
        <v>0</v>
      </c>
      <c r="W115" t="s">
        <v>64</v>
      </c>
      <c r="X115">
        <f>MATCH(D115,Отчет!$D:$D,0)</f>
        <v>26</v>
      </c>
    </row>
    <row r="116" spans="1:24" x14ac:dyDescent="0.2">
      <c r="A116" s="18">
        <v>508265287</v>
      </c>
      <c r="B116" s="18">
        <v>5</v>
      </c>
      <c r="C116" s="18" t="s">
        <v>56</v>
      </c>
      <c r="D116" s="18">
        <v>497176424</v>
      </c>
      <c r="E116" s="7" t="s">
        <v>57</v>
      </c>
      <c r="F116" s="7" t="s">
        <v>58</v>
      </c>
      <c r="G116" s="7" t="s">
        <v>59</v>
      </c>
      <c r="H116" s="18" t="s">
        <v>60</v>
      </c>
      <c r="I116" s="7" t="s">
        <v>137</v>
      </c>
      <c r="J116" s="18">
        <v>5</v>
      </c>
      <c r="K116" s="18" t="s">
        <v>62</v>
      </c>
      <c r="L116" s="18" t="s">
        <v>63</v>
      </c>
      <c r="N116" s="18">
        <v>25</v>
      </c>
      <c r="O116" s="18">
        <v>5</v>
      </c>
      <c r="P116" s="18">
        <v>1</v>
      </c>
      <c r="Q116" s="18">
        <v>1</v>
      </c>
      <c r="R116" s="18">
        <v>475559689</v>
      </c>
      <c r="S116" s="18">
        <v>2098</v>
      </c>
      <c r="U116" t="s">
        <v>134</v>
      </c>
      <c r="V116">
        <v>0</v>
      </c>
      <c r="W116" t="s">
        <v>64</v>
      </c>
      <c r="X116">
        <f>MATCH(D116,Отчет!$D:$D,0)</f>
        <v>22</v>
      </c>
    </row>
    <row r="117" spans="1:24" x14ac:dyDescent="0.2">
      <c r="A117" s="18">
        <v>579069891</v>
      </c>
      <c r="B117" s="18">
        <v>7</v>
      </c>
      <c r="C117" s="18" t="s">
        <v>56</v>
      </c>
      <c r="D117" s="18">
        <v>572344983</v>
      </c>
      <c r="E117" s="7" t="s">
        <v>65</v>
      </c>
      <c r="F117" s="7" t="s">
        <v>66</v>
      </c>
      <c r="G117" s="7" t="s">
        <v>67</v>
      </c>
      <c r="H117" s="18" t="s">
        <v>68</v>
      </c>
      <c r="I117" s="7" t="s">
        <v>138</v>
      </c>
      <c r="J117" s="18">
        <v>5.5600000000000005</v>
      </c>
      <c r="K117" s="18" t="s">
        <v>62</v>
      </c>
      <c r="L117" s="18" t="s">
        <v>63</v>
      </c>
      <c r="N117" s="18">
        <v>38.92</v>
      </c>
      <c r="O117" s="18">
        <v>5.5600000000000005</v>
      </c>
      <c r="P117" s="18">
        <v>1</v>
      </c>
      <c r="Q117" s="18">
        <v>1</v>
      </c>
      <c r="R117" s="18">
        <v>475559689</v>
      </c>
      <c r="S117" s="18">
        <v>2098</v>
      </c>
      <c r="U117" t="s">
        <v>134</v>
      </c>
      <c r="V117">
        <v>0</v>
      </c>
      <c r="W117" t="s">
        <v>64</v>
      </c>
      <c r="X117">
        <f>MATCH(D117,Отчет!$D:$D,0)</f>
        <v>21</v>
      </c>
    </row>
    <row r="118" spans="1:24" x14ac:dyDescent="0.2">
      <c r="A118" s="18">
        <v>579075335</v>
      </c>
      <c r="B118" s="18">
        <v>4</v>
      </c>
      <c r="C118" s="18" t="s">
        <v>56</v>
      </c>
      <c r="D118" s="18">
        <v>557597101</v>
      </c>
      <c r="E118" s="7" t="s">
        <v>125</v>
      </c>
      <c r="F118" s="7" t="s">
        <v>126</v>
      </c>
      <c r="G118" s="7" t="s">
        <v>120</v>
      </c>
      <c r="H118" s="18" t="s">
        <v>127</v>
      </c>
      <c r="I118" s="7" t="s">
        <v>138</v>
      </c>
      <c r="J118" s="18">
        <v>5.5600000000000005</v>
      </c>
      <c r="K118" s="18" t="s">
        <v>62</v>
      </c>
      <c r="L118" s="18" t="s">
        <v>63</v>
      </c>
      <c r="N118" s="18">
        <v>22.240000000000002</v>
      </c>
      <c r="O118" s="18">
        <v>5.5600000000000005</v>
      </c>
      <c r="P118" s="18">
        <v>1</v>
      </c>
      <c r="Q118" s="18">
        <v>1</v>
      </c>
      <c r="R118" s="18">
        <v>475559689</v>
      </c>
      <c r="S118" s="18">
        <v>2098</v>
      </c>
      <c r="U118" t="s">
        <v>134</v>
      </c>
      <c r="V118">
        <v>0</v>
      </c>
      <c r="W118" t="s">
        <v>64</v>
      </c>
      <c r="X118">
        <f>MATCH(D118,Отчет!$D:$D,0)</f>
        <v>28</v>
      </c>
    </row>
    <row r="119" spans="1:24" x14ac:dyDescent="0.2">
      <c r="A119" s="18">
        <v>521733591</v>
      </c>
      <c r="B119" s="18">
        <v>1</v>
      </c>
      <c r="C119" s="18" t="s">
        <v>56</v>
      </c>
      <c r="D119" s="18">
        <v>518158904</v>
      </c>
      <c r="E119" s="7" t="s">
        <v>122</v>
      </c>
      <c r="F119" s="7" t="s">
        <v>123</v>
      </c>
      <c r="G119" s="7" t="s">
        <v>120</v>
      </c>
      <c r="H119" s="18" t="s">
        <v>124</v>
      </c>
      <c r="I119" s="7" t="s">
        <v>138</v>
      </c>
      <c r="J119" s="18">
        <v>5.5600000000000005</v>
      </c>
      <c r="K119" s="18" t="s">
        <v>62</v>
      </c>
      <c r="L119" s="18" t="s">
        <v>63</v>
      </c>
      <c r="N119" s="18">
        <v>0</v>
      </c>
      <c r="O119" s="18">
        <v>5.5600000000000005</v>
      </c>
      <c r="P119" s="18">
        <v>0</v>
      </c>
      <c r="Q119" s="18">
        <v>1</v>
      </c>
      <c r="R119" s="18">
        <v>475559689</v>
      </c>
      <c r="S119" s="18">
        <v>2098</v>
      </c>
      <c r="U119" t="s">
        <v>134</v>
      </c>
      <c r="V119">
        <v>0</v>
      </c>
      <c r="W119" t="s">
        <v>64</v>
      </c>
      <c r="X119">
        <f>MATCH(D119,Отчет!$D:$D,0)</f>
        <v>30</v>
      </c>
    </row>
    <row r="120" spans="1:24" x14ac:dyDescent="0.2">
      <c r="A120" s="18">
        <v>521733096</v>
      </c>
      <c r="B120" s="18">
        <v>6</v>
      </c>
      <c r="C120" s="18" t="s">
        <v>56</v>
      </c>
      <c r="D120" s="18">
        <v>518158887</v>
      </c>
      <c r="E120" s="7" t="s">
        <v>118</v>
      </c>
      <c r="F120" s="7" t="s">
        <v>119</v>
      </c>
      <c r="G120" s="7" t="s">
        <v>120</v>
      </c>
      <c r="H120" s="18" t="s">
        <v>121</v>
      </c>
      <c r="I120" s="7" t="s">
        <v>138</v>
      </c>
      <c r="J120" s="18">
        <v>5.5600000000000005</v>
      </c>
      <c r="K120" s="18" t="s">
        <v>62</v>
      </c>
      <c r="L120" s="18" t="s">
        <v>63</v>
      </c>
      <c r="N120" s="18">
        <v>33.36</v>
      </c>
      <c r="O120" s="18">
        <v>5.5600000000000005</v>
      </c>
      <c r="P120" s="18">
        <v>1</v>
      </c>
      <c r="Q120" s="18">
        <v>1</v>
      </c>
      <c r="R120" s="18">
        <v>475559689</v>
      </c>
      <c r="S120" s="18">
        <v>2098</v>
      </c>
      <c r="U120" t="s">
        <v>134</v>
      </c>
      <c r="V120">
        <v>0</v>
      </c>
      <c r="W120" t="s">
        <v>64</v>
      </c>
      <c r="X120">
        <f>MATCH(D120,Отчет!$D:$D,0)</f>
        <v>20</v>
      </c>
    </row>
    <row r="121" spans="1:24" x14ac:dyDescent="0.2">
      <c r="A121" s="18">
        <v>521733337</v>
      </c>
      <c r="B121" s="18">
        <v>9</v>
      </c>
      <c r="C121" s="18" t="s">
        <v>56</v>
      </c>
      <c r="D121" s="18">
        <v>509686538</v>
      </c>
      <c r="E121" s="7" t="s">
        <v>114</v>
      </c>
      <c r="F121" s="7" t="s">
        <v>115</v>
      </c>
      <c r="G121" s="7" t="s">
        <v>116</v>
      </c>
      <c r="H121" s="18" t="s">
        <v>117</v>
      </c>
      <c r="I121" s="7" t="s">
        <v>138</v>
      </c>
      <c r="J121" s="18">
        <v>5.5600000000000005</v>
      </c>
      <c r="K121" s="18" t="s">
        <v>62</v>
      </c>
      <c r="L121" s="18" t="s">
        <v>63</v>
      </c>
      <c r="N121" s="18">
        <v>50.04</v>
      </c>
      <c r="O121" s="18">
        <v>5.5600000000000005</v>
      </c>
      <c r="P121" s="18">
        <v>1</v>
      </c>
      <c r="Q121" s="18">
        <v>1</v>
      </c>
      <c r="R121" s="18">
        <v>475559689</v>
      </c>
      <c r="S121" s="18">
        <v>2098</v>
      </c>
      <c r="U121" t="s">
        <v>134</v>
      </c>
      <c r="V121">
        <v>0</v>
      </c>
      <c r="W121" t="s">
        <v>64</v>
      </c>
      <c r="X121">
        <f>MATCH(D121,Отчет!$D:$D,0)</f>
        <v>13</v>
      </c>
    </row>
    <row r="122" spans="1:24" x14ac:dyDescent="0.2">
      <c r="A122" s="18">
        <v>508266835</v>
      </c>
      <c r="B122" s="18">
        <v>4</v>
      </c>
      <c r="C122" s="18" t="s">
        <v>56</v>
      </c>
      <c r="D122" s="18">
        <v>499615088</v>
      </c>
      <c r="E122" s="7" t="s">
        <v>110</v>
      </c>
      <c r="F122" s="7" t="s">
        <v>111</v>
      </c>
      <c r="G122" s="7" t="s">
        <v>112</v>
      </c>
      <c r="H122" s="18" t="s">
        <v>113</v>
      </c>
      <c r="I122" s="7" t="s">
        <v>138</v>
      </c>
      <c r="J122" s="18">
        <v>5.5600000000000005</v>
      </c>
      <c r="K122" s="18" t="s">
        <v>62</v>
      </c>
      <c r="L122" s="18" t="s">
        <v>63</v>
      </c>
      <c r="N122" s="18">
        <v>0</v>
      </c>
      <c r="O122" s="18">
        <v>5.5600000000000005</v>
      </c>
      <c r="P122" s="18">
        <v>1</v>
      </c>
      <c r="Q122" s="18">
        <v>0</v>
      </c>
      <c r="R122" s="18">
        <v>475559689</v>
      </c>
      <c r="S122" s="18">
        <v>2098</v>
      </c>
      <c r="U122" t="s">
        <v>134</v>
      </c>
      <c r="V122">
        <v>0</v>
      </c>
      <c r="W122" t="s">
        <v>64</v>
      </c>
      <c r="X122">
        <f>MATCH(D122,Отчет!$D:$D,0)</f>
        <v>29</v>
      </c>
    </row>
    <row r="123" spans="1:24" x14ac:dyDescent="0.2">
      <c r="A123" s="18">
        <v>508265419</v>
      </c>
      <c r="B123" s="18">
        <v>6</v>
      </c>
      <c r="C123" s="18" t="s">
        <v>56</v>
      </c>
      <c r="D123" s="18">
        <v>497176692</v>
      </c>
      <c r="E123" s="7" t="s">
        <v>107</v>
      </c>
      <c r="F123" s="7" t="s">
        <v>108</v>
      </c>
      <c r="G123" s="7" t="s">
        <v>83</v>
      </c>
      <c r="H123" s="18" t="s">
        <v>109</v>
      </c>
      <c r="I123" s="7" t="s">
        <v>138</v>
      </c>
      <c r="J123" s="18">
        <v>5.5600000000000005</v>
      </c>
      <c r="K123" s="18" t="s">
        <v>62</v>
      </c>
      <c r="L123" s="18" t="s">
        <v>63</v>
      </c>
      <c r="N123" s="18">
        <v>33.36</v>
      </c>
      <c r="O123" s="18">
        <v>5.5600000000000005</v>
      </c>
      <c r="P123" s="18">
        <v>1</v>
      </c>
      <c r="Q123" s="18">
        <v>1</v>
      </c>
      <c r="R123" s="18">
        <v>475559689</v>
      </c>
      <c r="S123" s="18">
        <v>2098</v>
      </c>
      <c r="U123" t="s">
        <v>134</v>
      </c>
      <c r="V123">
        <v>0</v>
      </c>
      <c r="W123" t="s">
        <v>64</v>
      </c>
      <c r="X123">
        <f>MATCH(D123,Отчет!$D:$D,0)</f>
        <v>27</v>
      </c>
    </row>
    <row r="124" spans="1:24" x14ac:dyDescent="0.2">
      <c r="A124" s="18">
        <v>508266769</v>
      </c>
      <c r="B124" s="18">
        <v>9</v>
      </c>
      <c r="C124" s="18" t="s">
        <v>56</v>
      </c>
      <c r="D124" s="18">
        <v>497176653</v>
      </c>
      <c r="E124" s="7" t="s">
        <v>103</v>
      </c>
      <c r="F124" s="7" t="s">
        <v>104</v>
      </c>
      <c r="G124" s="7" t="s">
        <v>105</v>
      </c>
      <c r="H124" s="18" t="s">
        <v>106</v>
      </c>
      <c r="I124" s="7" t="s">
        <v>138</v>
      </c>
      <c r="J124" s="18">
        <v>5.5600000000000005</v>
      </c>
      <c r="K124" s="18" t="s">
        <v>62</v>
      </c>
      <c r="L124" s="18" t="s">
        <v>63</v>
      </c>
      <c r="N124" s="18">
        <v>50.04</v>
      </c>
      <c r="O124" s="18">
        <v>5.5600000000000005</v>
      </c>
      <c r="P124" s="18">
        <v>1</v>
      </c>
      <c r="Q124" s="18">
        <v>1</v>
      </c>
      <c r="R124" s="18">
        <v>475559689</v>
      </c>
      <c r="S124" s="18">
        <v>2098</v>
      </c>
      <c r="U124" t="s">
        <v>134</v>
      </c>
      <c r="V124">
        <v>0</v>
      </c>
      <c r="W124" t="s">
        <v>64</v>
      </c>
      <c r="X124">
        <f>MATCH(D124,Отчет!$D:$D,0)</f>
        <v>12</v>
      </c>
    </row>
    <row r="125" spans="1:24" x14ac:dyDescent="0.2">
      <c r="A125" s="18">
        <v>508266697</v>
      </c>
      <c r="B125" s="18">
        <v>9</v>
      </c>
      <c r="C125" s="18" t="s">
        <v>56</v>
      </c>
      <c r="D125" s="18">
        <v>497176642</v>
      </c>
      <c r="E125" s="7" t="s">
        <v>101</v>
      </c>
      <c r="F125" s="7" t="s">
        <v>94</v>
      </c>
      <c r="G125" s="7" t="s">
        <v>75</v>
      </c>
      <c r="H125" s="18" t="s">
        <v>102</v>
      </c>
      <c r="I125" s="7" t="s">
        <v>138</v>
      </c>
      <c r="J125" s="18">
        <v>5.5600000000000005</v>
      </c>
      <c r="K125" s="18" t="s">
        <v>62</v>
      </c>
      <c r="L125" s="18" t="s">
        <v>63</v>
      </c>
      <c r="N125" s="18">
        <v>50.04</v>
      </c>
      <c r="O125" s="18">
        <v>5.5600000000000005</v>
      </c>
      <c r="P125" s="18">
        <v>1</v>
      </c>
      <c r="Q125" s="18">
        <v>1</v>
      </c>
      <c r="R125" s="18">
        <v>475559689</v>
      </c>
      <c r="S125" s="18">
        <v>2098</v>
      </c>
      <c r="U125" t="s">
        <v>134</v>
      </c>
      <c r="V125">
        <v>0</v>
      </c>
      <c r="W125" t="s">
        <v>64</v>
      </c>
      <c r="X125">
        <f>MATCH(D125,Отчет!$D:$D,0)</f>
        <v>17</v>
      </c>
    </row>
    <row r="126" spans="1:24" x14ac:dyDescent="0.2">
      <c r="A126" s="18">
        <v>508266549</v>
      </c>
      <c r="B126" s="18">
        <v>4</v>
      </c>
      <c r="C126" s="18" t="s">
        <v>56</v>
      </c>
      <c r="D126" s="18">
        <v>497176611</v>
      </c>
      <c r="E126" s="7" t="s">
        <v>93</v>
      </c>
      <c r="F126" s="7" t="s">
        <v>94</v>
      </c>
      <c r="G126" s="7" t="s">
        <v>95</v>
      </c>
      <c r="H126" s="18" t="s">
        <v>96</v>
      </c>
      <c r="I126" s="7" t="s">
        <v>138</v>
      </c>
      <c r="J126" s="18">
        <v>5.5600000000000005</v>
      </c>
      <c r="K126" s="18" t="s">
        <v>62</v>
      </c>
      <c r="L126" s="18" t="s">
        <v>63</v>
      </c>
      <c r="N126" s="18">
        <v>22.240000000000002</v>
      </c>
      <c r="O126" s="18">
        <v>5.5600000000000005</v>
      </c>
      <c r="P126" s="18">
        <v>1</v>
      </c>
      <c r="Q126" s="18">
        <v>1</v>
      </c>
      <c r="R126" s="18">
        <v>475559689</v>
      </c>
      <c r="S126" s="18">
        <v>2098</v>
      </c>
      <c r="U126" t="s">
        <v>134</v>
      </c>
      <c r="V126">
        <v>0</v>
      </c>
      <c r="W126" t="s">
        <v>64</v>
      </c>
      <c r="X126">
        <f>MATCH(D126,Отчет!$D:$D,0)</f>
        <v>24</v>
      </c>
    </row>
    <row r="127" spans="1:24" x14ac:dyDescent="0.2">
      <c r="A127" s="18">
        <v>508266409</v>
      </c>
      <c r="B127" s="18">
        <v>8</v>
      </c>
      <c r="C127" s="18" t="s">
        <v>56</v>
      </c>
      <c r="D127" s="18">
        <v>497176589</v>
      </c>
      <c r="E127" s="7" t="s">
        <v>89</v>
      </c>
      <c r="F127" s="7" t="s">
        <v>90</v>
      </c>
      <c r="G127" s="7" t="s">
        <v>91</v>
      </c>
      <c r="H127" s="18" t="s">
        <v>92</v>
      </c>
      <c r="I127" s="7" t="s">
        <v>138</v>
      </c>
      <c r="J127" s="18">
        <v>5.5600000000000005</v>
      </c>
      <c r="K127" s="18" t="s">
        <v>62</v>
      </c>
      <c r="L127" s="18" t="s">
        <v>63</v>
      </c>
      <c r="N127" s="18">
        <v>44.480000000000004</v>
      </c>
      <c r="O127" s="18">
        <v>5.5600000000000005</v>
      </c>
      <c r="P127" s="18">
        <v>1</v>
      </c>
      <c r="Q127" s="18">
        <v>1</v>
      </c>
      <c r="R127" s="18">
        <v>475559689</v>
      </c>
      <c r="S127" s="18">
        <v>2098</v>
      </c>
      <c r="U127" t="s">
        <v>134</v>
      </c>
      <c r="V127">
        <v>0</v>
      </c>
      <c r="W127" t="s">
        <v>64</v>
      </c>
      <c r="X127">
        <f>MATCH(D127,Отчет!$D:$D,0)</f>
        <v>15</v>
      </c>
    </row>
    <row r="128" spans="1:24" x14ac:dyDescent="0.2">
      <c r="A128" s="18">
        <v>508266341</v>
      </c>
      <c r="B128" s="18">
        <v>10</v>
      </c>
      <c r="C128" s="18" t="s">
        <v>56</v>
      </c>
      <c r="D128" s="18">
        <v>497176578</v>
      </c>
      <c r="E128" s="7" t="s">
        <v>85</v>
      </c>
      <c r="F128" s="7" t="s">
        <v>86</v>
      </c>
      <c r="G128" s="7" t="s">
        <v>87</v>
      </c>
      <c r="H128" s="18" t="s">
        <v>88</v>
      </c>
      <c r="I128" s="7" t="s">
        <v>138</v>
      </c>
      <c r="J128" s="18">
        <v>5.5600000000000005</v>
      </c>
      <c r="K128" s="18" t="s">
        <v>62</v>
      </c>
      <c r="L128" s="18" t="s">
        <v>63</v>
      </c>
      <c r="N128" s="18">
        <v>55.6</v>
      </c>
      <c r="O128" s="18">
        <v>5.5600000000000005</v>
      </c>
      <c r="P128" s="18">
        <v>1</v>
      </c>
      <c r="Q128" s="18">
        <v>1</v>
      </c>
      <c r="R128" s="18">
        <v>475559689</v>
      </c>
      <c r="S128" s="18">
        <v>2098</v>
      </c>
      <c r="U128" t="s">
        <v>134</v>
      </c>
      <c r="V128">
        <v>0</v>
      </c>
      <c r="W128" t="s">
        <v>64</v>
      </c>
      <c r="X128">
        <f>MATCH(D128,Отчет!$D:$D,0)</f>
        <v>14</v>
      </c>
    </row>
    <row r="129" spans="1:24" x14ac:dyDescent="0.2">
      <c r="A129" s="18">
        <v>508266273</v>
      </c>
      <c r="B129" s="18">
        <v>5</v>
      </c>
      <c r="C129" s="18" t="s">
        <v>56</v>
      </c>
      <c r="D129" s="18">
        <v>497176567</v>
      </c>
      <c r="E129" s="7" t="s">
        <v>81</v>
      </c>
      <c r="F129" s="7" t="s">
        <v>82</v>
      </c>
      <c r="G129" s="7" t="s">
        <v>83</v>
      </c>
      <c r="H129" s="18" t="s">
        <v>84</v>
      </c>
      <c r="I129" s="7" t="s">
        <v>138</v>
      </c>
      <c r="J129" s="18">
        <v>5.5600000000000005</v>
      </c>
      <c r="K129" s="18" t="s">
        <v>62</v>
      </c>
      <c r="L129" s="18" t="s">
        <v>63</v>
      </c>
      <c r="N129" s="18">
        <v>27.8</v>
      </c>
      <c r="O129" s="18">
        <v>5.5600000000000005</v>
      </c>
      <c r="P129" s="18">
        <v>1</v>
      </c>
      <c r="Q129" s="18">
        <v>1</v>
      </c>
      <c r="R129" s="18">
        <v>475559689</v>
      </c>
      <c r="S129" s="18">
        <v>2098</v>
      </c>
      <c r="U129" t="s">
        <v>134</v>
      </c>
      <c r="V129">
        <v>0</v>
      </c>
      <c r="W129" t="s">
        <v>64</v>
      </c>
      <c r="X129">
        <f>MATCH(D129,Отчет!$D:$D,0)</f>
        <v>19</v>
      </c>
    </row>
    <row r="130" spans="1:24" x14ac:dyDescent="0.2">
      <c r="A130" s="18">
        <v>508265995</v>
      </c>
      <c r="B130" s="18">
        <v>6</v>
      </c>
      <c r="C130" s="18" t="s">
        <v>56</v>
      </c>
      <c r="D130" s="18">
        <v>497176534</v>
      </c>
      <c r="E130" s="7" t="s">
        <v>77</v>
      </c>
      <c r="F130" s="7" t="s">
        <v>78</v>
      </c>
      <c r="G130" s="7" t="s">
        <v>79</v>
      </c>
      <c r="H130" s="18" t="s">
        <v>80</v>
      </c>
      <c r="I130" s="7" t="s">
        <v>138</v>
      </c>
      <c r="J130" s="18">
        <v>5.5600000000000005</v>
      </c>
      <c r="K130" s="18" t="s">
        <v>62</v>
      </c>
      <c r="L130" s="18" t="s">
        <v>63</v>
      </c>
      <c r="N130" s="18">
        <v>33.36</v>
      </c>
      <c r="O130" s="18">
        <v>5.5600000000000005</v>
      </c>
      <c r="P130" s="18">
        <v>1</v>
      </c>
      <c r="Q130" s="18">
        <v>1</v>
      </c>
      <c r="R130" s="18">
        <v>475559689</v>
      </c>
      <c r="S130" s="18">
        <v>2098</v>
      </c>
      <c r="U130" t="s">
        <v>134</v>
      </c>
      <c r="V130">
        <v>0</v>
      </c>
      <c r="W130" t="s">
        <v>64</v>
      </c>
      <c r="X130">
        <f>MATCH(D130,Отчет!$D:$D,0)</f>
        <v>25</v>
      </c>
    </row>
    <row r="131" spans="1:24" x14ac:dyDescent="0.2">
      <c r="A131" s="18">
        <v>508265766</v>
      </c>
      <c r="B131" s="18">
        <v>8</v>
      </c>
      <c r="C131" s="18" t="s">
        <v>56</v>
      </c>
      <c r="D131" s="18">
        <v>497176498</v>
      </c>
      <c r="E131" s="7" t="s">
        <v>73</v>
      </c>
      <c r="F131" s="7" t="s">
        <v>74</v>
      </c>
      <c r="G131" s="7" t="s">
        <v>75</v>
      </c>
      <c r="H131" s="18" t="s">
        <v>76</v>
      </c>
      <c r="I131" s="7" t="s">
        <v>138</v>
      </c>
      <c r="J131" s="18">
        <v>5.5600000000000005</v>
      </c>
      <c r="K131" s="18" t="s">
        <v>62</v>
      </c>
      <c r="L131" s="18" t="s">
        <v>63</v>
      </c>
      <c r="N131" s="18">
        <v>44.480000000000004</v>
      </c>
      <c r="O131" s="18">
        <v>5.5600000000000005</v>
      </c>
      <c r="P131" s="18">
        <v>1</v>
      </c>
      <c r="Q131" s="18">
        <v>1</v>
      </c>
      <c r="R131" s="18">
        <v>475559689</v>
      </c>
      <c r="S131" s="18">
        <v>2098</v>
      </c>
      <c r="U131" t="s">
        <v>134</v>
      </c>
      <c r="V131">
        <v>0</v>
      </c>
      <c r="W131" t="s">
        <v>64</v>
      </c>
      <c r="X131">
        <f>MATCH(D131,Отчет!$D:$D,0)</f>
        <v>16</v>
      </c>
    </row>
    <row r="132" spans="1:24" x14ac:dyDescent="0.2">
      <c r="A132" s="18">
        <v>508265699</v>
      </c>
      <c r="B132" s="18">
        <v>4</v>
      </c>
      <c r="C132" s="18" t="s">
        <v>56</v>
      </c>
      <c r="D132" s="18">
        <v>497176483</v>
      </c>
      <c r="E132" s="7" t="s">
        <v>69</v>
      </c>
      <c r="F132" s="7" t="s">
        <v>70</v>
      </c>
      <c r="G132" s="7" t="s">
        <v>71</v>
      </c>
      <c r="H132" s="18" t="s">
        <v>72</v>
      </c>
      <c r="I132" s="7" t="s">
        <v>138</v>
      </c>
      <c r="J132" s="18">
        <v>5.5600000000000005</v>
      </c>
      <c r="K132" s="18" t="s">
        <v>62</v>
      </c>
      <c r="L132" s="18" t="s">
        <v>63</v>
      </c>
      <c r="N132" s="18">
        <v>22.240000000000002</v>
      </c>
      <c r="O132" s="18">
        <v>5.5600000000000005</v>
      </c>
      <c r="P132" s="18">
        <v>1</v>
      </c>
      <c r="Q132" s="18">
        <v>1</v>
      </c>
      <c r="R132" s="18">
        <v>475559689</v>
      </c>
      <c r="S132" s="18">
        <v>2098</v>
      </c>
      <c r="U132" t="s">
        <v>134</v>
      </c>
      <c r="V132">
        <v>0</v>
      </c>
      <c r="W132" t="s">
        <v>64</v>
      </c>
      <c r="X132">
        <f>MATCH(D132,Отчет!$D:$D,0)</f>
        <v>18</v>
      </c>
    </row>
    <row r="133" spans="1:24" x14ac:dyDescent="0.2">
      <c r="A133" s="18">
        <v>508265490</v>
      </c>
      <c r="B133" s="18">
        <v>4</v>
      </c>
      <c r="C133" s="18" t="s">
        <v>56</v>
      </c>
      <c r="D133" s="18">
        <v>497176450</v>
      </c>
      <c r="E133" s="7" t="s">
        <v>128</v>
      </c>
      <c r="F133" s="7" t="s">
        <v>129</v>
      </c>
      <c r="G133" s="7" t="s">
        <v>130</v>
      </c>
      <c r="H133" s="18" t="s">
        <v>131</v>
      </c>
      <c r="I133" s="7" t="s">
        <v>138</v>
      </c>
      <c r="J133" s="18">
        <v>5.5600000000000005</v>
      </c>
      <c r="K133" s="18" t="s">
        <v>62</v>
      </c>
      <c r="L133" s="18" t="s">
        <v>63</v>
      </c>
      <c r="N133" s="18">
        <v>22.240000000000002</v>
      </c>
      <c r="O133" s="18">
        <v>5.5600000000000005</v>
      </c>
      <c r="P133" s="18">
        <v>1</v>
      </c>
      <c r="Q133" s="18">
        <v>1</v>
      </c>
      <c r="R133" s="18">
        <v>475559689</v>
      </c>
      <c r="S133" s="18">
        <v>2098</v>
      </c>
      <c r="U133" t="s">
        <v>134</v>
      </c>
      <c r="V133">
        <v>0</v>
      </c>
      <c r="W133" t="s">
        <v>64</v>
      </c>
      <c r="X133">
        <f>MATCH(D133,Отчет!$D:$D,0)</f>
        <v>23</v>
      </c>
    </row>
    <row r="134" spans="1:24" x14ac:dyDescent="0.2">
      <c r="A134" s="18">
        <v>508265262</v>
      </c>
      <c r="B134" s="18">
        <v>5</v>
      </c>
      <c r="C134" s="18" t="s">
        <v>56</v>
      </c>
      <c r="D134" s="18">
        <v>497176424</v>
      </c>
      <c r="E134" s="7" t="s">
        <v>57</v>
      </c>
      <c r="F134" s="7" t="s">
        <v>58</v>
      </c>
      <c r="G134" s="7" t="s">
        <v>59</v>
      </c>
      <c r="H134" s="18" t="s">
        <v>60</v>
      </c>
      <c r="I134" s="7" t="s">
        <v>138</v>
      </c>
      <c r="J134" s="18">
        <v>5.5600000000000005</v>
      </c>
      <c r="K134" s="18" t="s">
        <v>62</v>
      </c>
      <c r="L134" s="18" t="s">
        <v>63</v>
      </c>
      <c r="N134" s="18">
        <v>27.8</v>
      </c>
      <c r="O134" s="18">
        <v>5.5600000000000005</v>
      </c>
      <c r="P134" s="18">
        <v>1</v>
      </c>
      <c r="Q134" s="18">
        <v>1</v>
      </c>
      <c r="R134" s="18">
        <v>475559689</v>
      </c>
      <c r="S134" s="18">
        <v>2098</v>
      </c>
      <c r="U134" t="s">
        <v>134</v>
      </c>
      <c r="V134">
        <v>0</v>
      </c>
      <c r="W134" t="s">
        <v>64</v>
      </c>
      <c r="X134">
        <f>MATCH(D134,Отчет!$D:$D,0)</f>
        <v>22</v>
      </c>
    </row>
    <row r="135" spans="1:24" x14ac:dyDescent="0.2">
      <c r="A135" s="18">
        <v>508266625</v>
      </c>
      <c r="B135" s="18">
        <v>7</v>
      </c>
      <c r="C135" s="18" t="s">
        <v>56</v>
      </c>
      <c r="D135" s="18">
        <v>497176627</v>
      </c>
      <c r="E135" s="7" t="s">
        <v>97</v>
      </c>
      <c r="F135" s="7" t="s">
        <v>98</v>
      </c>
      <c r="G135" s="7" t="s">
        <v>99</v>
      </c>
      <c r="H135" s="18" t="s">
        <v>100</v>
      </c>
      <c r="I135" s="7" t="s">
        <v>138</v>
      </c>
      <c r="J135" s="18">
        <v>5.5600000000000005</v>
      </c>
      <c r="K135" s="18" t="s">
        <v>62</v>
      </c>
      <c r="L135" s="18" t="s">
        <v>63</v>
      </c>
      <c r="N135" s="18">
        <v>38.92</v>
      </c>
      <c r="O135" s="18">
        <v>5.5600000000000005</v>
      </c>
      <c r="P135" s="18">
        <v>1</v>
      </c>
      <c r="Q135" s="18">
        <v>1</v>
      </c>
      <c r="R135" s="18">
        <v>475559689</v>
      </c>
      <c r="S135" s="18">
        <v>2098</v>
      </c>
      <c r="U135" t="s">
        <v>134</v>
      </c>
      <c r="V135">
        <v>0</v>
      </c>
      <c r="W135" t="s">
        <v>64</v>
      </c>
      <c r="X135">
        <f>MATCH(D135,Отчет!$D:$D,0)</f>
        <v>26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Суриков</dc:creator>
  <cp:lastModifiedBy>Суриков</cp:lastModifiedBy>
  <dcterms:created xsi:type="dcterms:W3CDTF">2006-05-18T19:55:00Z</dcterms:created>
  <dcterms:modified xsi:type="dcterms:W3CDTF">2015-10-26T14:33:29Z</dcterms:modified>
</cp:coreProperties>
</file>