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12" i="1"/>
  <c r="U28" i="1"/>
  <c r="U31" i="1"/>
  <c r="U26" i="1"/>
  <c r="U14" i="1"/>
  <c r="U20" i="1"/>
  <c r="U23" i="1"/>
  <c r="U12" i="1"/>
  <c r="U19" i="1"/>
  <c r="U32" i="1"/>
  <c r="U33" i="1"/>
  <c r="U21" i="1"/>
  <c r="U15" i="1"/>
  <c r="U13" i="1"/>
  <c r="U17" i="1"/>
  <c r="U27" i="1"/>
  <c r="U29" i="1"/>
  <c r="U30" i="1"/>
  <c r="U24" i="1"/>
  <c r="U22" i="1"/>
  <c r="U18" i="1"/>
  <c r="U25" i="1"/>
  <c r="T28" i="1"/>
  <c r="T31" i="1"/>
  <c r="T26" i="1"/>
  <c r="T14" i="1"/>
  <c r="T20" i="1"/>
  <c r="T23" i="1"/>
  <c r="T12" i="1"/>
  <c r="T19" i="1"/>
  <c r="T32" i="1"/>
  <c r="T33" i="1"/>
  <c r="T21" i="1"/>
  <c r="T15" i="1"/>
  <c r="T13" i="1"/>
  <c r="T17" i="1"/>
  <c r="T27" i="1"/>
  <c r="T29" i="1"/>
  <c r="T30" i="1"/>
  <c r="T24" i="1"/>
  <c r="T22" i="1"/>
  <c r="T18" i="1"/>
  <c r="T25" i="1"/>
  <c r="U16" i="1"/>
  <c r="T16" i="1"/>
  <c r="Q31" i="1"/>
  <c r="Q14" i="1"/>
  <c r="Q23" i="1"/>
  <c r="Q19" i="1"/>
  <c r="Q33" i="1"/>
  <c r="Q15" i="1"/>
  <c r="Q17" i="1"/>
  <c r="Q29" i="1"/>
  <c r="Q24" i="1"/>
  <c r="Q18" i="1"/>
  <c r="O28" i="1"/>
  <c r="Q28" i="1" s="1"/>
  <c r="O31" i="1"/>
  <c r="O26" i="1"/>
  <c r="Q26" i="1" s="1"/>
  <c r="O14" i="1"/>
  <c r="O20" i="1"/>
  <c r="Q20" i="1" s="1"/>
  <c r="O23" i="1"/>
  <c r="O12" i="1"/>
  <c r="Q12" i="1" s="1"/>
  <c r="O19" i="1"/>
  <c r="O32" i="1"/>
  <c r="Q32" i="1" s="1"/>
  <c r="O33" i="1"/>
  <c r="O21" i="1"/>
  <c r="Q21" i="1" s="1"/>
  <c r="O15" i="1"/>
  <c r="O13" i="1"/>
  <c r="Q13" i="1" s="1"/>
  <c r="O17" i="1"/>
  <c r="O27" i="1"/>
  <c r="Q27" i="1" s="1"/>
  <c r="O29" i="1"/>
  <c r="O30" i="1"/>
  <c r="Q30" i="1" s="1"/>
  <c r="O24" i="1"/>
  <c r="O22" i="1"/>
  <c r="Q22" i="1" s="1"/>
  <c r="O18" i="1"/>
  <c r="O25" i="1"/>
  <c r="Q25" i="1" s="1"/>
  <c r="O16" i="1"/>
  <c r="Q16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3" i="2"/>
</calcChain>
</file>

<file path=xl/sharedStrings.xml><?xml version="1.0" encoding="utf-8"?>
<sst xmlns="http://schemas.openxmlformats.org/spreadsheetml/2006/main" count="1055" uniqueCount="102">
  <si>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</si>
  <si>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</si>
  <si>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</si>
  <si>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</si>
  <si>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</si>
  <si>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</si>
  <si>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</si>
  <si>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</si>
  <si>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</si>
  <si>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</si>
  <si>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</si>
  <si>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</si>
  <si>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</si>
  <si>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</si>
  <si>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</si>
  <si>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</si>
  <si>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</si>
  <si>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</si>
  <si>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</si>
  <si>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</si>
  <si>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</si>
  <si>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</si>
  <si>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</si>
  <si>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</si>
  <si>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</si>
  <si>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</si>
  <si>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</si>
  <si>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</si>
  <si>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</si>
  <si>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</si>
  <si>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</si>
  <si>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</si>
  <si>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</si>
  <si>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</si>
  <si>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Фамилия Имя Отчество</t>
  </si>
  <si>
    <t>Бикметова Камила Наилевна</t>
  </si>
  <si>
    <t>Вашурина Екатерина Дмитриевна</t>
  </si>
  <si>
    <t>Горбов Владислав Вячеславович</t>
  </si>
  <si>
    <t>Гордеева Камила Александровна</t>
  </si>
  <si>
    <t>Дегтярев Павел Александрович</t>
  </si>
  <si>
    <t>Зайцева Людмила Геннадьевна</t>
  </si>
  <si>
    <t>Искакова Ильмира Рафаиловна</t>
  </si>
  <si>
    <t>Климова Анна Вячеславовна</t>
  </si>
  <si>
    <t>Костылева Полина Юрьевна</t>
  </si>
  <si>
    <t>Кульчицкий Даниил Александрович</t>
  </si>
  <si>
    <t>Мамаева Александра Владимировна</t>
  </si>
  <si>
    <t>Мошинская Дарья Игоревна</t>
  </si>
  <si>
    <t>Мякинькова Ольга Владимировна</t>
  </si>
  <si>
    <t>Рудаева Оксана Игоревна</t>
  </si>
  <si>
    <t>Ситников Михаил Александрович</t>
  </si>
  <si>
    <t>Сулейманов Тимур Бахтиярович</t>
  </si>
  <si>
    <t>Суржикова Екатерина Алексеевна</t>
  </si>
  <si>
    <t>Торопова Анна Сергеевна</t>
  </si>
  <si>
    <t>Тянгаева Ольга Васильевна</t>
  </si>
  <si>
    <t>Федорова Анастасия Александровна</t>
  </si>
  <si>
    <t>Федотова Жанна Эдуардовна</t>
  </si>
  <si>
    <t>Шульгина Ольга Геннадьевна</t>
  </si>
  <si>
    <t>МПБ141</t>
  </si>
  <si>
    <t>М141МПСХБ020</t>
  </si>
  <si>
    <t>Консультирование и коучинг персонала</t>
  </si>
  <si>
    <t>Экзамен</t>
  </si>
  <si>
    <t>2015/2016 учебный год 2 модуль</t>
  </si>
  <si>
    <t>stChoosen</t>
  </si>
  <si>
    <t>Психология в бизнесе</t>
  </si>
  <si>
    <t>М141МПСХБ015</t>
  </si>
  <si>
    <t>М141МПСХБ023</t>
  </si>
  <si>
    <t>М141МПСХБ009</t>
  </si>
  <si>
    <t>М141МПСХБ021</t>
  </si>
  <si>
    <t>М141МПСХБ010</t>
  </si>
  <si>
    <t>М141МПСХБ022</t>
  </si>
  <si>
    <t>М141МПСХБ007</t>
  </si>
  <si>
    <t>М141МПСХБ013</t>
  </si>
  <si>
    <t>М141МПСХБ008</t>
  </si>
  <si>
    <t>М141МПСХБ001</t>
  </si>
  <si>
    <t>М141МПСХБ005</t>
  </si>
  <si>
    <t>М141МПСХБ024</t>
  </si>
  <si>
    <t>М141МПСХБ019</t>
  </si>
  <si>
    <t>М141МПСХБ016</t>
  </si>
  <si>
    <t>М141МПСХБ012</t>
  </si>
  <si>
    <t>М141МПСХБ003</t>
  </si>
  <si>
    <t>М141МПСХБ017</t>
  </si>
  <si>
    <t>М141МПСХБ002</t>
  </si>
  <si>
    <t>М141МПСХБ006</t>
  </si>
  <si>
    <t>М141МПСХБ004</t>
  </si>
  <si>
    <t>М141МПСХБ014</t>
  </si>
  <si>
    <t>Лидерство и построение команды в бизнесе</t>
  </si>
  <si>
    <t>Личность в организации</t>
  </si>
  <si>
    <t>stCommon</t>
  </si>
  <si>
    <t>Психологические методы маркетингового исследования</t>
  </si>
  <si>
    <t>Фасилитация, модерация и медиация в бизнесе</t>
  </si>
  <si>
    <t>Комм</t>
  </si>
  <si>
    <t>Бюдж</t>
  </si>
  <si>
    <t>3 - 4</t>
  </si>
  <si>
    <t>5 - 7</t>
  </si>
  <si>
    <t>9 - 11</t>
  </si>
  <si>
    <t>12 - 14</t>
  </si>
  <si>
    <t>15 - 16</t>
  </si>
  <si>
    <t>Дата выгрузки: 16.02.2016</t>
  </si>
  <si>
    <t>Период: c 2015/2016 учебный год I семестр по 2015/2016 учебный год I семестр</t>
  </si>
  <si>
    <t>Факультет/отделение: Факультет социальных наук</t>
  </si>
  <si>
    <t>Направление  подготовки: "Психология"</t>
  </si>
  <si>
    <t>Уровень образования, номер курса: Магистратура 2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</si>
</sst>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0</xdr:row>
          <xdr:rowOff>85725</xdr:rowOff>
        </xdr:from>
        <xdr:to>
          <xdr:col>9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HF33"/>
  <sheetViews>
    <sheetView tabSelected="1" workbookViewId="0"/>
  </sheetViews>
  <sheetFormatPr defaultRowHeight="12.75" x14ac:dyDescent="0.2"/>
  <cols>
    <col min="1" max="1" width="9.140625" style="19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6.42578125" style="7" customWidth="1"/>
    <col min="8" max="8" width="10.7109375" style="1" hidden="1" customWidth="1"/>
    <col min="9" max="13" width="10.7109375" style="28" customWidth="1"/>
    <col min="14" max="17" width="10.7109375" style="13" customWidth="1"/>
    <col min="18" max="19" width="10.7109375" style="1" hidden="1" customWidth="1"/>
    <col min="20" max="20" width="10.7109375" style="13" customWidth="1"/>
    <col min="21" max="21" width="10.7109375" style="1" customWidth="1"/>
    <col min="22" max="24" width="10.7109375" style="1" hidden="1" customWidth="1"/>
    <col min="25" max="66" width="10.7109375" style="1" customWidth="1"/>
    <col min="67" max="16384" width="9.140625" style="1"/>
  </cols>
  <sheetData>
    <row r="1" spans="1:214" s="6" customFormat="1" ht="22.5" customHeight="1" x14ac:dyDescent="0.2">
      <c r="A1" s="23" t="s">
        <v>29</v>
      </c>
      <c r="B1" s="21"/>
      <c r="C1" s="21"/>
      <c r="D1" s="21"/>
      <c r="E1" s="21"/>
      <c r="F1" s="7"/>
      <c r="G1" s="20"/>
      <c r="I1" s="26"/>
      <c r="J1" s="26"/>
      <c r="K1" s="26"/>
      <c r="L1" s="26"/>
      <c r="M1" s="26"/>
      <c r="N1" s="11"/>
      <c r="O1" s="11"/>
      <c r="P1" s="11"/>
      <c r="Q1" s="11"/>
      <c r="T1" s="11"/>
    </row>
    <row r="2" spans="1:214" s="5" customFormat="1" ht="15.75" customHeight="1" x14ac:dyDescent="0.2">
      <c r="A2" s="22" t="s">
        <v>97</v>
      </c>
      <c r="B2" s="21"/>
      <c r="C2" s="21"/>
      <c r="D2" s="21"/>
      <c r="E2" s="21"/>
      <c r="F2" s="7"/>
      <c r="G2" s="6"/>
      <c r="H2" s="6"/>
      <c r="I2" s="26"/>
      <c r="J2" s="26"/>
      <c r="K2" s="26"/>
      <c r="L2" s="26"/>
      <c r="M2" s="26"/>
      <c r="N2" s="6"/>
      <c r="O2" s="6"/>
      <c r="P2" s="6"/>
      <c r="Q2" s="12"/>
      <c r="T2" s="12"/>
    </row>
    <row r="3" spans="1:214" s="5" customFormat="1" ht="15.75" customHeight="1" x14ac:dyDescent="0.2">
      <c r="A3" s="22" t="s">
        <v>98</v>
      </c>
      <c r="B3" s="21"/>
      <c r="C3" s="21"/>
      <c r="D3" s="21"/>
      <c r="E3" s="21"/>
      <c r="F3" s="7"/>
      <c r="G3" s="6"/>
      <c r="H3" s="6"/>
      <c r="I3" s="26"/>
      <c r="J3" s="26"/>
      <c r="K3" s="26"/>
      <c r="L3" s="26"/>
      <c r="M3" s="26"/>
      <c r="N3" s="6"/>
      <c r="O3" s="6"/>
      <c r="P3" s="6"/>
      <c r="Q3" s="12"/>
      <c r="T3" s="12"/>
    </row>
    <row r="4" spans="1:214" s="5" customFormat="1" ht="15.75" customHeight="1" x14ac:dyDescent="0.2">
      <c r="A4" s="22" t="s">
        <v>99</v>
      </c>
      <c r="B4" s="21"/>
      <c r="C4" s="21"/>
      <c r="D4" s="21"/>
      <c r="E4" s="21"/>
      <c r="F4" s="7"/>
      <c r="G4" s="6"/>
      <c r="H4" s="6"/>
      <c r="I4" s="26"/>
      <c r="J4" s="26"/>
      <c r="K4" s="26"/>
      <c r="L4" s="26"/>
      <c r="M4" s="26"/>
      <c r="N4" s="6"/>
      <c r="O4" s="6"/>
      <c r="P4" s="6"/>
      <c r="Q4" s="12"/>
      <c r="T4" s="12"/>
    </row>
    <row r="5" spans="1:214" s="5" customFormat="1" ht="15.75" customHeight="1" x14ac:dyDescent="0.2">
      <c r="A5" s="22" t="s">
        <v>100</v>
      </c>
      <c r="B5" s="6"/>
      <c r="C5" s="6"/>
      <c r="D5" s="6"/>
      <c r="E5" s="6"/>
      <c r="F5" s="6"/>
      <c r="G5" s="6"/>
      <c r="H5" s="6"/>
      <c r="I5" s="26"/>
      <c r="J5" s="26"/>
      <c r="K5" s="26"/>
      <c r="L5" s="26"/>
      <c r="M5" s="26"/>
      <c r="N5" s="6"/>
      <c r="O5" s="6"/>
      <c r="P5" s="6"/>
      <c r="Q5" s="12"/>
      <c r="T5" s="12"/>
    </row>
    <row r="6" spans="1:214" s="5" customFormat="1" ht="15.75" customHeight="1" x14ac:dyDescent="0.2">
      <c r="A6" s="22" t="s">
        <v>101</v>
      </c>
      <c r="B6" s="8"/>
      <c r="C6" s="4"/>
      <c r="D6" s="4"/>
      <c r="E6" s="4"/>
      <c r="F6" s="4"/>
      <c r="G6" s="4"/>
      <c r="I6" s="27"/>
      <c r="J6" s="27"/>
      <c r="K6" s="27"/>
      <c r="L6" s="27"/>
      <c r="M6" s="27"/>
      <c r="N6" s="12"/>
      <c r="O6" s="12"/>
      <c r="P6" s="12"/>
      <c r="Q6" s="12"/>
      <c r="T6" s="12"/>
    </row>
    <row r="7" spans="1:214" s="5" customFormat="1" ht="15.75" customHeight="1" x14ac:dyDescent="0.2">
      <c r="A7" s="19"/>
      <c r="B7" s="8"/>
      <c r="G7" s="14"/>
      <c r="I7" s="27"/>
      <c r="J7" s="27"/>
      <c r="K7" s="27"/>
      <c r="L7" s="27"/>
      <c r="M7" s="27"/>
      <c r="N7" s="12"/>
      <c r="O7" s="12"/>
      <c r="P7" s="12"/>
      <c r="Q7" s="12"/>
      <c r="T7" s="12"/>
    </row>
    <row r="8" spans="1:214" s="2" customFormat="1" ht="20.25" customHeight="1" x14ac:dyDescent="0.2">
      <c r="A8" s="29" t="s">
        <v>2</v>
      </c>
      <c r="B8" s="30" t="s">
        <v>3</v>
      </c>
      <c r="C8" s="29" t="s">
        <v>0</v>
      </c>
      <c r="D8" s="29" t="s">
        <v>9</v>
      </c>
      <c r="E8" s="29" t="s">
        <v>1</v>
      </c>
      <c r="F8" s="29" t="s">
        <v>33</v>
      </c>
      <c r="G8" s="29" t="s">
        <v>8</v>
      </c>
      <c r="H8" s="31"/>
      <c r="I8" s="32" t="s">
        <v>61</v>
      </c>
      <c r="J8" s="32" t="s">
        <v>61</v>
      </c>
      <c r="K8" s="32" t="s">
        <v>61</v>
      </c>
      <c r="L8" s="32" t="s">
        <v>61</v>
      </c>
      <c r="M8" s="32" t="s">
        <v>61</v>
      </c>
      <c r="N8" s="42" t="s">
        <v>22</v>
      </c>
      <c r="O8" s="43" t="s">
        <v>24</v>
      </c>
      <c r="P8" s="43" t="s">
        <v>25</v>
      </c>
      <c r="Q8" s="42" t="s">
        <v>26</v>
      </c>
      <c r="R8" s="44" t="s">
        <v>5</v>
      </c>
      <c r="S8" s="44" t="s">
        <v>6</v>
      </c>
      <c r="T8" s="42" t="s">
        <v>21</v>
      </c>
      <c r="U8" s="44" t="s">
        <v>7</v>
      </c>
      <c r="V8" s="44" t="s">
        <v>27</v>
      </c>
      <c r="W8" s="44" t="s">
        <v>28</v>
      </c>
    </row>
    <row r="9" spans="1:214" s="2" customFormat="1" ht="20.25" customHeight="1" x14ac:dyDescent="0.2">
      <c r="A9" s="29"/>
      <c r="B9" s="30"/>
      <c r="C9" s="29"/>
      <c r="D9" s="29"/>
      <c r="E9" s="29"/>
      <c r="F9" s="29"/>
      <c r="G9" s="29"/>
      <c r="H9" s="31"/>
      <c r="I9" s="32" t="s">
        <v>60</v>
      </c>
      <c r="J9" s="32" t="s">
        <v>60</v>
      </c>
      <c r="K9" s="32" t="s">
        <v>60</v>
      </c>
      <c r="L9" s="32" t="s">
        <v>60</v>
      </c>
      <c r="M9" s="32" t="s">
        <v>60</v>
      </c>
      <c r="N9" s="42"/>
      <c r="O9" s="43"/>
      <c r="P9" s="43"/>
      <c r="Q9" s="42"/>
      <c r="R9" s="44"/>
      <c r="S9" s="44"/>
      <c r="T9" s="42"/>
      <c r="U9" s="44"/>
      <c r="V9" s="44"/>
      <c r="W9" s="44"/>
    </row>
    <row r="10" spans="1:214" s="3" customFormat="1" ht="200.1" customHeight="1" x14ac:dyDescent="0.2">
      <c r="A10" s="29"/>
      <c r="B10" s="30"/>
      <c r="C10" s="29"/>
      <c r="D10" s="29"/>
      <c r="E10" s="29"/>
      <c r="F10" s="29"/>
      <c r="G10" s="29"/>
      <c r="H10" s="33" t="s">
        <v>23</v>
      </c>
      <c r="I10" s="34" t="s">
        <v>59</v>
      </c>
      <c r="J10" s="34" t="s">
        <v>85</v>
      </c>
      <c r="K10" s="34" t="s">
        <v>86</v>
      </c>
      <c r="L10" s="34" t="s">
        <v>88</v>
      </c>
      <c r="M10" s="34" t="s">
        <v>89</v>
      </c>
      <c r="N10" s="42"/>
      <c r="O10" s="43"/>
      <c r="P10" s="43"/>
      <c r="Q10" s="42"/>
      <c r="R10" s="44"/>
      <c r="S10" s="44"/>
      <c r="T10" s="42"/>
      <c r="U10" s="44"/>
      <c r="V10" s="44"/>
      <c r="W10" s="4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</row>
    <row r="11" spans="1:214" s="10" customFormat="1" ht="18.75" customHeight="1" x14ac:dyDescent="0.2">
      <c r="A11" s="25" t="s">
        <v>4</v>
      </c>
      <c r="B11" s="25"/>
      <c r="C11" s="25"/>
      <c r="D11" s="25"/>
      <c r="E11" s="25"/>
      <c r="F11" s="25"/>
      <c r="G11" s="25"/>
      <c r="H11" s="31"/>
      <c r="I11" s="32">
        <v>4</v>
      </c>
      <c r="J11" s="32">
        <v>4</v>
      </c>
      <c r="K11" s="32">
        <v>3</v>
      </c>
      <c r="L11" s="32">
        <v>4</v>
      </c>
      <c r="M11" s="32">
        <v>4</v>
      </c>
      <c r="N11" s="42"/>
      <c r="O11" s="43"/>
      <c r="P11" s="43"/>
      <c r="Q11" s="42"/>
      <c r="R11" s="44"/>
      <c r="S11" s="44"/>
      <c r="T11" s="42"/>
      <c r="U11" s="44"/>
      <c r="V11" s="44"/>
      <c r="W11" s="44"/>
    </row>
    <row r="12" spans="1:214" x14ac:dyDescent="0.2">
      <c r="A12" s="35">
        <v>1</v>
      </c>
      <c r="B12" s="36" t="s">
        <v>74</v>
      </c>
      <c r="C12" s="37" t="s">
        <v>42</v>
      </c>
      <c r="D12" s="37">
        <v>497176972</v>
      </c>
      <c r="E12" s="38" t="s">
        <v>57</v>
      </c>
      <c r="F12" s="37" t="s">
        <v>63</v>
      </c>
      <c r="G12" s="37" t="s">
        <v>91</v>
      </c>
      <c r="H12" s="38">
        <f>MATCH(D12,Данные!$D:$D,0)</f>
        <v>14</v>
      </c>
      <c r="I12" s="41">
        <v>10</v>
      </c>
      <c r="J12" s="41">
        <v>9</v>
      </c>
      <c r="K12" s="41">
        <v>9</v>
      </c>
      <c r="L12" s="41">
        <v>9</v>
      </c>
      <c r="M12" s="41">
        <v>9</v>
      </c>
      <c r="N12" s="45">
        <v>175</v>
      </c>
      <c r="O12" s="45">
        <f>IF(P12 &gt; 0, MAX(P$12:P$33) / P12, 0)</f>
        <v>1</v>
      </c>
      <c r="P12" s="45">
        <v>19</v>
      </c>
      <c r="Q12" s="45">
        <f>N12*O12</f>
        <v>175</v>
      </c>
      <c r="R12" s="38">
        <v>46</v>
      </c>
      <c r="S12" s="38">
        <v>5</v>
      </c>
      <c r="T12" s="45">
        <f>IF(S12 &gt; 0,R12/S12,0)</f>
        <v>9.1999999999999993</v>
      </c>
      <c r="U12" s="38">
        <f>MIN($I12:M12)</f>
        <v>9</v>
      </c>
      <c r="V12" s="38"/>
      <c r="W12" s="38">
        <v>5</v>
      </c>
      <c r="X12" s="1">
        <v>1</v>
      </c>
    </row>
    <row r="13" spans="1:214" x14ac:dyDescent="0.2">
      <c r="A13" s="35">
        <v>2</v>
      </c>
      <c r="B13" s="36" t="s">
        <v>78</v>
      </c>
      <c r="C13" s="37" t="s">
        <v>48</v>
      </c>
      <c r="D13" s="37">
        <v>497177005</v>
      </c>
      <c r="E13" s="38" t="s">
        <v>57</v>
      </c>
      <c r="F13" s="37" t="s">
        <v>63</v>
      </c>
      <c r="G13" s="37" t="s">
        <v>91</v>
      </c>
      <c r="H13" s="38">
        <f>MATCH(D13,Данные!$D:$D,0)</f>
        <v>18</v>
      </c>
      <c r="I13" s="41">
        <v>8</v>
      </c>
      <c r="J13" s="41">
        <v>9</v>
      </c>
      <c r="K13" s="41">
        <v>9</v>
      </c>
      <c r="L13" s="41">
        <v>8</v>
      </c>
      <c r="M13" s="41">
        <v>9</v>
      </c>
      <c r="N13" s="45">
        <v>163</v>
      </c>
      <c r="O13" s="45">
        <f>IF(P13 &gt; 0, MAX(P$12:P$33) / P13, 0)</f>
        <v>1</v>
      </c>
      <c r="P13" s="45">
        <v>19</v>
      </c>
      <c r="Q13" s="45">
        <f>N13*O13</f>
        <v>163</v>
      </c>
      <c r="R13" s="38">
        <v>43</v>
      </c>
      <c r="S13" s="38">
        <v>5</v>
      </c>
      <c r="T13" s="45">
        <f>IF(S13 &gt; 0,R13/S13,0)</f>
        <v>8.6</v>
      </c>
      <c r="U13" s="38">
        <f>MIN($I13:M13)</f>
        <v>8</v>
      </c>
      <c r="V13" s="38"/>
      <c r="W13" s="38">
        <v>5</v>
      </c>
      <c r="X13" s="1">
        <v>2</v>
      </c>
    </row>
    <row r="14" spans="1:214" x14ac:dyDescent="0.2">
      <c r="A14" s="39" t="s">
        <v>92</v>
      </c>
      <c r="B14" s="36" t="s">
        <v>79</v>
      </c>
      <c r="C14" s="37" t="s">
        <v>39</v>
      </c>
      <c r="D14" s="37">
        <v>497177072</v>
      </c>
      <c r="E14" s="38" t="s">
        <v>57</v>
      </c>
      <c r="F14" s="37" t="s">
        <v>63</v>
      </c>
      <c r="G14" s="37" t="s">
        <v>91</v>
      </c>
      <c r="H14" s="38">
        <f>MATCH(D14,Данные!$D:$D,0)</f>
        <v>19</v>
      </c>
      <c r="I14" s="41">
        <v>8</v>
      </c>
      <c r="J14" s="41">
        <v>8</v>
      </c>
      <c r="K14" s="41">
        <v>7</v>
      </c>
      <c r="L14" s="41">
        <v>10</v>
      </c>
      <c r="M14" s="41">
        <v>9</v>
      </c>
      <c r="N14" s="45">
        <v>161</v>
      </c>
      <c r="O14" s="45">
        <f>IF(P14 &gt; 0, MAX(P$12:P$33) / P14, 0)</f>
        <v>1</v>
      </c>
      <c r="P14" s="45">
        <v>19</v>
      </c>
      <c r="Q14" s="45">
        <f>N14*O14</f>
        <v>161</v>
      </c>
      <c r="R14" s="38">
        <v>42</v>
      </c>
      <c r="S14" s="38">
        <v>5</v>
      </c>
      <c r="T14" s="45">
        <f>IF(S14 &gt; 0,R14/S14,0)</f>
        <v>8.4</v>
      </c>
      <c r="U14" s="38">
        <f>MIN($I14:M14)</f>
        <v>7</v>
      </c>
      <c r="V14" s="38"/>
      <c r="W14" s="38">
        <v>5</v>
      </c>
      <c r="X14" s="1">
        <v>3</v>
      </c>
    </row>
    <row r="15" spans="1:214" x14ac:dyDescent="0.2">
      <c r="A15" s="40"/>
      <c r="B15" s="36" t="s">
        <v>68</v>
      </c>
      <c r="C15" s="37" t="s">
        <v>47</v>
      </c>
      <c r="D15" s="37">
        <v>497176994</v>
      </c>
      <c r="E15" s="38" t="s">
        <v>57</v>
      </c>
      <c r="F15" s="37" t="s">
        <v>63</v>
      </c>
      <c r="G15" s="37" t="s">
        <v>91</v>
      </c>
      <c r="H15" s="38">
        <f>MATCH(D15,Данные!$D:$D,0)</f>
        <v>8</v>
      </c>
      <c r="I15" s="41">
        <v>9</v>
      </c>
      <c r="J15" s="41">
        <v>8</v>
      </c>
      <c r="K15" s="41">
        <v>7</v>
      </c>
      <c r="L15" s="41">
        <v>10</v>
      </c>
      <c r="M15" s="41">
        <v>8</v>
      </c>
      <c r="N15" s="45">
        <v>161</v>
      </c>
      <c r="O15" s="45">
        <f>IF(P15 &gt; 0, MAX(P$12:P$33) / P15, 0)</f>
        <v>1</v>
      </c>
      <c r="P15" s="45">
        <v>19</v>
      </c>
      <c r="Q15" s="45">
        <f>N15*O15</f>
        <v>161</v>
      </c>
      <c r="R15" s="38">
        <v>42</v>
      </c>
      <c r="S15" s="38">
        <v>5</v>
      </c>
      <c r="T15" s="45">
        <f>IF(S15 &gt; 0,R15/S15,0)</f>
        <v>8.4</v>
      </c>
      <c r="U15" s="38">
        <f>MIN($I15:M15)</f>
        <v>7</v>
      </c>
      <c r="V15" s="38"/>
      <c r="W15" s="38">
        <v>5</v>
      </c>
      <c r="X15" s="1">
        <v>4</v>
      </c>
    </row>
    <row r="16" spans="1:214" x14ac:dyDescent="0.2">
      <c r="A16" s="39" t="s">
        <v>93</v>
      </c>
      <c r="B16" s="36" t="s">
        <v>58</v>
      </c>
      <c r="C16" s="37" t="s">
        <v>35</v>
      </c>
      <c r="D16" s="37">
        <v>508351093</v>
      </c>
      <c r="E16" s="38" t="s">
        <v>57</v>
      </c>
      <c r="F16" s="37" t="s">
        <v>63</v>
      </c>
      <c r="G16" s="37" t="s">
        <v>90</v>
      </c>
      <c r="H16" s="38">
        <f>MATCH(D16,Данные!$D:$D,0)</f>
        <v>3</v>
      </c>
      <c r="I16" s="41">
        <v>8</v>
      </c>
      <c r="J16" s="41">
        <v>8</v>
      </c>
      <c r="K16" s="41">
        <v>8</v>
      </c>
      <c r="L16" s="41">
        <v>8</v>
      </c>
      <c r="M16" s="41">
        <v>10</v>
      </c>
      <c r="N16" s="45">
        <v>160</v>
      </c>
      <c r="O16" s="45">
        <f>IF(P16 &gt; 0, MAX(P$12:P$33) / P16, 0)</f>
        <v>1</v>
      </c>
      <c r="P16" s="45">
        <v>19</v>
      </c>
      <c r="Q16" s="45">
        <f>N16*O16</f>
        <v>160</v>
      </c>
      <c r="R16" s="38">
        <v>42</v>
      </c>
      <c r="S16" s="38">
        <v>5</v>
      </c>
      <c r="T16" s="45">
        <f>IF(S16 &gt; 0,R16/S16,0)</f>
        <v>8.4</v>
      </c>
      <c r="U16" s="38">
        <f>MIN($I16:M16)</f>
        <v>8</v>
      </c>
      <c r="V16" s="38"/>
      <c r="W16" s="38">
        <v>5</v>
      </c>
      <c r="X16" s="1">
        <v>5</v>
      </c>
    </row>
    <row r="17" spans="1:24" x14ac:dyDescent="0.2">
      <c r="A17" s="40"/>
      <c r="B17" s="36" t="s">
        <v>71</v>
      </c>
      <c r="C17" s="37" t="s">
        <v>49</v>
      </c>
      <c r="D17" s="37">
        <v>497177016</v>
      </c>
      <c r="E17" s="38" t="s">
        <v>57</v>
      </c>
      <c r="F17" s="37" t="s">
        <v>63</v>
      </c>
      <c r="G17" s="37" t="s">
        <v>91</v>
      </c>
      <c r="H17" s="38">
        <f>MATCH(D17,Данные!$D:$D,0)</f>
        <v>11</v>
      </c>
      <c r="I17" s="41">
        <v>9</v>
      </c>
      <c r="J17" s="41">
        <v>8</v>
      </c>
      <c r="K17" s="41">
        <v>8</v>
      </c>
      <c r="L17" s="41">
        <v>8</v>
      </c>
      <c r="M17" s="41">
        <v>9</v>
      </c>
      <c r="N17" s="45">
        <v>160</v>
      </c>
      <c r="O17" s="45">
        <f>IF(P17 &gt; 0, MAX(P$12:P$33) / P17, 0)</f>
        <v>1</v>
      </c>
      <c r="P17" s="45">
        <v>19</v>
      </c>
      <c r="Q17" s="45">
        <f>N17*O17</f>
        <v>160</v>
      </c>
      <c r="R17" s="38">
        <v>42</v>
      </c>
      <c r="S17" s="38">
        <v>5</v>
      </c>
      <c r="T17" s="45">
        <f>IF(S17 &gt; 0,R17/S17,0)</f>
        <v>8.4</v>
      </c>
      <c r="U17" s="38">
        <f>MIN($I17:M17)</f>
        <v>8</v>
      </c>
      <c r="V17" s="38"/>
      <c r="W17" s="38">
        <v>5</v>
      </c>
      <c r="X17" s="1">
        <v>6</v>
      </c>
    </row>
    <row r="18" spans="1:24" x14ac:dyDescent="0.2">
      <c r="A18" s="40"/>
      <c r="B18" s="36" t="s">
        <v>80</v>
      </c>
      <c r="C18" s="37" t="s">
        <v>55</v>
      </c>
      <c r="D18" s="37">
        <v>497177049</v>
      </c>
      <c r="E18" s="38" t="s">
        <v>57</v>
      </c>
      <c r="F18" s="37" t="s">
        <v>63</v>
      </c>
      <c r="G18" s="37" t="s">
        <v>91</v>
      </c>
      <c r="H18" s="38">
        <f>MATCH(D18,Данные!$D:$D,0)</f>
        <v>20</v>
      </c>
      <c r="I18" s="41">
        <v>9</v>
      </c>
      <c r="J18" s="41">
        <v>8</v>
      </c>
      <c r="K18" s="41">
        <v>8</v>
      </c>
      <c r="L18" s="41">
        <v>9</v>
      </c>
      <c r="M18" s="41">
        <v>8</v>
      </c>
      <c r="N18" s="45">
        <v>160</v>
      </c>
      <c r="O18" s="45">
        <f>IF(P18 &gt; 0, MAX(P$12:P$33) / P18, 0)</f>
        <v>1</v>
      </c>
      <c r="P18" s="45">
        <v>19</v>
      </c>
      <c r="Q18" s="45">
        <f>N18*O18</f>
        <v>160</v>
      </c>
      <c r="R18" s="38">
        <v>42</v>
      </c>
      <c r="S18" s="38">
        <v>5</v>
      </c>
      <c r="T18" s="45">
        <f>IF(S18 &gt; 0,R18/S18,0)</f>
        <v>8.4</v>
      </c>
      <c r="U18" s="38">
        <f>MIN($I18:M18)</f>
        <v>8</v>
      </c>
      <c r="V18" s="38"/>
      <c r="W18" s="38">
        <v>5</v>
      </c>
      <c r="X18" s="1">
        <v>7</v>
      </c>
    </row>
    <row r="19" spans="1:24" x14ac:dyDescent="0.2">
      <c r="A19" s="35">
        <v>8</v>
      </c>
      <c r="B19" s="36" t="s">
        <v>82</v>
      </c>
      <c r="C19" s="37" t="s">
        <v>43</v>
      </c>
      <c r="D19" s="37">
        <v>497176983</v>
      </c>
      <c r="E19" s="38" t="s">
        <v>57</v>
      </c>
      <c r="F19" s="37" t="s">
        <v>63</v>
      </c>
      <c r="G19" s="37" t="s">
        <v>91</v>
      </c>
      <c r="H19" s="38">
        <f>MATCH(D19,Данные!$D:$D,0)</f>
        <v>22</v>
      </c>
      <c r="I19" s="41">
        <v>8</v>
      </c>
      <c r="J19" s="41">
        <v>8</v>
      </c>
      <c r="K19" s="41">
        <v>9</v>
      </c>
      <c r="L19" s="41">
        <v>8</v>
      </c>
      <c r="M19" s="41">
        <v>9</v>
      </c>
      <c r="N19" s="45">
        <v>159</v>
      </c>
      <c r="O19" s="45">
        <f>IF(P19 &gt; 0, MAX(P$12:P$33) / P19, 0)</f>
        <v>1</v>
      </c>
      <c r="P19" s="45">
        <v>19</v>
      </c>
      <c r="Q19" s="45">
        <f>N19*O19</f>
        <v>159</v>
      </c>
      <c r="R19" s="38">
        <v>42</v>
      </c>
      <c r="S19" s="38">
        <v>5</v>
      </c>
      <c r="T19" s="45">
        <f>IF(S19 &gt; 0,R19/S19,0)</f>
        <v>8.4</v>
      </c>
      <c r="U19" s="38">
        <f>MIN($I19:M19)</f>
        <v>8</v>
      </c>
      <c r="V19" s="38"/>
      <c r="W19" s="38">
        <v>5</v>
      </c>
      <c r="X19" s="1">
        <v>8</v>
      </c>
    </row>
    <row r="20" spans="1:24" x14ac:dyDescent="0.2">
      <c r="A20" s="39" t="s">
        <v>94</v>
      </c>
      <c r="B20" s="36" t="s">
        <v>83</v>
      </c>
      <c r="C20" s="37" t="s">
        <v>40</v>
      </c>
      <c r="D20" s="37">
        <v>497176961</v>
      </c>
      <c r="E20" s="38" t="s">
        <v>57</v>
      </c>
      <c r="F20" s="37" t="s">
        <v>63</v>
      </c>
      <c r="G20" s="37" t="s">
        <v>91</v>
      </c>
      <c r="H20" s="38">
        <f>MATCH(D20,Данные!$D:$D,0)</f>
        <v>23</v>
      </c>
      <c r="I20" s="41">
        <v>8</v>
      </c>
      <c r="J20" s="41">
        <v>8</v>
      </c>
      <c r="K20" s="41">
        <v>8</v>
      </c>
      <c r="L20" s="41">
        <v>8</v>
      </c>
      <c r="M20" s="41">
        <v>9</v>
      </c>
      <c r="N20" s="45">
        <v>156</v>
      </c>
      <c r="O20" s="45">
        <f>IF(P20 &gt; 0, MAX(P$12:P$33) / P20, 0)</f>
        <v>1</v>
      </c>
      <c r="P20" s="45">
        <v>19</v>
      </c>
      <c r="Q20" s="45">
        <f>N20*O20</f>
        <v>156</v>
      </c>
      <c r="R20" s="38">
        <v>41</v>
      </c>
      <c r="S20" s="38">
        <v>5</v>
      </c>
      <c r="T20" s="45">
        <f>IF(S20 &gt; 0,R20/S20,0)</f>
        <v>8.1999999999999993</v>
      </c>
      <c r="U20" s="38">
        <f>MIN($I20:M20)</f>
        <v>8</v>
      </c>
      <c r="V20" s="38"/>
      <c r="W20" s="38">
        <v>5</v>
      </c>
      <c r="X20" s="1">
        <v>9</v>
      </c>
    </row>
    <row r="21" spans="1:24" x14ac:dyDescent="0.2">
      <c r="A21" s="40"/>
      <c r="B21" s="36" t="s">
        <v>69</v>
      </c>
      <c r="C21" s="37" t="s">
        <v>46</v>
      </c>
      <c r="D21" s="37">
        <v>509682853</v>
      </c>
      <c r="E21" s="38" t="s">
        <v>57</v>
      </c>
      <c r="F21" s="37" t="s">
        <v>63</v>
      </c>
      <c r="G21" s="37" t="s">
        <v>91</v>
      </c>
      <c r="H21" s="38">
        <f>MATCH(D21,Данные!$D:$D,0)</f>
        <v>9</v>
      </c>
      <c r="I21" s="41">
        <v>8</v>
      </c>
      <c r="J21" s="41">
        <v>8</v>
      </c>
      <c r="K21" s="41">
        <v>8</v>
      </c>
      <c r="L21" s="41">
        <v>9</v>
      </c>
      <c r="M21" s="41">
        <v>8</v>
      </c>
      <c r="N21" s="45">
        <v>156</v>
      </c>
      <c r="O21" s="45">
        <f>IF(P21 &gt; 0, MAX(P$12:P$33) / P21, 0)</f>
        <v>1</v>
      </c>
      <c r="P21" s="45">
        <v>19</v>
      </c>
      <c r="Q21" s="45">
        <f>N21*O21</f>
        <v>156</v>
      </c>
      <c r="R21" s="38">
        <v>41</v>
      </c>
      <c r="S21" s="38">
        <v>5</v>
      </c>
      <c r="T21" s="45">
        <f>IF(S21 &gt; 0,R21/S21,0)</f>
        <v>8.1999999999999993</v>
      </c>
      <c r="U21" s="38">
        <f>MIN($I21:M21)</f>
        <v>8</v>
      </c>
      <c r="V21" s="38"/>
      <c r="W21" s="38">
        <v>5</v>
      </c>
      <c r="X21" s="1">
        <v>10</v>
      </c>
    </row>
    <row r="22" spans="1:24" x14ac:dyDescent="0.2">
      <c r="A22" s="40"/>
      <c r="B22" s="36" t="s">
        <v>77</v>
      </c>
      <c r="C22" s="37" t="s">
        <v>54</v>
      </c>
      <c r="D22" s="37">
        <v>497177038</v>
      </c>
      <c r="E22" s="38" t="s">
        <v>57</v>
      </c>
      <c r="F22" s="37" t="s">
        <v>63</v>
      </c>
      <c r="G22" s="37" t="s">
        <v>91</v>
      </c>
      <c r="H22" s="38">
        <f>MATCH(D22,Данные!$D:$D,0)</f>
        <v>17</v>
      </c>
      <c r="I22" s="41">
        <v>8</v>
      </c>
      <c r="J22" s="41">
        <v>8</v>
      </c>
      <c r="K22" s="41">
        <v>8</v>
      </c>
      <c r="L22" s="41">
        <v>9</v>
      </c>
      <c r="M22" s="41">
        <v>8</v>
      </c>
      <c r="N22" s="45">
        <v>156</v>
      </c>
      <c r="O22" s="45">
        <f>IF(P22 &gt; 0, MAX(P$12:P$33) / P22, 0)</f>
        <v>1</v>
      </c>
      <c r="P22" s="45">
        <v>19</v>
      </c>
      <c r="Q22" s="45">
        <f>N22*O22</f>
        <v>156</v>
      </c>
      <c r="R22" s="38">
        <v>41</v>
      </c>
      <c r="S22" s="38">
        <v>5</v>
      </c>
      <c r="T22" s="45">
        <f>IF(S22 &gt; 0,R22/S22,0)</f>
        <v>8.1999999999999993</v>
      </c>
      <c r="U22" s="38">
        <f>MIN($I22:M22)</f>
        <v>8</v>
      </c>
      <c r="V22" s="38"/>
      <c r="W22" s="38">
        <v>5</v>
      </c>
      <c r="X22" s="1">
        <v>11</v>
      </c>
    </row>
    <row r="23" spans="1:24" x14ac:dyDescent="0.2">
      <c r="A23" s="39" t="s">
        <v>95</v>
      </c>
      <c r="B23" s="36" t="s">
        <v>67</v>
      </c>
      <c r="C23" s="37" t="s">
        <v>41</v>
      </c>
      <c r="D23" s="37">
        <v>509682867</v>
      </c>
      <c r="E23" s="38" t="s">
        <v>57</v>
      </c>
      <c r="F23" s="37" t="s">
        <v>63</v>
      </c>
      <c r="G23" s="37" t="s">
        <v>91</v>
      </c>
      <c r="H23" s="38">
        <f>MATCH(D23,Данные!$D:$D,0)</f>
        <v>7</v>
      </c>
      <c r="I23" s="41">
        <v>7</v>
      </c>
      <c r="J23" s="41">
        <v>8</v>
      </c>
      <c r="K23" s="41">
        <v>8</v>
      </c>
      <c r="L23" s="41">
        <v>8</v>
      </c>
      <c r="M23" s="41">
        <v>9</v>
      </c>
      <c r="N23" s="45">
        <v>152</v>
      </c>
      <c r="O23" s="45">
        <f>IF(P23 &gt; 0, MAX(P$12:P$33) / P23, 0)</f>
        <v>1</v>
      </c>
      <c r="P23" s="45">
        <v>19</v>
      </c>
      <c r="Q23" s="45">
        <f>N23*O23</f>
        <v>152</v>
      </c>
      <c r="R23" s="38">
        <v>40</v>
      </c>
      <c r="S23" s="38">
        <v>5</v>
      </c>
      <c r="T23" s="45">
        <f>IF(S23 &gt; 0,R23/S23,0)</f>
        <v>8</v>
      </c>
      <c r="U23" s="38">
        <f>MIN($I23:M23)</f>
        <v>7</v>
      </c>
      <c r="V23" s="38"/>
      <c r="W23" s="38">
        <v>5</v>
      </c>
      <c r="X23" s="1">
        <v>12</v>
      </c>
    </row>
    <row r="24" spans="1:24" x14ac:dyDescent="0.2">
      <c r="A24" s="40"/>
      <c r="B24" s="36" t="s">
        <v>72</v>
      </c>
      <c r="C24" s="37" t="s">
        <v>53</v>
      </c>
      <c r="D24" s="37">
        <v>497177083</v>
      </c>
      <c r="E24" s="38" t="s">
        <v>57</v>
      </c>
      <c r="F24" s="37" t="s">
        <v>63</v>
      </c>
      <c r="G24" s="37" t="s">
        <v>91</v>
      </c>
      <c r="H24" s="38">
        <f>MATCH(D24,Данные!$D:$D,0)</f>
        <v>12</v>
      </c>
      <c r="I24" s="41">
        <v>7</v>
      </c>
      <c r="J24" s="41">
        <v>8</v>
      </c>
      <c r="K24" s="41">
        <v>8</v>
      </c>
      <c r="L24" s="41">
        <v>8</v>
      </c>
      <c r="M24" s="41">
        <v>9</v>
      </c>
      <c r="N24" s="45">
        <v>152</v>
      </c>
      <c r="O24" s="45">
        <f>IF(P24 &gt; 0, MAX(P$12:P$33) / P24, 0)</f>
        <v>1</v>
      </c>
      <c r="P24" s="45">
        <v>19</v>
      </c>
      <c r="Q24" s="45">
        <f>N24*O24</f>
        <v>152</v>
      </c>
      <c r="R24" s="38">
        <v>40</v>
      </c>
      <c r="S24" s="38">
        <v>5</v>
      </c>
      <c r="T24" s="45">
        <f>IF(S24 &gt; 0,R24/S24,0)</f>
        <v>8</v>
      </c>
      <c r="U24" s="38">
        <f>MIN($I24:M24)</f>
        <v>7</v>
      </c>
      <c r="V24" s="38"/>
      <c r="W24" s="38">
        <v>5</v>
      </c>
      <c r="X24" s="1">
        <v>13</v>
      </c>
    </row>
    <row r="25" spans="1:24" x14ac:dyDescent="0.2">
      <c r="A25" s="40"/>
      <c r="B25" s="36" t="s">
        <v>76</v>
      </c>
      <c r="C25" s="37" t="s">
        <v>56</v>
      </c>
      <c r="D25" s="37">
        <v>497177060</v>
      </c>
      <c r="E25" s="38" t="s">
        <v>57</v>
      </c>
      <c r="F25" s="37" t="s">
        <v>63</v>
      </c>
      <c r="G25" s="37" t="s">
        <v>91</v>
      </c>
      <c r="H25" s="38">
        <f>MATCH(D25,Данные!$D:$D,0)</f>
        <v>16</v>
      </c>
      <c r="I25" s="41">
        <v>7</v>
      </c>
      <c r="J25" s="41">
        <v>8</v>
      </c>
      <c r="K25" s="41">
        <v>8</v>
      </c>
      <c r="L25" s="41">
        <v>9</v>
      </c>
      <c r="M25" s="41">
        <v>8</v>
      </c>
      <c r="N25" s="45">
        <v>152</v>
      </c>
      <c r="O25" s="45">
        <f>IF(P25 &gt; 0, MAX(P$12:P$33) / P25, 0)</f>
        <v>1</v>
      </c>
      <c r="P25" s="45">
        <v>19</v>
      </c>
      <c r="Q25" s="45">
        <f>N25*O25</f>
        <v>152</v>
      </c>
      <c r="R25" s="38">
        <v>40</v>
      </c>
      <c r="S25" s="38">
        <v>5</v>
      </c>
      <c r="T25" s="45">
        <f>IF(S25 &gt; 0,R25/S25,0)</f>
        <v>8</v>
      </c>
      <c r="U25" s="38">
        <f>MIN($I25:M25)</f>
        <v>7</v>
      </c>
      <c r="V25" s="38"/>
      <c r="W25" s="38">
        <v>5</v>
      </c>
      <c r="X25" s="1">
        <v>14</v>
      </c>
    </row>
    <row r="26" spans="1:24" x14ac:dyDescent="0.2">
      <c r="A26" s="39" t="s">
        <v>96</v>
      </c>
      <c r="B26" s="36" t="s">
        <v>81</v>
      </c>
      <c r="C26" s="37" t="s">
        <v>38</v>
      </c>
      <c r="D26" s="37">
        <v>497176950</v>
      </c>
      <c r="E26" s="38" t="s">
        <v>57</v>
      </c>
      <c r="F26" s="37" t="s">
        <v>63</v>
      </c>
      <c r="G26" s="37" t="s">
        <v>91</v>
      </c>
      <c r="H26" s="38">
        <f>MATCH(D26,Данные!$D:$D,0)</f>
        <v>21</v>
      </c>
      <c r="I26" s="41">
        <v>8</v>
      </c>
      <c r="J26" s="41">
        <v>8</v>
      </c>
      <c r="K26" s="41">
        <v>6</v>
      </c>
      <c r="L26" s="41">
        <v>8</v>
      </c>
      <c r="M26" s="41">
        <v>9</v>
      </c>
      <c r="N26" s="45">
        <v>150</v>
      </c>
      <c r="O26" s="45">
        <f>IF(P26 &gt; 0, MAX(P$12:P$33) / P26, 0)</f>
        <v>1</v>
      </c>
      <c r="P26" s="45">
        <v>19</v>
      </c>
      <c r="Q26" s="45">
        <f>N26*O26</f>
        <v>150</v>
      </c>
      <c r="R26" s="38">
        <v>39</v>
      </c>
      <c r="S26" s="38">
        <v>5</v>
      </c>
      <c r="T26" s="45">
        <f>IF(S26 &gt; 0,R26/S26,0)</f>
        <v>7.8</v>
      </c>
      <c r="U26" s="38">
        <f>MIN($I26:M26)</f>
        <v>6</v>
      </c>
      <c r="V26" s="38"/>
      <c r="W26" s="38">
        <v>5</v>
      </c>
      <c r="X26" s="1">
        <v>15</v>
      </c>
    </row>
    <row r="27" spans="1:24" x14ac:dyDescent="0.2">
      <c r="A27" s="40"/>
      <c r="B27" s="36" t="s">
        <v>75</v>
      </c>
      <c r="C27" s="37" t="s">
        <v>50</v>
      </c>
      <c r="D27" s="37">
        <v>551960566</v>
      </c>
      <c r="E27" s="38" t="s">
        <v>57</v>
      </c>
      <c r="F27" s="37" t="s">
        <v>63</v>
      </c>
      <c r="G27" s="37" t="s">
        <v>91</v>
      </c>
      <c r="H27" s="38">
        <f>MATCH(D27,Данные!$D:$D,0)</f>
        <v>15</v>
      </c>
      <c r="I27" s="41">
        <v>8</v>
      </c>
      <c r="J27" s="41">
        <v>7</v>
      </c>
      <c r="K27" s="41">
        <v>6</v>
      </c>
      <c r="L27" s="41">
        <v>9</v>
      </c>
      <c r="M27" s="41">
        <v>9</v>
      </c>
      <c r="N27" s="45">
        <v>150</v>
      </c>
      <c r="O27" s="45">
        <f>IF(P27 &gt; 0, MAX(P$12:P$33) / P27, 0)</f>
        <v>1</v>
      </c>
      <c r="P27" s="45">
        <v>19</v>
      </c>
      <c r="Q27" s="45">
        <f>N27*O27</f>
        <v>150</v>
      </c>
      <c r="R27" s="38">
        <v>39</v>
      </c>
      <c r="S27" s="38">
        <v>5</v>
      </c>
      <c r="T27" s="45">
        <f>IF(S27 &gt; 0,R27/S27,0)</f>
        <v>7.8</v>
      </c>
      <c r="U27" s="38">
        <f>MIN($I27:M27)</f>
        <v>6</v>
      </c>
      <c r="V27" s="38"/>
      <c r="W27" s="38">
        <v>5</v>
      </c>
      <c r="X27" s="1">
        <v>16</v>
      </c>
    </row>
    <row r="28" spans="1:24" x14ac:dyDescent="0.2">
      <c r="A28" s="35">
        <v>17</v>
      </c>
      <c r="B28" s="36" t="s">
        <v>65</v>
      </c>
      <c r="C28" s="37" t="s">
        <v>36</v>
      </c>
      <c r="D28" s="37">
        <v>516855741</v>
      </c>
      <c r="E28" s="38" t="s">
        <v>57</v>
      </c>
      <c r="F28" s="37" t="s">
        <v>63</v>
      </c>
      <c r="G28" s="37" t="s">
        <v>91</v>
      </c>
      <c r="H28" s="38">
        <f>MATCH(D28,Данные!$D:$D,0)</f>
        <v>5</v>
      </c>
      <c r="I28" s="41">
        <v>7</v>
      </c>
      <c r="J28" s="41">
        <v>10</v>
      </c>
      <c r="K28" s="41">
        <v>7</v>
      </c>
      <c r="L28" s="41">
        <v>6</v>
      </c>
      <c r="M28" s="41">
        <v>9</v>
      </c>
      <c r="N28" s="45">
        <v>149</v>
      </c>
      <c r="O28" s="45">
        <f>IF(P28 &gt; 0, MAX(P$12:P$33) / P28, 0)</f>
        <v>1</v>
      </c>
      <c r="P28" s="45">
        <v>19</v>
      </c>
      <c r="Q28" s="45">
        <f>N28*O28</f>
        <v>149</v>
      </c>
      <c r="R28" s="38">
        <v>39</v>
      </c>
      <c r="S28" s="38">
        <v>5</v>
      </c>
      <c r="T28" s="45">
        <f>IF(S28 &gt; 0,R28/S28,0)</f>
        <v>7.8</v>
      </c>
      <c r="U28" s="38">
        <f>MIN($I28:M28)</f>
        <v>6</v>
      </c>
      <c r="V28" s="38"/>
      <c r="W28" s="38">
        <v>5</v>
      </c>
      <c r="X28" s="1">
        <v>17</v>
      </c>
    </row>
    <row r="29" spans="1:24" x14ac:dyDescent="0.2">
      <c r="A29" s="35">
        <v>18</v>
      </c>
      <c r="B29" s="36" t="s">
        <v>84</v>
      </c>
      <c r="C29" s="37" t="s">
        <v>51</v>
      </c>
      <c r="D29" s="37">
        <v>497177116</v>
      </c>
      <c r="E29" s="38" t="s">
        <v>57</v>
      </c>
      <c r="F29" s="37" t="s">
        <v>63</v>
      </c>
      <c r="G29" s="37" t="s">
        <v>91</v>
      </c>
      <c r="H29" s="38">
        <f>MATCH(D29,Данные!$D:$D,0)</f>
        <v>24</v>
      </c>
      <c r="I29" s="41">
        <v>4</v>
      </c>
      <c r="J29" s="41">
        <v>8</v>
      </c>
      <c r="K29" s="41">
        <v>7</v>
      </c>
      <c r="L29" s="41">
        <v>8</v>
      </c>
      <c r="M29" s="41">
        <v>9</v>
      </c>
      <c r="N29" s="45">
        <v>137</v>
      </c>
      <c r="O29" s="45">
        <f>IF(P29 &gt; 0, MAX(P$12:P$33) / P29, 0)</f>
        <v>1</v>
      </c>
      <c r="P29" s="45">
        <v>19</v>
      </c>
      <c r="Q29" s="45">
        <f>N29*O29</f>
        <v>137</v>
      </c>
      <c r="R29" s="38">
        <v>36</v>
      </c>
      <c r="S29" s="38">
        <v>5</v>
      </c>
      <c r="T29" s="45">
        <f>IF(S29 &gt; 0,R29/S29,0)</f>
        <v>7.2</v>
      </c>
      <c r="U29" s="38">
        <f>MIN($I29:M29)</f>
        <v>4</v>
      </c>
      <c r="V29" s="38"/>
      <c r="W29" s="38">
        <v>5</v>
      </c>
      <c r="X29" s="1">
        <v>18</v>
      </c>
    </row>
    <row r="30" spans="1:24" x14ac:dyDescent="0.2">
      <c r="A30" s="35">
        <v>19</v>
      </c>
      <c r="B30" s="36" t="s">
        <v>64</v>
      </c>
      <c r="C30" s="37" t="s">
        <v>52</v>
      </c>
      <c r="D30" s="37">
        <v>497177027</v>
      </c>
      <c r="E30" s="38" t="s">
        <v>57</v>
      </c>
      <c r="F30" s="37" t="s">
        <v>63</v>
      </c>
      <c r="G30" s="37" t="s">
        <v>91</v>
      </c>
      <c r="H30" s="38">
        <f>MATCH(D30,Данные!$D:$D,0)</f>
        <v>4</v>
      </c>
      <c r="I30" s="41">
        <v>6</v>
      </c>
      <c r="J30" s="41">
        <v>7</v>
      </c>
      <c r="K30" s="41">
        <v>8</v>
      </c>
      <c r="L30" s="41">
        <v>7</v>
      </c>
      <c r="M30" s="41">
        <v>8</v>
      </c>
      <c r="N30" s="45">
        <v>136</v>
      </c>
      <c r="O30" s="45">
        <f>IF(P30 &gt; 0, MAX(P$12:P$33) / P30, 0)</f>
        <v>1</v>
      </c>
      <c r="P30" s="45">
        <v>19</v>
      </c>
      <c r="Q30" s="45">
        <f>N30*O30</f>
        <v>136</v>
      </c>
      <c r="R30" s="38">
        <v>36</v>
      </c>
      <c r="S30" s="38">
        <v>5</v>
      </c>
      <c r="T30" s="45">
        <f>IF(S30 &gt; 0,R30/S30,0)</f>
        <v>7.2</v>
      </c>
      <c r="U30" s="38">
        <f>MIN($I30:M30)</f>
        <v>6</v>
      </c>
      <c r="V30" s="38"/>
      <c r="W30" s="38">
        <v>5</v>
      </c>
      <c r="X30" s="1">
        <v>19</v>
      </c>
    </row>
    <row r="31" spans="1:24" x14ac:dyDescent="0.2">
      <c r="A31" s="35">
        <v>20</v>
      </c>
      <c r="B31" s="36" t="s">
        <v>73</v>
      </c>
      <c r="C31" s="37" t="s">
        <v>37</v>
      </c>
      <c r="D31" s="37">
        <v>499614774</v>
      </c>
      <c r="E31" s="38" t="s">
        <v>57</v>
      </c>
      <c r="F31" s="37" t="s">
        <v>63</v>
      </c>
      <c r="G31" s="37" t="s">
        <v>90</v>
      </c>
      <c r="H31" s="38">
        <f>MATCH(D31,Данные!$D:$D,0)</f>
        <v>13</v>
      </c>
      <c r="I31" s="41">
        <v>7</v>
      </c>
      <c r="J31" s="41">
        <v>5</v>
      </c>
      <c r="K31" s="41">
        <v>6</v>
      </c>
      <c r="L31" s="41">
        <v>8</v>
      </c>
      <c r="M31" s="41">
        <v>8</v>
      </c>
      <c r="N31" s="45">
        <v>130</v>
      </c>
      <c r="O31" s="45">
        <f>IF(P31 &gt; 0, MAX(P$12:P$33) / P31, 0)</f>
        <v>1</v>
      </c>
      <c r="P31" s="45">
        <v>19</v>
      </c>
      <c r="Q31" s="45">
        <f>N31*O31</f>
        <v>130</v>
      </c>
      <c r="R31" s="38">
        <v>34</v>
      </c>
      <c r="S31" s="38">
        <v>5</v>
      </c>
      <c r="T31" s="45">
        <f>IF(S31 &gt; 0,R31/S31,0)</f>
        <v>6.8</v>
      </c>
      <c r="U31" s="38">
        <f>MIN($I31:M31)</f>
        <v>5</v>
      </c>
      <c r="V31" s="38"/>
      <c r="W31" s="38">
        <v>5</v>
      </c>
      <c r="X31" s="1">
        <v>20</v>
      </c>
    </row>
    <row r="32" spans="1:24" x14ac:dyDescent="0.2">
      <c r="A32" s="35">
        <v>21</v>
      </c>
      <c r="B32" s="36" t="s">
        <v>70</v>
      </c>
      <c r="C32" s="37" t="s">
        <v>44</v>
      </c>
      <c r="D32" s="37">
        <v>499614785</v>
      </c>
      <c r="E32" s="38" t="s">
        <v>57</v>
      </c>
      <c r="F32" s="37" t="s">
        <v>63</v>
      </c>
      <c r="G32" s="37" t="s">
        <v>90</v>
      </c>
      <c r="H32" s="38">
        <f>MATCH(D32,Данные!$D:$D,0)</f>
        <v>10</v>
      </c>
      <c r="I32" s="41">
        <v>5</v>
      </c>
      <c r="J32" s="41">
        <v>5</v>
      </c>
      <c r="K32" s="41">
        <v>6</v>
      </c>
      <c r="L32" s="41">
        <v>8</v>
      </c>
      <c r="M32" s="41">
        <v>9</v>
      </c>
      <c r="N32" s="45">
        <v>126</v>
      </c>
      <c r="O32" s="45">
        <f>IF(P32 &gt; 0, MAX(P$12:P$33) / P32, 0)</f>
        <v>1</v>
      </c>
      <c r="P32" s="45">
        <v>19</v>
      </c>
      <c r="Q32" s="45">
        <f>N32*O32</f>
        <v>126</v>
      </c>
      <c r="R32" s="38">
        <v>33</v>
      </c>
      <c r="S32" s="38">
        <v>5</v>
      </c>
      <c r="T32" s="45">
        <f>IF(S32 &gt; 0,R32/S32,0)</f>
        <v>6.6</v>
      </c>
      <c r="U32" s="38">
        <f>MIN($I32:M32)</f>
        <v>5</v>
      </c>
      <c r="V32" s="38"/>
      <c r="W32" s="38">
        <v>5</v>
      </c>
      <c r="X32" s="1">
        <v>21</v>
      </c>
    </row>
    <row r="33" spans="1:24" x14ac:dyDescent="0.2">
      <c r="A33" s="35">
        <v>22</v>
      </c>
      <c r="B33" s="36" t="s">
        <v>66</v>
      </c>
      <c r="C33" s="37" t="s">
        <v>45</v>
      </c>
      <c r="D33" s="37">
        <v>497177094</v>
      </c>
      <c r="E33" s="38" t="s">
        <v>57</v>
      </c>
      <c r="F33" s="37" t="s">
        <v>63</v>
      </c>
      <c r="G33" s="37" t="s">
        <v>91</v>
      </c>
      <c r="H33" s="38">
        <f>MATCH(D33,Данные!$D:$D,0)</f>
        <v>6</v>
      </c>
      <c r="I33" s="41">
        <v>7</v>
      </c>
      <c r="J33" s="41">
        <v>5</v>
      </c>
      <c r="K33" s="41">
        <v>4</v>
      </c>
      <c r="L33" s="41">
        <v>5</v>
      </c>
      <c r="M33" s="41">
        <v>8</v>
      </c>
      <c r="N33" s="45">
        <v>112</v>
      </c>
      <c r="O33" s="45">
        <f>IF(P33 &gt; 0, MAX(P$12:P$33) / P33, 0)</f>
        <v>1</v>
      </c>
      <c r="P33" s="45">
        <v>19</v>
      </c>
      <c r="Q33" s="45">
        <f>N33*O33</f>
        <v>112</v>
      </c>
      <c r="R33" s="38">
        <v>29</v>
      </c>
      <c r="S33" s="38">
        <v>5</v>
      </c>
      <c r="T33" s="45">
        <f>IF(S33 &gt; 0,R33/S33,0)</f>
        <v>5.8</v>
      </c>
      <c r="U33" s="38">
        <f>MIN($I33:M33)</f>
        <v>4</v>
      </c>
      <c r="V33" s="38"/>
      <c r="W33" s="38">
        <v>5</v>
      </c>
      <c r="X33" s="1">
        <v>22</v>
      </c>
    </row>
  </sheetData>
  <sheetCalcPr fullCalcOnLoad="1"/>
  <sortState ref="B12:X33">
    <sortCondition descending="1" ref="Q6"/>
    <sortCondition descending="1" ref="T6"/>
  </sortState>
  <mergeCells count="23">
    <mergeCell ref="A14:A15"/>
    <mergeCell ref="A16:A18"/>
    <mergeCell ref="A20:A22"/>
    <mergeCell ref="A23:A25"/>
    <mergeCell ref="A26:A27"/>
    <mergeCell ref="W8:W11"/>
    <mergeCell ref="S8:S11"/>
    <mergeCell ref="O8:O11"/>
    <mergeCell ref="A11:G11"/>
    <mergeCell ref="N8:N11"/>
    <mergeCell ref="Q8:Q11"/>
    <mergeCell ref="R8:R11"/>
    <mergeCell ref="V8:V11"/>
    <mergeCell ref="A8:A10"/>
    <mergeCell ref="P8:P11"/>
    <mergeCell ref="D8:D10"/>
    <mergeCell ref="C8:C10"/>
    <mergeCell ref="B8:B10"/>
    <mergeCell ref="U8:U11"/>
    <mergeCell ref="G8:G10"/>
    <mergeCell ref="E8:E10"/>
    <mergeCell ref="T8:T11"/>
    <mergeCell ref="F8:F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7</xdr:col>
                <xdr:colOff>0</xdr:colOff>
                <xdr:row>0</xdr:row>
                <xdr:rowOff>85725</xdr:rowOff>
              </from>
              <to>
                <xdr:col>9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112"/>
  <sheetViews>
    <sheetView workbookViewId="0">
      <selection activeCell="E1" sqref="E1"/>
    </sheetView>
  </sheetViews>
  <sheetFormatPr defaultRowHeight="12.75" x14ac:dyDescent="0.2"/>
  <cols>
    <col min="1" max="1" width="8.5703125" style="18" customWidth="1"/>
    <col min="2" max="2" width="5.5703125" style="18" customWidth="1"/>
    <col min="3" max="3" width="6.7109375" style="18" customWidth="1"/>
    <col min="4" max="4" width="9" style="18" bestFit="1" customWidth="1"/>
    <col min="5" max="5" width="20.28515625" style="7" customWidth="1"/>
    <col min="6" max="6" width="10.5703125" style="18" customWidth="1"/>
    <col min="7" max="7" width="44.5703125" style="7" customWidth="1"/>
    <col min="8" max="8" width="5.5703125" style="18" customWidth="1"/>
    <col min="9" max="9" width="9.5703125" style="18" customWidth="1"/>
    <col min="10" max="10" width="11.140625" style="18" customWidth="1"/>
    <col min="11" max="12" width="4.28515625" style="18" customWidth="1"/>
    <col min="13" max="13" width="5.7109375" style="18" customWidth="1"/>
    <col min="14" max="14" width="7" style="18" customWidth="1"/>
    <col min="15" max="18" width="5.42578125" style="18" customWidth="1"/>
  </cols>
  <sheetData>
    <row r="1" spans="1:22" ht="92.25" customHeight="1" x14ac:dyDescent="0.2">
      <c r="A1" s="17" t="s">
        <v>9</v>
      </c>
      <c r="B1" s="17" t="s">
        <v>10</v>
      </c>
      <c r="C1" s="17" t="s">
        <v>1</v>
      </c>
      <c r="D1" s="17" t="s">
        <v>0</v>
      </c>
      <c r="E1" s="15" t="s">
        <v>34</v>
      </c>
      <c r="F1" s="17" t="s">
        <v>11</v>
      </c>
      <c r="G1" s="15" t="s">
        <v>12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20</v>
      </c>
      <c r="P1" s="17" t="s">
        <v>32</v>
      </c>
      <c r="Q1" s="17" t="s">
        <v>30</v>
      </c>
      <c r="R1" s="17" t="s">
        <v>31</v>
      </c>
      <c r="S1" s="17" t="s">
        <v>23</v>
      </c>
      <c r="T1" s="17" t="s">
        <v>33</v>
      </c>
    </row>
    <row r="2" spans="1:22" x14ac:dyDescent="0.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</row>
    <row r="3" spans="1:22" x14ac:dyDescent="0.2">
      <c r="A3" s="18">
        <v>1025896759</v>
      </c>
      <c r="B3" s="18">
        <v>8</v>
      </c>
      <c r="C3" s="18" t="s">
        <v>57</v>
      </c>
      <c r="D3" s="18">
        <v>508351093</v>
      </c>
      <c r="E3" s="7" t="s">
        <v>35</v>
      </c>
      <c r="F3" s="18" t="s">
        <v>58</v>
      </c>
      <c r="G3" s="7" t="s">
        <v>59</v>
      </c>
      <c r="H3" s="18">
        <v>4</v>
      </c>
      <c r="I3" s="18" t="s">
        <v>60</v>
      </c>
      <c r="J3" s="18" t="s">
        <v>61</v>
      </c>
      <c r="L3" s="18">
        <v>32</v>
      </c>
      <c r="M3" s="18">
        <v>4</v>
      </c>
      <c r="N3" s="18">
        <v>1</v>
      </c>
      <c r="O3" s="18">
        <v>0</v>
      </c>
      <c r="P3" s="18">
        <v>1025717937</v>
      </c>
      <c r="Q3" s="18">
        <v>2098</v>
      </c>
      <c r="S3" t="s">
        <v>62</v>
      </c>
      <c r="T3">
        <v>0</v>
      </c>
      <c r="U3" t="s">
        <v>63</v>
      </c>
      <c r="V3">
        <f>MATCH(D3,Отчет!$D:$D,0)</f>
        <v>16</v>
      </c>
    </row>
    <row r="4" spans="1:22" x14ac:dyDescent="0.2">
      <c r="A4" s="18">
        <v>1025896547</v>
      </c>
      <c r="B4" s="18">
        <v>6</v>
      </c>
      <c r="C4" s="18" t="s">
        <v>57</v>
      </c>
      <c r="D4" s="18">
        <v>497177027</v>
      </c>
      <c r="E4" s="7" t="s">
        <v>52</v>
      </c>
      <c r="F4" s="18" t="s">
        <v>64</v>
      </c>
      <c r="G4" s="7" t="s">
        <v>59</v>
      </c>
      <c r="H4" s="18">
        <v>4</v>
      </c>
      <c r="I4" s="18" t="s">
        <v>60</v>
      </c>
      <c r="J4" s="18" t="s">
        <v>61</v>
      </c>
      <c r="L4" s="18">
        <v>24</v>
      </c>
      <c r="M4" s="18">
        <v>4</v>
      </c>
      <c r="N4" s="18">
        <v>1</v>
      </c>
      <c r="O4" s="18">
        <v>1</v>
      </c>
      <c r="P4" s="18">
        <v>1025717937</v>
      </c>
      <c r="Q4" s="18">
        <v>2098</v>
      </c>
      <c r="S4" t="s">
        <v>62</v>
      </c>
      <c r="T4">
        <v>0</v>
      </c>
      <c r="U4" t="s">
        <v>63</v>
      </c>
      <c r="V4">
        <f>MATCH(D4,Отчет!$D:$D,0)</f>
        <v>30</v>
      </c>
    </row>
    <row r="5" spans="1:22" x14ac:dyDescent="0.2">
      <c r="A5" s="18">
        <v>1025896690</v>
      </c>
      <c r="B5" s="18">
        <v>7</v>
      </c>
      <c r="C5" s="18" t="s">
        <v>57</v>
      </c>
      <c r="D5" s="18">
        <v>516855741</v>
      </c>
      <c r="E5" s="7" t="s">
        <v>36</v>
      </c>
      <c r="F5" s="18" t="s">
        <v>65</v>
      </c>
      <c r="G5" s="7" t="s">
        <v>59</v>
      </c>
      <c r="H5" s="18">
        <v>4</v>
      </c>
      <c r="I5" s="18" t="s">
        <v>60</v>
      </c>
      <c r="J5" s="18" t="s">
        <v>61</v>
      </c>
      <c r="L5" s="18">
        <v>28</v>
      </c>
      <c r="M5" s="18">
        <v>4</v>
      </c>
      <c r="N5" s="18">
        <v>1</v>
      </c>
      <c r="O5" s="18">
        <v>1</v>
      </c>
      <c r="P5" s="18">
        <v>1025717937</v>
      </c>
      <c r="Q5" s="18">
        <v>2098</v>
      </c>
      <c r="S5" t="s">
        <v>62</v>
      </c>
      <c r="T5">
        <v>0</v>
      </c>
      <c r="U5" t="s">
        <v>63</v>
      </c>
      <c r="V5">
        <f>MATCH(D5,Отчет!$D:$D,0)</f>
        <v>28</v>
      </c>
    </row>
    <row r="6" spans="1:22" x14ac:dyDescent="0.2">
      <c r="A6" s="18">
        <v>1059696587</v>
      </c>
      <c r="B6" s="18">
        <v>7</v>
      </c>
      <c r="C6" s="18" t="s">
        <v>57</v>
      </c>
      <c r="D6" s="18">
        <v>497177094</v>
      </c>
      <c r="E6" s="7" t="s">
        <v>45</v>
      </c>
      <c r="F6" s="18" t="s">
        <v>66</v>
      </c>
      <c r="G6" s="7" t="s">
        <v>59</v>
      </c>
      <c r="H6" s="18">
        <v>4</v>
      </c>
      <c r="I6" s="18" t="s">
        <v>60</v>
      </c>
      <c r="J6" s="18" t="s">
        <v>61</v>
      </c>
      <c r="L6" s="18">
        <v>28</v>
      </c>
      <c r="M6" s="18">
        <v>4</v>
      </c>
      <c r="N6" s="18">
        <v>1</v>
      </c>
      <c r="O6" s="18">
        <v>1</v>
      </c>
      <c r="P6" s="18">
        <v>1025717937</v>
      </c>
      <c r="Q6" s="18">
        <v>2098</v>
      </c>
      <c r="S6" t="s">
        <v>62</v>
      </c>
      <c r="T6">
        <v>0</v>
      </c>
      <c r="U6" t="s">
        <v>63</v>
      </c>
      <c r="V6">
        <f>MATCH(D6,Отчет!$D:$D,0)</f>
        <v>33</v>
      </c>
    </row>
    <row r="7" spans="1:22" x14ac:dyDescent="0.2">
      <c r="A7" s="18">
        <v>1025896724</v>
      </c>
      <c r="B7" s="18">
        <v>7</v>
      </c>
      <c r="C7" s="18" t="s">
        <v>57</v>
      </c>
      <c r="D7" s="18">
        <v>509682867</v>
      </c>
      <c r="E7" s="7" t="s">
        <v>41</v>
      </c>
      <c r="F7" s="18" t="s">
        <v>67</v>
      </c>
      <c r="G7" s="7" t="s">
        <v>59</v>
      </c>
      <c r="H7" s="18">
        <v>4</v>
      </c>
      <c r="I7" s="18" t="s">
        <v>60</v>
      </c>
      <c r="J7" s="18" t="s">
        <v>61</v>
      </c>
      <c r="L7" s="18">
        <v>28</v>
      </c>
      <c r="M7" s="18">
        <v>4</v>
      </c>
      <c r="N7" s="18">
        <v>1</v>
      </c>
      <c r="O7" s="18">
        <v>1</v>
      </c>
      <c r="P7" s="18">
        <v>1025717937</v>
      </c>
      <c r="Q7" s="18">
        <v>2098</v>
      </c>
      <c r="S7" t="s">
        <v>62</v>
      </c>
      <c r="T7">
        <v>0</v>
      </c>
      <c r="U7" t="s">
        <v>63</v>
      </c>
      <c r="V7">
        <f>MATCH(D7,Отчет!$D:$D,0)</f>
        <v>23</v>
      </c>
    </row>
    <row r="8" spans="1:22" x14ac:dyDescent="0.2">
      <c r="A8" s="18">
        <v>1025897003</v>
      </c>
      <c r="B8" s="18">
        <v>9</v>
      </c>
      <c r="C8" s="18" t="s">
        <v>57</v>
      </c>
      <c r="D8" s="18">
        <v>497176994</v>
      </c>
      <c r="E8" s="7" t="s">
        <v>47</v>
      </c>
      <c r="F8" s="18" t="s">
        <v>68</v>
      </c>
      <c r="G8" s="7" t="s">
        <v>59</v>
      </c>
      <c r="H8" s="18">
        <v>4</v>
      </c>
      <c r="I8" s="18" t="s">
        <v>60</v>
      </c>
      <c r="J8" s="18" t="s">
        <v>61</v>
      </c>
      <c r="L8" s="18">
        <v>36</v>
      </c>
      <c r="M8" s="18">
        <v>4</v>
      </c>
      <c r="N8" s="18">
        <v>1</v>
      </c>
      <c r="O8" s="18">
        <v>1</v>
      </c>
      <c r="P8" s="18">
        <v>1025717937</v>
      </c>
      <c r="Q8" s="18">
        <v>2098</v>
      </c>
      <c r="S8" t="s">
        <v>62</v>
      </c>
      <c r="T8">
        <v>0</v>
      </c>
      <c r="U8" t="s">
        <v>63</v>
      </c>
      <c r="V8">
        <f>MATCH(D8,Отчет!$D:$D,0)</f>
        <v>15</v>
      </c>
    </row>
    <row r="9" spans="1:22" x14ac:dyDescent="0.2">
      <c r="A9" s="18">
        <v>1025896621</v>
      </c>
      <c r="B9" s="18">
        <v>8</v>
      </c>
      <c r="C9" s="18" t="s">
        <v>57</v>
      </c>
      <c r="D9" s="18">
        <v>509682853</v>
      </c>
      <c r="E9" s="7" t="s">
        <v>46</v>
      </c>
      <c r="F9" s="18" t="s">
        <v>69</v>
      </c>
      <c r="G9" s="7" t="s">
        <v>59</v>
      </c>
      <c r="H9" s="18">
        <v>4</v>
      </c>
      <c r="I9" s="18" t="s">
        <v>60</v>
      </c>
      <c r="J9" s="18" t="s">
        <v>61</v>
      </c>
      <c r="L9" s="18">
        <v>32</v>
      </c>
      <c r="M9" s="18">
        <v>4</v>
      </c>
      <c r="N9" s="18">
        <v>1</v>
      </c>
      <c r="O9" s="18">
        <v>1</v>
      </c>
      <c r="P9" s="18">
        <v>1025717937</v>
      </c>
      <c r="Q9" s="18">
        <v>2098</v>
      </c>
      <c r="S9" t="s">
        <v>62</v>
      </c>
      <c r="T9">
        <v>0</v>
      </c>
      <c r="U9" t="s">
        <v>63</v>
      </c>
      <c r="V9">
        <f>MATCH(D9,Отчет!$D:$D,0)</f>
        <v>21</v>
      </c>
    </row>
    <row r="10" spans="1:22" x14ac:dyDescent="0.2">
      <c r="A10" s="18">
        <v>1059696579</v>
      </c>
      <c r="B10" s="18">
        <v>5</v>
      </c>
      <c r="C10" s="18" t="s">
        <v>57</v>
      </c>
      <c r="D10" s="18">
        <v>499614785</v>
      </c>
      <c r="E10" s="7" t="s">
        <v>44</v>
      </c>
      <c r="F10" s="18" t="s">
        <v>70</v>
      </c>
      <c r="G10" s="7" t="s">
        <v>59</v>
      </c>
      <c r="H10" s="18">
        <v>4</v>
      </c>
      <c r="I10" s="18" t="s">
        <v>60</v>
      </c>
      <c r="J10" s="18" t="s">
        <v>61</v>
      </c>
      <c r="L10" s="18">
        <v>20</v>
      </c>
      <c r="M10" s="18">
        <v>4</v>
      </c>
      <c r="N10" s="18">
        <v>1</v>
      </c>
      <c r="O10" s="18">
        <v>0</v>
      </c>
      <c r="P10" s="18">
        <v>1025717937</v>
      </c>
      <c r="Q10" s="18">
        <v>2098</v>
      </c>
      <c r="S10" t="s">
        <v>62</v>
      </c>
      <c r="T10">
        <v>0</v>
      </c>
      <c r="U10" t="s">
        <v>63</v>
      </c>
      <c r="V10">
        <f>MATCH(D10,Отчет!$D:$D,0)</f>
        <v>32</v>
      </c>
    </row>
    <row r="11" spans="1:22" x14ac:dyDescent="0.2">
      <c r="A11" s="18">
        <v>1025896837</v>
      </c>
      <c r="B11" s="18">
        <v>9</v>
      </c>
      <c r="C11" s="18" t="s">
        <v>57</v>
      </c>
      <c r="D11" s="18">
        <v>497177016</v>
      </c>
      <c r="E11" s="7" t="s">
        <v>49</v>
      </c>
      <c r="F11" s="18" t="s">
        <v>71</v>
      </c>
      <c r="G11" s="7" t="s">
        <v>59</v>
      </c>
      <c r="H11" s="18">
        <v>4</v>
      </c>
      <c r="I11" s="18" t="s">
        <v>60</v>
      </c>
      <c r="J11" s="18" t="s">
        <v>61</v>
      </c>
      <c r="L11" s="18">
        <v>36</v>
      </c>
      <c r="M11" s="18">
        <v>4</v>
      </c>
      <c r="N11" s="18">
        <v>1</v>
      </c>
      <c r="O11" s="18">
        <v>1</v>
      </c>
      <c r="P11" s="18">
        <v>1025717937</v>
      </c>
      <c r="Q11" s="18">
        <v>2098</v>
      </c>
      <c r="S11" t="s">
        <v>62</v>
      </c>
      <c r="T11">
        <v>0</v>
      </c>
      <c r="U11" t="s">
        <v>63</v>
      </c>
      <c r="V11">
        <f>MATCH(D11,Отчет!$D:$D,0)</f>
        <v>17</v>
      </c>
    </row>
    <row r="12" spans="1:22" x14ac:dyDescent="0.2">
      <c r="A12" s="18">
        <v>1025896969</v>
      </c>
      <c r="B12" s="18">
        <v>7</v>
      </c>
      <c r="C12" s="18" t="s">
        <v>57</v>
      </c>
      <c r="D12" s="18">
        <v>497177083</v>
      </c>
      <c r="E12" s="7" t="s">
        <v>53</v>
      </c>
      <c r="F12" s="18" t="s">
        <v>72</v>
      </c>
      <c r="G12" s="7" t="s">
        <v>59</v>
      </c>
      <c r="H12" s="18">
        <v>4</v>
      </c>
      <c r="I12" s="18" t="s">
        <v>60</v>
      </c>
      <c r="J12" s="18" t="s">
        <v>61</v>
      </c>
      <c r="L12" s="18">
        <v>28</v>
      </c>
      <c r="M12" s="18">
        <v>4</v>
      </c>
      <c r="N12" s="18">
        <v>1</v>
      </c>
      <c r="O12" s="18">
        <v>1</v>
      </c>
      <c r="P12" s="18">
        <v>1025717937</v>
      </c>
      <c r="Q12" s="18">
        <v>2098</v>
      </c>
      <c r="S12" t="s">
        <v>62</v>
      </c>
      <c r="T12">
        <v>0</v>
      </c>
      <c r="U12" t="s">
        <v>63</v>
      </c>
      <c r="V12">
        <f>MATCH(D12,Отчет!$D:$D,0)</f>
        <v>24</v>
      </c>
    </row>
    <row r="13" spans="1:22" x14ac:dyDescent="0.2">
      <c r="A13" s="18">
        <v>1025897154</v>
      </c>
      <c r="B13" s="18">
        <v>7</v>
      </c>
      <c r="C13" s="18" t="s">
        <v>57</v>
      </c>
      <c r="D13" s="18">
        <v>499614774</v>
      </c>
      <c r="E13" s="7" t="s">
        <v>37</v>
      </c>
      <c r="F13" s="18" t="s">
        <v>73</v>
      </c>
      <c r="G13" s="7" t="s">
        <v>59</v>
      </c>
      <c r="H13" s="18">
        <v>4</v>
      </c>
      <c r="I13" s="18" t="s">
        <v>60</v>
      </c>
      <c r="J13" s="18" t="s">
        <v>61</v>
      </c>
      <c r="L13" s="18">
        <v>28</v>
      </c>
      <c r="M13" s="18">
        <v>4</v>
      </c>
      <c r="N13" s="18">
        <v>1</v>
      </c>
      <c r="O13" s="18">
        <v>0</v>
      </c>
      <c r="P13" s="18">
        <v>1025717937</v>
      </c>
      <c r="Q13" s="18">
        <v>2098</v>
      </c>
      <c r="S13" t="s">
        <v>62</v>
      </c>
      <c r="T13">
        <v>0</v>
      </c>
      <c r="U13" t="s">
        <v>63</v>
      </c>
      <c r="V13">
        <f>MATCH(D13,Отчет!$D:$D,0)</f>
        <v>31</v>
      </c>
    </row>
    <row r="14" spans="1:22" x14ac:dyDescent="0.2">
      <c r="A14" s="18">
        <v>1025896586</v>
      </c>
      <c r="B14" s="18">
        <v>10</v>
      </c>
      <c r="C14" s="18" t="s">
        <v>57</v>
      </c>
      <c r="D14" s="18">
        <v>497176972</v>
      </c>
      <c r="E14" s="7" t="s">
        <v>42</v>
      </c>
      <c r="F14" s="18" t="s">
        <v>74</v>
      </c>
      <c r="G14" s="7" t="s">
        <v>59</v>
      </c>
      <c r="H14" s="18">
        <v>4</v>
      </c>
      <c r="I14" s="18" t="s">
        <v>60</v>
      </c>
      <c r="J14" s="18" t="s">
        <v>61</v>
      </c>
      <c r="L14" s="18">
        <v>40</v>
      </c>
      <c r="M14" s="18">
        <v>4</v>
      </c>
      <c r="N14" s="18">
        <v>1</v>
      </c>
      <c r="O14" s="18">
        <v>1</v>
      </c>
      <c r="P14" s="18">
        <v>1025717937</v>
      </c>
      <c r="Q14" s="18">
        <v>2098</v>
      </c>
      <c r="S14" t="s">
        <v>62</v>
      </c>
      <c r="T14">
        <v>0</v>
      </c>
      <c r="U14" t="s">
        <v>63</v>
      </c>
      <c r="V14">
        <f>MATCH(D14,Отчет!$D:$D,0)</f>
        <v>12</v>
      </c>
    </row>
    <row r="15" spans="1:22" x14ac:dyDescent="0.2">
      <c r="A15" s="18">
        <v>1025897117</v>
      </c>
      <c r="B15" s="18">
        <v>8</v>
      </c>
      <c r="C15" s="18" t="s">
        <v>57</v>
      </c>
      <c r="D15" s="18">
        <v>551960566</v>
      </c>
      <c r="E15" s="7" t="s">
        <v>50</v>
      </c>
      <c r="F15" s="18" t="s">
        <v>75</v>
      </c>
      <c r="G15" s="7" t="s">
        <v>59</v>
      </c>
      <c r="H15" s="18">
        <v>4</v>
      </c>
      <c r="I15" s="18" t="s">
        <v>60</v>
      </c>
      <c r="J15" s="18" t="s">
        <v>61</v>
      </c>
      <c r="L15" s="18">
        <v>32</v>
      </c>
      <c r="M15" s="18">
        <v>4</v>
      </c>
      <c r="N15" s="18">
        <v>1</v>
      </c>
      <c r="O15" s="18">
        <v>1</v>
      </c>
      <c r="P15" s="18">
        <v>1025717937</v>
      </c>
      <c r="Q15" s="18">
        <v>2098</v>
      </c>
      <c r="S15" t="s">
        <v>62</v>
      </c>
      <c r="T15">
        <v>0</v>
      </c>
      <c r="U15" t="s">
        <v>63</v>
      </c>
      <c r="V15">
        <f>MATCH(D15,Отчет!$D:$D,0)</f>
        <v>27</v>
      </c>
    </row>
    <row r="16" spans="1:22" x14ac:dyDescent="0.2">
      <c r="A16" s="18">
        <v>1025896873</v>
      </c>
      <c r="B16" s="18">
        <v>7</v>
      </c>
      <c r="C16" s="18" t="s">
        <v>57</v>
      </c>
      <c r="D16" s="18">
        <v>497177060</v>
      </c>
      <c r="E16" s="7" t="s">
        <v>56</v>
      </c>
      <c r="F16" s="18" t="s">
        <v>76</v>
      </c>
      <c r="G16" s="7" t="s">
        <v>59</v>
      </c>
      <c r="H16" s="18">
        <v>4</v>
      </c>
      <c r="I16" s="18" t="s">
        <v>60</v>
      </c>
      <c r="J16" s="18" t="s">
        <v>61</v>
      </c>
      <c r="L16" s="18">
        <v>28</v>
      </c>
      <c r="M16" s="18">
        <v>4</v>
      </c>
      <c r="N16" s="18">
        <v>1</v>
      </c>
      <c r="O16" s="18">
        <v>1</v>
      </c>
      <c r="P16" s="18">
        <v>1025717937</v>
      </c>
      <c r="Q16" s="18">
        <v>2098</v>
      </c>
      <c r="S16" t="s">
        <v>62</v>
      </c>
      <c r="T16">
        <v>0</v>
      </c>
      <c r="U16" t="s">
        <v>63</v>
      </c>
      <c r="V16">
        <f>MATCH(D16,Отчет!$D:$D,0)</f>
        <v>25</v>
      </c>
    </row>
    <row r="17" spans="1:22" x14ac:dyDescent="0.2">
      <c r="A17" s="18">
        <v>1025896513</v>
      </c>
      <c r="B17" s="18">
        <v>8</v>
      </c>
      <c r="C17" s="18" t="s">
        <v>57</v>
      </c>
      <c r="D17" s="18">
        <v>497177038</v>
      </c>
      <c r="E17" s="7" t="s">
        <v>54</v>
      </c>
      <c r="F17" s="18" t="s">
        <v>77</v>
      </c>
      <c r="G17" s="7" t="s">
        <v>59</v>
      </c>
      <c r="H17" s="18">
        <v>4</v>
      </c>
      <c r="I17" s="18" t="s">
        <v>60</v>
      </c>
      <c r="J17" s="18" t="s">
        <v>61</v>
      </c>
      <c r="L17" s="18">
        <v>32</v>
      </c>
      <c r="M17" s="18">
        <v>4</v>
      </c>
      <c r="N17" s="18">
        <v>1</v>
      </c>
      <c r="O17" s="18">
        <v>1</v>
      </c>
      <c r="P17" s="18">
        <v>1025717937</v>
      </c>
      <c r="Q17" s="18">
        <v>2098</v>
      </c>
      <c r="S17" t="s">
        <v>62</v>
      </c>
      <c r="T17">
        <v>0</v>
      </c>
      <c r="U17" t="s">
        <v>63</v>
      </c>
      <c r="V17">
        <f>MATCH(D17,Отчет!$D:$D,0)</f>
        <v>22</v>
      </c>
    </row>
    <row r="18" spans="1:22" x14ac:dyDescent="0.2">
      <c r="A18" s="18">
        <v>1025896919</v>
      </c>
      <c r="B18" s="18">
        <v>8</v>
      </c>
      <c r="C18" s="18" t="s">
        <v>57</v>
      </c>
      <c r="D18" s="18">
        <v>497177005</v>
      </c>
      <c r="E18" s="7" t="s">
        <v>48</v>
      </c>
      <c r="F18" s="18" t="s">
        <v>78</v>
      </c>
      <c r="G18" s="7" t="s">
        <v>59</v>
      </c>
      <c r="H18" s="18">
        <v>4</v>
      </c>
      <c r="I18" s="18" t="s">
        <v>60</v>
      </c>
      <c r="J18" s="18" t="s">
        <v>61</v>
      </c>
      <c r="L18" s="18">
        <v>32</v>
      </c>
      <c r="M18" s="18">
        <v>4</v>
      </c>
      <c r="N18" s="18">
        <v>1</v>
      </c>
      <c r="O18" s="18">
        <v>1</v>
      </c>
      <c r="P18" s="18">
        <v>1025717937</v>
      </c>
      <c r="Q18" s="18">
        <v>2098</v>
      </c>
      <c r="S18" t="s">
        <v>62</v>
      </c>
      <c r="T18">
        <v>0</v>
      </c>
      <c r="U18" t="s">
        <v>63</v>
      </c>
      <c r="V18">
        <f>MATCH(D18,Отчет!$D:$D,0)</f>
        <v>13</v>
      </c>
    </row>
    <row r="19" spans="1:22" x14ac:dyDescent="0.2">
      <c r="A19" s="18">
        <v>1025897048</v>
      </c>
      <c r="B19" s="18">
        <v>8</v>
      </c>
      <c r="C19" s="18" t="s">
        <v>57</v>
      </c>
      <c r="D19" s="18">
        <v>497177072</v>
      </c>
      <c r="E19" s="7" t="s">
        <v>39</v>
      </c>
      <c r="F19" s="18" t="s">
        <v>79</v>
      </c>
      <c r="G19" s="7" t="s">
        <v>59</v>
      </c>
      <c r="H19" s="18">
        <v>4</v>
      </c>
      <c r="I19" s="18" t="s">
        <v>60</v>
      </c>
      <c r="J19" s="18" t="s">
        <v>61</v>
      </c>
      <c r="L19" s="18">
        <v>32</v>
      </c>
      <c r="M19" s="18">
        <v>4</v>
      </c>
      <c r="N19" s="18">
        <v>1</v>
      </c>
      <c r="O19" s="18">
        <v>1</v>
      </c>
      <c r="P19" s="18">
        <v>1025717937</v>
      </c>
      <c r="Q19" s="18">
        <v>2098</v>
      </c>
      <c r="S19" t="s">
        <v>62</v>
      </c>
      <c r="T19">
        <v>0</v>
      </c>
      <c r="U19" t="s">
        <v>63</v>
      </c>
      <c r="V19">
        <f>MATCH(D19,Отчет!$D:$D,0)</f>
        <v>14</v>
      </c>
    </row>
    <row r="20" spans="1:22" x14ac:dyDescent="0.2">
      <c r="A20" s="18">
        <v>1025897196</v>
      </c>
      <c r="B20" s="18">
        <v>9</v>
      </c>
      <c r="C20" s="18" t="s">
        <v>57</v>
      </c>
      <c r="D20" s="18">
        <v>497177049</v>
      </c>
      <c r="E20" s="7" t="s">
        <v>55</v>
      </c>
      <c r="F20" s="18" t="s">
        <v>80</v>
      </c>
      <c r="G20" s="7" t="s">
        <v>59</v>
      </c>
      <c r="H20" s="18">
        <v>4</v>
      </c>
      <c r="I20" s="18" t="s">
        <v>60</v>
      </c>
      <c r="J20" s="18" t="s">
        <v>61</v>
      </c>
      <c r="L20" s="18">
        <v>36</v>
      </c>
      <c r="M20" s="18">
        <v>4</v>
      </c>
      <c r="N20" s="18">
        <v>1</v>
      </c>
      <c r="O20" s="18">
        <v>1</v>
      </c>
      <c r="P20" s="18">
        <v>1025717937</v>
      </c>
      <c r="Q20" s="18">
        <v>2098</v>
      </c>
      <c r="S20" t="s">
        <v>62</v>
      </c>
      <c r="T20">
        <v>0</v>
      </c>
      <c r="U20" t="s">
        <v>63</v>
      </c>
      <c r="V20">
        <f>MATCH(D20,Отчет!$D:$D,0)</f>
        <v>18</v>
      </c>
    </row>
    <row r="21" spans="1:22" x14ac:dyDescent="0.2">
      <c r="A21" s="18">
        <v>1059680179</v>
      </c>
      <c r="B21" s="18">
        <v>8</v>
      </c>
      <c r="C21" s="18" t="s">
        <v>57</v>
      </c>
      <c r="D21" s="18">
        <v>497176950</v>
      </c>
      <c r="E21" s="7" t="s">
        <v>38</v>
      </c>
      <c r="F21" s="18" t="s">
        <v>81</v>
      </c>
      <c r="G21" s="7" t="s">
        <v>59</v>
      </c>
      <c r="H21" s="18">
        <v>4</v>
      </c>
      <c r="I21" s="18" t="s">
        <v>60</v>
      </c>
      <c r="J21" s="18" t="s">
        <v>61</v>
      </c>
      <c r="L21" s="18">
        <v>32</v>
      </c>
      <c r="M21" s="18">
        <v>4</v>
      </c>
      <c r="N21" s="18">
        <v>1</v>
      </c>
      <c r="O21" s="18">
        <v>1</v>
      </c>
      <c r="P21" s="18">
        <v>1025717937</v>
      </c>
      <c r="Q21" s="18">
        <v>2098</v>
      </c>
      <c r="S21" t="s">
        <v>62</v>
      </c>
      <c r="T21">
        <v>0</v>
      </c>
      <c r="U21" t="s">
        <v>63</v>
      </c>
      <c r="V21">
        <f>MATCH(D21,Отчет!$D:$D,0)</f>
        <v>26</v>
      </c>
    </row>
    <row r="22" spans="1:22" x14ac:dyDescent="0.2">
      <c r="A22" s="18">
        <v>1025897083</v>
      </c>
      <c r="B22" s="18">
        <v>8</v>
      </c>
      <c r="C22" s="18" t="s">
        <v>57</v>
      </c>
      <c r="D22" s="18">
        <v>497176983</v>
      </c>
      <c r="E22" s="7" t="s">
        <v>43</v>
      </c>
      <c r="F22" s="18" t="s">
        <v>82</v>
      </c>
      <c r="G22" s="7" t="s">
        <v>59</v>
      </c>
      <c r="H22" s="18">
        <v>4</v>
      </c>
      <c r="I22" s="18" t="s">
        <v>60</v>
      </c>
      <c r="J22" s="18" t="s">
        <v>61</v>
      </c>
      <c r="L22" s="18">
        <v>32</v>
      </c>
      <c r="M22" s="18">
        <v>4</v>
      </c>
      <c r="N22" s="18">
        <v>1</v>
      </c>
      <c r="O22" s="18">
        <v>1</v>
      </c>
      <c r="P22" s="18">
        <v>1025717937</v>
      </c>
      <c r="Q22" s="18">
        <v>2098</v>
      </c>
      <c r="S22" t="s">
        <v>62</v>
      </c>
      <c r="T22">
        <v>0</v>
      </c>
      <c r="U22" t="s">
        <v>63</v>
      </c>
      <c r="V22">
        <f>MATCH(D22,Отчет!$D:$D,0)</f>
        <v>19</v>
      </c>
    </row>
    <row r="23" spans="1:22" x14ac:dyDescent="0.2">
      <c r="A23" s="18">
        <v>1025896800</v>
      </c>
      <c r="B23" s="18">
        <v>8</v>
      </c>
      <c r="C23" s="18" t="s">
        <v>57</v>
      </c>
      <c r="D23" s="18">
        <v>497176961</v>
      </c>
      <c r="E23" s="7" t="s">
        <v>40</v>
      </c>
      <c r="F23" s="18" t="s">
        <v>83</v>
      </c>
      <c r="G23" s="7" t="s">
        <v>59</v>
      </c>
      <c r="H23" s="18">
        <v>4</v>
      </c>
      <c r="I23" s="18" t="s">
        <v>60</v>
      </c>
      <c r="J23" s="18" t="s">
        <v>61</v>
      </c>
      <c r="L23" s="18">
        <v>32</v>
      </c>
      <c r="M23" s="18">
        <v>4</v>
      </c>
      <c r="N23" s="18">
        <v>1</v>
      </c>
      <c r="O23" s="18">
        <v>1</v>
      </c>
      <c r="P23" s="18">
        <v>1025717937</v>
      </c>
      <c r="Q23" s="18">
        <v>2098</v>
      </c>
      <c r="S23" t="s">
        <v>62</v>
      </c>
      <c r="T23">
        <v>0</v>
      </c>
      <c r="U23" t="s">
        <v>63</v>
      </c>
      <c r="V23">
        <f>MATCH(D23,Отчет!$D:$D,0)</f>
        <v>20</v>
      </c>
    </row>
    <row r="24" spans="1:22" x14ac:dyDescent="0.2">
      <c r="A24" s="18">
        <v>1025896656</v>
      </c>
      <c r="B24" s="18">
        <v>4</v>
      </c>
      <c r="C24" s="18" t="s">
        <v>57</v>
      </c>
      <c r="D24" s="18">
        <v>497177116</v>
      </c>
      <c r="E24" s="7" t="s">
        <v>51</v>
      </c>
      <c r="F24" s="18" t="s">
        <v>84</v>
      </c>
      <c r="G24" s="7" t="s">
        <v>59</v>
      </c>
      <c r="H24" s="18">
        <v>4</v>
      </c>
      <c r="I24" s="18" t="s">
        <v>60</v>
      </c>
      <c r="J24" s="18" t="s">
        <v>61</v>
      </c>
      <c r="L24" s="18">
        <v>16</v>
      </c>
      <c r="M24" s="18">
        <v>4</v>
      </c>
      <c r="N24" s="18">
        <v>1</v>
      </c>
      <c r="O24" s="18">
        <v>1</v>
      </c>
      <c r="P24" s="18">
        <v>1025717937</v>
      </c>
      <c r="Q24" s="18">
        <v>2098</v>
      </c>
      <c r="S24" t="s">
        <v>62</v>
      </c>
      <c r="T24">
        <v>0</v>
      </c>
      <c r="U24" t="s">
        <v>63</v>
      </c>
      <c r="V24">
        <f>MATCH(D24,Отчет!$D:$D,0)</f>
        <v>29</v>
      </c>
    </row>
    <row r="25" spans="1:22" x14ac:dyDescent="0.2">
      <c r="A25" s="18">
        <v>1025896694</v>
      </c>
      <c r="B25" s="18">
        <v>10</v>
      </c>
      <c r="C25" s="18" t="s">
        <v>57</v>
      </c>
      <c r="D25" s="18">
        <v>516855741</v>
      </c>
      <c r="E25" s="7" t="s">
        <v>36</v>
      </c>
      <c r="F25" s="18" t="s">
        <v>65</v>
      </c>
      <c r="G25" s="7" t="s">
        <v>85</v>
      </c>
      <c r="H25" s="18">
        <v>4</v>
      </c>
      <c r="I25" s="18" t="s">
        <v>60</v>
      </c>
      <c r="J25" s="18" t="s">
        <v>61</v>
      </c>
      <c r="L25" s="18">
        <v>40</v>
      </c>
      <c r="M25" s="18">
        <v>4</v>
      </c>
      <c r="N25" s="18">
        <v>1</v>
      </c>
      <c r="O25" s="18">
        <v>1</v>
      </c>
      <c r="P25" s="18">
        <v>1025717937</v>
      </c>
      <c r="Q25" s="18">
        <v>2098</v>
      </c>
      <c r="S25" t="s">
        <v>62</v>
      </c>
      <c r="T25">
        <v>0</v>
      </c>
      <c r="U25" t="s">
        <v>63</v>
      </c>
      <c r="V25">
        <f>MATCH(D25,Отчет!$D:$D,0)</f>
        <v>28</v>
      </c>
    </row>
    <row r="26" spans="1:22" x14ac:dyDescent="0.2">
      <c r="A26" s="18">
        <v>1025896728</v>
      </c>
      <c r="B26" s="18">
        <v>8</v>
      </c>
      <c r="C26" s="18" t="s">
        <v>57</v>
      </c>
      <c r="D26" s="18">
        <v>509682867</v>
      </c>
      <c r="E26" s="7" t="s">
        <v>41</v>
      </c>
      <c r="F26" s="18" t="s">
        <v>67</v>
      </c>
      <c r="G26" s="7" t="s">
        <v>85</v>
      </c>
      <c r="H26" s="18">
        <v>4</v>
      </c>
      <c r="I26" s="18" t="s">
        <v>60</v>
      </c>
      <c r="J26" s="18" t="s">
        <v>61</v>
      </c>
      <c r="L26" s="18">
        <v>32</v>
      </c>
      <c r="M26" s="18">
        <v>4</v>
      </c>
      <c r="N26" s="18">
        <v>1</v>
      </c>
      <c r="O26" s="18">
        <v>1</v>
      </c>
      <c r="P26" s="18">
        <v>1025717937</v>
      </c>
      <c r="Q26" s="18">
        <v>2098</v>
      </c>
      <c r="S26" t="s">
        <v>62</v>
      </c>
      <c r="T26">
        <v>0</v>
      </c>
      <c r="U26" t="s">
        <v>63</v>
      </c>
      <c r="V26">
        <f>MATCH(D26,Отчет!$D:$D,0)</f>
        <v>23</v>
      </c>
    </row>
    <row r="27" spans="1:22" x14ac:dyDescent="0.2">
      <c r="A27" s="18">
        <v>1025896625</v>
      </c>
      <c r="B27" s="18">
        <v>8</v>
      </c>
      <c r="C27" s="18" t="s">
        <v>57</v>
      </c>
      <c r="D27" s="18">
        <v>509682853</v>
      </c>
      <c r="E27" s="7" t="s">
        <v>46</v>
      </c>
      <c r="F27" s="18" t="s">
        <v>69</v>
      </c>
      <c r="G27" s="7" t="s">
        <v>85</v>
      </c>
      <c r="H27" s="18">
        <v>4</v>
      </c>
      <c r="I27" s="18" t="s">
        <v>60</v>
      </c>
      <c r="J27" s="18" t="s">
        <v>61</v>
      </c>
      <c r="L27" s="18">
        <v>32</v>
      </c>
      <c r="M27" s="18">
        <v>4</v>
      </c>
      <c r="N27" s="18">
        <v>1</v>
      </c>
      <c r="O27" s="18">
        <v>1</v>
      </c>
      <c r="P27" s="18">
        <v>1025717937</v>
      </c>
      <c r="Q27" s="18">
        <v>2098</v>
      </c>
      <c r="S27" t="s">
        <v>62</v>
      </c>
      <c r="T27">
        <v>0</v>
      </c>
      <c r="U27" t="s">
        <v>63</v>
      </c>
      <c r="V27">
        <f>MATCH(D27,Отчет!$D:$D,0)</f>
        <v>21</v>
      </c>
    </row>
    <row r="28" spans="1:22" x14ac:dyDescent="0.2">
      <c r="A28" s="18">
        <v>1059697618</v>
      </c>
      <c r="B28" s="18">
        <v>5</v>
      </c>
      <c r="C28" s="18" t="s">
        <v>57</v>
      </c>
      <c r="D28" s="18">
        <v>499614785</v>
      </c>
      <c r="E28" s="7" t="s">
        <v>44</v>
      </c>
      <c r="F28" s="18" t="s">
        <v>70</v>
      </c>
      <c r="G28" s="7" t="s">
        <v>85</v>
      </c>
      <c r="H28" s="18">
        <v>4</v>
      </c>
      <c r="I28" s="18" t="s">
        <v>60</v>
      </c>
      <c r="J28" s="18" t="s">
        <v>61</v>
      </c>
      <c r="L28" s="18">
        <v>20</v>
      </c>
      <c r="M28" s="18">
        <v>4</v>
      </c>
      <c r="N28" s="18">
        <v>1</v>
      </c>
      <c r="O28" s="18">
        <v>0</v>
      </c>
      <c r="P28" s="18">
        <v>1025717937</v>
      </c>
      <c r="Q28" s="18">
        <v>2098</v>
      </c>
      <c r="S28" t="s">
        <v>62</v>
      </c>
      <c r="T28">
        <v>0</v>
      </c>
      <c r="U28" t="s">
        <v>63</v>
      </c>
      <c r="V28">
        <f>MATCH(D28,Отчет!$D:$D,0)</f>
        <v>32</v>
      </c>
    </row>
    <row r="29" spans="1:22" x14ac:dyDescent="0.2">
      <c r="A29" s="18">
        <v>1025897159</v>
      </c>
      <c r="B29" s="18">
        <v>5</v>
      </c>
      <c r="C29" s="18" t="s">
        <v>57</v>
      </c>
      <c r="D29" s="18">
        <v>499614774</v>
      </c>
      <c r="E29" s="7" t="s">
        <v>37</v>
      </c>
      <c r="F29" s="18" t="s">
        <v>73</v>
      </c>
      <c r="G29" s="7" t="s">
        <v>85</v>
      </c>
      <c r="H29" s="18">
        <v>4</v>
      </c>
      <c r="I29" s="18" t="s">
        <v>60</v>
      </c>
      <c r="J29" s="18" t="s">
        <v>61</v>
      </c>
      <c r="L29" s="18">
        <v>20</v>
      </c>
      <c r="M29" s="18">
        <v>4</v>
      </c>
      <c r="N29" s="18">
        <v>1</v>
      </c>
      <c r="O29" s="18">
        <v>0</v>
      </c>
      <c r="P29" s="18">
        <v>1025717937</v>
      </c>
      <c r="Q29" s="18">
        <v>2098</v>
      </c>
      <c r="S29" t="s">
        <v>62</v>
      </c>
      <c r="T29">
        <v>0</v>
      </c>
      <c r="U29" t="s">
        <v>63</v>
      </c>
      <c r="V29">
        <f>MATCH(D29,Отчет!$D:$D,0)</f>
        <v>31</v>
      </c>
    </row>
    <row r="30" spans="1:22" x14ac:dyDescent="0.2">
      <c r="A30" s="18">
        <v>1025897121</v>
      </c>
      <c r="B30" s="18">
        <v>7</v>
      </c>
      <c r="C30" s="18" t="s">
        <v>57</v>
      </c>
      <c r="D30" s="18">
        <v>551960566</v>
      </c>
      <c r="E30" s="7" t="s">
        <v>50</v>
      </c>
      <c r="F30" s="18" t="s">
        <v>75</v>
      </c>
      <c r="G30" s="7" t="s">
        <v>85</v>
      </c>
      <c r="H30" s="18">
        <v>4</v>
      </c>
      <c r="I30" s="18" t="s">
        <v>60</v>
      </c>
      <c r="J30" s="18" t="s">
        <v>61</v>
      </c>
      <c r="L30" s="18">
        <v>28</v>
      </c>
      <c r="M30" s="18">
        <v>4</v>
      </c>
      <c r="N30" s="18">
        <v>1</v>
      </c>
      <c r="O30" s="18">
        <v>1</v>
      </c>
      <c r="P30" s="18">
        <v>1025717937</v>
      </c>
      <c r="Q30" s="18">
        <v>2098</v>
      </c>
      <c r="S30" t="s">
        <v>62</v>
      </c>
      <c r="T30">
        <v>0</v>
      </c>
      <c r="U30" t="s">
        <v>63</v>
      </c>
      <c r="V30">
        <f>MATCH(D30,Отчет!$D:$D,0)</f>
        <v>27</v>
      </c>
    </row>
    <row r="31" spans="1:22" x14ac:dyDescent="0.2">
      <c r="A31" s="18">
        <v>1025896517</v>
      </c>
      <c r="B31" s="18">
        <v>8</v>
      </c>
      <c r="C31" s="18" t="s">
        <v>57</v>
      </c>
      <c r="D31" s="18">
        <v>497177038</v>
      </c>
      <c r="E31" s="7" t="s">
        <v>54</v>
      </c>
      <c r="F31" s="18" t="s">
        <v>77</v>
      </c>
      <c r="G31" s="7" t="s">
        <v>85</v>
      </c>
      <c r="H31" s="18">
        <v>4</v>
      </c>
      <c r="I31" s="18" t="s">
        <v>60</v>
      </c>
      <c r="J31" s="18" t="s">
        <v>61</v>
      </c>
      <c r="L31" s="18">
        <v>32</v>
      </c>
      <c r="M31" s="18">
        <v>4</v>
      </c>
      <c r="N31" s="18">
        <v>1</v>
      </c>
      <c r="O31" s="18">
        <v>1</v>
      </c>
      <c r="P31" s="18">
        <v>1025717937</v>
      </c>
      <c r="Q31" s="18">
        <v>2098</v>
      </c>
      <c r="S31" t="s">
        <v>62</v>
      </c>
      <c r="T31">
        <v>0</v>
      </c>
      <c r="U31" t="s">
        <v>63</v>
      </c>
      <c r="V31">
        <f>MATCH(D31,Отчет!$D:$D,0)</f>
        <v>22</v>
      </c>
    </row>
    <row r="32" spans="1:22" x14ac:dyDescent="0.2">
      <c r="A32" s="18">
        <v>1025897052</v>
      </c>
      <c r="B32" s="18">
        <v>8</v>
      </c>
      <c r="C32" s="18" t="s">
        <v>57</v>
      </c>
      <c r="D32" s="18">
        <v>497177072</v>
      </c>
      <c r="E32" s="7" t="s">
        <v>39</v>
      </c>
      <c r="F32" s="18" t="s">
        <v>79</v>
      </c>
      <c r="G32" s="7" t="s">
        <v>85</v>
      </c>
      <c r="H32" s="18">
        <v>4</v>
      </c>
      <c r="I32" s="18" t="s">
        <v>60</v>
      </c>
      <c r="J32" s="18" t="s">
        <v>61</v>
      </c>
      <c r="L32" s="18">
        <v>32</v>
      </c>
      <c r="M32" s="18">
        <v>4</v>
      </c>
      <c r="N32" s="18">
        <v>1</v>
      </c>
      <c r="O32" s="18">
        <v>1</v>
      </c>
      <c r="P32" s="18">
        <v>1025717937</v>
      </c>
      <c r="Q32" s="18">
        <v>2098</v>
      </c>
      <c r="S32" t="s">
        <v>62</v>
      </c>
      <c r="T32">
        <v>0</v>
      </c>
      <c r="U32" t="s">
        <v>63</v>
      </c>
      <c r="V32">
        <f>MATCH(D32,Отчет!$D:$D,0)</f>
        <v>14</v>
      </c>
    </row>
    <row r="33" spans="1:22" x14ac:dyDescent="0.2">
      <c r="A33" s="18">
        <v>1059680349</v>
      </c>
      <c r="B33" s="18">
        <v>8</v>
      </c>
      <c r="C33" s="18" t="s">
        <v>57</v>
      </c>
      <c r="D33" s="18">
        <v>497176950</v>
      </c>
      <c r="E33" s="7" t="s">
        <v>38</v>
      </c>
      <c r="F33" s="18" t="s">
        <v>81</v>
      </c>
      <c r="G33" s="7" t="s">
        <v>85</v>
      </c>
      <c r="H33" s="18">
        <v>4</v>
      </c>
      <c r="I33" s="18" t="s">
        <v>60</v>
      </c>
      <c r="J33" s="18" t="s">
        <v>61</v>
      </c>
      <c r="L33" s="18">
        <v>32</v>
      </c>
      <c r="M33" s="18">
        <v>4</v>
      </c>
      <c r="N33" s="18">
        <v>1</v>
      </c>
      <c r="O33" s="18">
        <v>1</v>
      </c>
      <c r="P33" s="18">
        <v>1025717937</v>
      </c>
      <c r="Q33" s="18">
        <v>2098</v>
      </c>
      <c r="S33" t="s">
        <v>62</v>
      </c>
      <c r="T33">
        <v>0</v>
      </c>
      <c r="U33" t="s">
        <v>63</v>
      </c>
      <c r="V33">
        <f>MATCH(D33,Отчет!$D:$D,0)</f>
        <v>26</v>
      </c>
    </row>
    <row r="34" spans="1:22" x14ac:dyDescent="0.2">
      <c r="A34" s="18">
        <v>1025896804</v>
      </c>
      <c r="B34" s="18">
        <v>8</v>
      </c>
      <c r="C34" s="18" t="s">
        <v>57</v>
      </c>
      <c r="D34" s="18">
        <v>497176961</v>
      </c>
      <c r="E34" s="7" t="s">
        <v>40</v>
      </c>
      <c r="F34" s="18" t="s">
        <v>83</v>
      </c>
      <c r="G34" s="7" t="s">
        <v>85</v>
      </c>
      <c r="H34" s="18">
        <v>4</v>
      </c>
      <c r="I34" s="18" t="s">
        <v>60</v>
      </c>
      <c r="J34" s="18" t="s">
        <v>61</v>
      </c>
      <c r="L34" s="18">
        <v>32</v>
      </c>
      <c r="M34" s="18">
        <v>4</v>
      </c>
      <c r="N34" s="18">
        <v>1</v>
      </c>
      <c r="O34" s="18">
        <v>1</v>
      </c>
      <c r="P34" s="18">
        <v>1025717937</v>
      </c>
      <c r="Q34" s="18">
        <v>2098</v>
      </c>
      <c r="S34" t="s">
        <v>62</v>
      </c>
      <c r="T34">
        <v>0</v>
      </c>
      <c r="U34" t="s">
        <v>63</v>
      </c>
      <c r="V34">
        <f>MATCH(D34,Отчет!$D:$D,0)</f>
        <v>20</v>
      </c>
    </row>
    <row r="35" spans="1:22" x14ac:dyDescent="0.2">
      <c r="A35" s="18">
        <v>1025896660</v>
      </c>
      <c r="B35" s="18">
        <v>8</v>
      </c>
      <c r="C35" s="18" t="s">
        <v>57</v>
      </c>
      <c r="D35" s="18">
        <v>497177116</v>
      </c>
      <c r="E35" s="7" t="s">
        <v>51</v>
      </c>
      <c r="F35" s="18" t="s">
        <v>84</v>
      </c>
      <c r="G35" s="7" t="s">
        <v>85</v>
      </c>
      <c r="H35" s="18">
        <v>4</v>
      </c>
      <c r="I35" s="18" t="s">
        <v>60</v>
      </c>
      <c r="J35" s="18" t="s">
        <v>61</v>
      </c>
      <c r="L35" s="18">
        <v>32</v>
      </c>
      <c r="M35" s="18">
        <v>4</v>
      </c>
      <c r="N35" s="18">
        <v>1</v>
      </c>
      <c r="O35" s="18">
        <v>1</v>
      </c>
      <c r="P35" s="18">
        <v>1025717937</v>
      </c>
      <c r="Q35" s="18">
        <v>2098</v>
      </c>
      <c r="S35" t="s">
        <v>62</v>
      </c>
      <c r="T35">
        <v>0</v>
      </c>
      <c r="U35" t="s">
        <v>63</v>
      </c>
      <c r="V35">
        <f>MATCH(D35,Отчет!$D:$D,0)</f>
        <v>29</v>
      </c>
    </row>
    <row r="36" spans="1:22" x14ac:dyDescent="0.2">
      <c r="A36" s="18">
        <v>1059697591</v>
      </c>
      <c r="B36" s="18">
        <v>5</v>
      </c>
      <c r="C36" s="18" t="s">
        <v>57</v>
      </c>
      <c r="D36" s="18">
        <v>497177094</v>
      </c>
      <c r="E36" s="7" t="s">
        <v>45</v>
      </c>
      <c r="F36" s="18" t="s">
        <v>66</v>
      </c>
      <c r="G36" s="7" t="s">
        <v>85</v>
      </c>
      <c r="H36" s="18">
        <v>4</v>
      </c>
      <c r="I36" s="18" t="s">
        <v>60</v>
      </c>
      <c r="J36" s="18" t="s">
        <v>61</v>
      </c>
      <c r="L36" s="18">
        <v>0</v>
      </c>
      <c r="M36" s="18">
        <v>4</v>
      </c>
      <c r="N36" s="18">
        <v>1</v>
      </c>
      <c r="O36" s="18">
        <v>1</v>
      </c>
      <c r="P36" s="18">
        <v>1025717937</v>
      </c>
      <c r="Q36" s="18">
        <v>2098</v>
      </c>
      <c r="S36" t="s">
        <v>62</v>
      </c>
      <c r="T36">
        <v>0</v>
      </c>
      <c r="U36" t="s">
        <v>63</v>
      </c>
      <c r="V36">
        <f>MATCH(D36,Отчет!$D:$D,0)</f>
        <v>33</v>
      </c>
    </row>
    <row r="37" spans="1:22" x14ac:dyDescent="0.2">
      <c r="A37" s="18">
        <v>1025896973</v>
      </c>
      <c r="B37" s="18">
        <v>8</v>
      </c>
      <c r="C37" s="18" t="s">
        <v>57</v>
      </c>
      <c r="D37" s="18">
        <v>497177083</v>
      </c>
      <c r="E37" s="7" t="s">
        <v>53</v>
      </c>
      <c r="F37" s="18" t="s">
        <v>72</v>
      </c>
      <c r="G37" s="7" t="s">
        <v>85</v>
      </c>
      <c r="H37" s="18">
        <v>4</v>
      </c>
      <c r="I37" s="18" t="s">
        <v>60</v>
      </c>
      <c r="J37" s="18" t="s">
        <v>61</v>
      </c>
      <c r="L37" s="18">
        <v>32</v>
      </c>
      <c r="M37" s="18">
        <v>4</v>
      </c>
      <c r="N37" s="18">
        <v>1</v>
      </c>
      <c r="O37" s="18">
        <v>1</v>
      </c>
      <c r="P37" s="18">
        <v>1025717937</v>
      </c>
      <c r="Q37" s="18">
        <v>2098</v>
      </c>
      <c r="S37" t="s">
        <v>62</v>
      </c>
      <c r="T37">
        <v>0</v>
      </c>
      <c r="U37" t="s">
        <v>63</v>
      </c>
      <c r="V37">
        <f>MATCH(D37,Отчет!$D:$D,0)</f>
        <v>24</v>
      </c>
    </row>
    <row r="38" spans="1:22" x14ac:dyDescent="0.2">
      <c r="A38" s="18">
        <v>1025896879</v>
      </c>
      <c r="B38" s="18">
        <v>8</v>
      </c>
      <c r="C38" s="18" t="s">
        <v>57</v>
      </c>
      <c r="D38" s="18">
        <v>497177060</v>
      </c>
      <c r="E38" s="7" t="s">
        <v>56</v>
      </c>
      <c r="F38" s="18" t="s">
        <v>76</v>
      </c>
      <c r="G38" s="7" t="s">
        <v>85</v>
      </c>
      <c r="H38" s="18">
        <v>4</v>
      </c>
      <c r="I38" s="18" t="s">
        <v>60</v>
      </c>
      <c r="J38" s="18" t="s">
        <v>61</v>
      </c>
      <c r="L38" s="18">
        <v>32</v>
      </c>
      <c r="M38" s="18">
        <v>4</v>
      </c>
      <c r="N38" s="18">
        <v>1</v>
      </c>
      <c r="O38" s="18">
        <v>1</v>
      </c>
      <c r="P38" s="18">
        <v>1025717937</v>
      </c>
      <c r="Q38" s="18">
        <v>2098</v>
      </c>
      <c r="S38" t="s">
        <v>62</v>
      </c>
      <c r="T38">
        <v>0</v>
      </c>
      <c r="U38" t="s">
        <v>63</v>
      </c>
      <c r="V38">
        <f>MATCH(D38,Отчет!$D:$D,0)</f>
        <v>25</v>
      </c>
    </row>
    <row r="39" spans="1:22" x14ac:dyDescent="0.2">
      <c r="A39" s="18">
        <v>1025897200</v>
      </c>
      <c r="B39" s="18">
        <v>8</v>
      </c>
      <c r="C39" s="18" t="s">
        <v>57</v>
      </c>
      <c r="D39" s="18">
        <v>497177049</v>
      </c>
      <c r="E39" s="7" t="s">
        <v>55</v>
      </c>
      <c r="F39" s="18" t="s">
        <v>80</v>
      </c>
      <c r="G39" s="7" t="s">
        <v>85</v>
      </c>
      <c r="H39" s="18">
        <v>4</v>
      </c>
      <c r="I39" s="18" t="s">
        <v>60</v>
      </c>
      <c r="J39" s="18" t="s">
        <v>61</v>
      </c>
      <c r="L39" s="18">
        <v>32</v>
      </c>
      <c r="M39" s="18">
        <v>4</v>
      </c>
      <c r="N39" s="18">
        <v>1</v>
      </c>
      <c r="O39" s="18">
        <v>1</v>
      </c>
      <c r="P39" s="18">
        <v>1025717937</v>
      </c>
      <c r="Q39" s="18">
        <v>2098</v>
      </c>
      <c r="S39" t="s">
        <v>62</v>
      </c>
      <c r="T39">
        <v>0</v>
      </c>
      <c r="U39" t="s">
        <v>63</v>
      </c>
      <c r="V39">
        <f>MATCH(D39,Отчет!$D:$D,0)</f>
        <v>18</v>
      </c>
    </row>
    <row r="40" spans="1:22" x14ac:dyDescent="0.2">
      <c r="A40" s="18">
        <v>1025896551</v>
      </c>
      <c r="B40" s="18">
        <v>7</v>
      </c>
      <c r="C40" s="18" t="s">
        <v>57</v>
      </c>
      <c r="D40" s="18">
        <v>497177027</v>
      </c>
      <c r="E40" s="7" t="s">
        <v>52</v>
      </c>
      <c r="F40" s="18" t="s">
        <v>64</v>
      </c>
      <c r="G40" s="7" t="s">
        <v>85</v>
      </c>
      <c r="H40" s="18">
        <v>4</v>
      </c>
      <c r="I40" s="18" t="s">
        <v>60</v>
      </c>
      <c r="J40" s="18" t="s">
        <v>61</v>
      </c>
      <c r="L40" s="18">
        <v>28</v>
      </c>
      <c r="M40" s="18">
        <v>4</v>
      </c>
      <c r="N40" s="18">
        <v>1</v>
      </c>
      <c r="O40" s="18">
        <v>1</v>
      </c>
      <c r="P40" s="18">
        <v>1025717937</v>
      </c>
      <c r="Q40" s="18">
        <v>2098</v>
      </c>
      <c r="S40" t="s">
        <v>62</v>
      </c>
      <c r="T40">
        <v>0</v>
      </c>
      <c r="U40" t="s">
        <v>63</v>
      </c>
      <c r="V40">
        <f>MATCH(D40,Отчет!$D:$D,0)</f>
        <v>30</v>
      </c>
    </row>
    <row r="41" spans="1:22" x14ac:dyDescent="0.2">
      <c r="A41" s="18">
        <v>1025896841</v>
      </c>
      <c r="B41" s="18">
        <v>8</v>
      </c>
      <c r="C41" s="18" t="s">
        <v>57</v>
      </c>
      <c r="D41" s="18">
        <v>497177016</v>
      </c>
      <c r="E41" s="7" t="s">
        <v>49</v>
      </c>
      <c r="F41" s="18" t="s">
        <v>71</v>
      </c>
      <c r="G41" s="7" t="s">
        <v>85</v>
      </c>
      <c r="H41" s="18">
        <v>4</v>
      </c>
      <c r="I41" s="18" t="s">
        <v>60</v>
      </c>
      <c r="J41" s="18" t="s">
        <v>61</v>
      </c>
      <c r="L41" s="18">
        <v>32</v>
      </c>
      <c r="M41" s="18">
        <v>4</v>
      </c>
      <c r="N41" s="18">
        <v>1</v>
      </c>
      <c r="O41" s="18">
        <v>1</v>
      </c>
      <c r="P41" s="18">
        <v>1025717937</v>
      </c>
      <c r="Q41" s="18">
        <v>2098</v>
      </c>
      <c r="S41" t="s">
        <v>62</v>
      </c>
      <c r="T41">
        <v>0</v>
      </c>
      <c r="U41" t="s">
        <v>63</v>
      </c>
      <c r="V41">
        <f>MATCH(D41,Отчет!$D:$D,0)</f>
        <v>17</v>
      </c>
    </row>
    <row r="42" spans="1:22" x14ac:dyDescent="0.2">
      <c r="A42" s="18">
        <v>1025896924</v>
      </c>
      <c r="B42" s="18">
        <v>9</v>
      </c>
      <c r="C42" s="18" t="s">
        <v>57</v>
      </c>
      <c r="D42" s="18">
        <v>497177005</v>
      </c>
      <c r="E42" s="7" t="s">
        <v>48</v>
      </c>
      <c r="F42" s="18" t="s">
        <v>78</v>
      </c>
      <c r="G42" s="7" t="s">
        <v>85</v>
      </c>
      <c r="H42" s="18">
        <v>4</v>
      </c>
      <c r="I42" s="18" t="s">
        <v>60</v>
      </c>
      <c r="J42" s="18" t="s">
        <v>61</v>
      </c>
      <c r="L42" s="18">
        <v>36</v>
      </c>
      <c r="M42" s="18">
        <v>4</v>
      </c>
      <c r="N42" s="18">
        <v>1</v>
      </c>
      <c r="O42" s="18">
        <v>1</v>
      </c>
      <c r="P42" s="18">
        <v>1025717937</v>
      </c>
      <c r="Q42" s="18">
        <v>2098</v>
      </c>
      <c r="S42" t="s">
        <v>62</v>
      </c>
      <c r="T42">
        <v>0</v>
      </c>
      <c r="U42" t="s">
        <v>63</v>
      </c>
      <c r="V42">
        <f>MATCH(D42,Отчет!$D:$D,0)</f>
        <v>13</v>
      </c>
    </row>
    <row r="43" spans="1:22" x14ac:dyDescent="0.2">
      <c r="A43" s="18">
        <v>1025897007</v>
      </c>
      <c r="B43" s="18">
        <v>8</v>
      </c>
      <c r="C43" s="18" t="s">
        <v>57</v>
      </c>
      <c r="D43" s="18">
        <v>497176994</v>
      </c>
      <c r="E43" s="7" t="s">
        <v>47</v>
      </c>
      <c r="F43" s="18" t="s">
        <v>68</v>
      </c>
      <c r="G43" s="7" t="s">
        <v>85</v>
      </c>
      <c r="H43" s="18">
        <v>4</v>
      </c>
      <c r="I43" s="18" t="s">
        <v>60</v>
      </c>
      <c r="J43" s="18" t="s">
        <v>61</v>
      </c>
      <c r="L43" s="18">
        <v>32</v>
      </c>
      <c r="M43" s="18">
        <v>4</v>
      </c>
      <c r="N43" s="18">
        <v>1</v>
      </c>
      <c r="O43" s="18">
        <v>1</v>
      </c>
      <c r="P43" s="18">
        <v>1025717937</v>
      </c>
      <c r="Q43" s="18">
        <v>2098</v>
      </c>
      <c r="S43" t="s">
        <v>62</v>
      </c>
      <c r="T43">
        <v>0</v>
      </c>
      <c r="U43" t="s">
        <v>63</v>
      </c>
      <c r="V43">
        <f>MATCH(D43,Отчет!$D:$D,0)</f>
        <v>15</v>
      </c>
    </row>
    <row r="44" spans="1:22" x14ac:dyDescent="0.2">
      <c r="A44" s="18">
        <v>1025897087</v>
      </c>
      <c r="B44" s="18">
        <v>8</v>
      </c>
      <c r="C44" s="18" t="s">
        <v>57</v>
      </c>
      <c r="D44" s="18">
        <v>497176983</v>
      </c>
      <c r="E44" s="7" t="s">
        <v>43</v>
      </c>
      <c r="F44" s="18" t="s">
        <v>82</v>
      </c>
      <c r="G44" s="7" t="s">
        <v>85</v>
      </c>
      <c r="H44" s="18">
        <v>4</v>
      </c>
      <c r="I44" s="18" t="s">
        <v>60</v>
      </c>
      <c r="J44" s="18" t="s">
        <v>61</v>
      </c>
      <c r="L44" s="18">
        <v>32</v>
      </c>
      <c r="M44" s="18">
        <v>4</v>
      </c>
      <c r="N44" s="18">
        <v>1</v>
      </c>
      <c r="O44" s="18">
        <v>1</v>
      </c>
      <c r="P44" s="18">
        <v>1025717937</v>
      </c>
      <c r="Q44" s="18">
        <v>2098</v>
      </c>
      <c r="S44" t="s">
        <v>62</v>
      </c>
      <c r="T44">
        <v>0</v>
      </c>
      <c r="U44" t="s">
        <v>63</v>
      </c>
      <c r="V44">
        <f>MATCH(D44,Отчет!$D:$D,0)</f>
        <v>19</v>
      </c>
    </row>
    <row r="45" spans="1:22" x14ac:dyDescent="0.2">
      <c r="A45" s="18">
        <v>1025896763</v>
      </c>
      <c r="B45" s="18">
        <v>8</v>
      </c>
      <c r="C45" s="18" t="s">
        <v>57</v>
      </c>
      <c r="D45" s="18">
        <v>508351093</v>
      </c>
      <c r="E45" s="7" t="s">
        <v>35</v>
      </c>
      <c r="F45" s="18" t="s">
        <v>58</v>
      </c>
      <c r="G45" s="7" t="s">
        <v>85</v>
      </c>
      <c r="H45" s="18">
        <v>4</v>
      </c>
      <c r="I45" s="18" t="s">
        <v>60</v>
      </c>
      <c r="J45" s="18" t="s">
        <v>61</v>
      </c>
      <c r="L45" s="18">
        <v>32</v>
      </c>
      <c r="M45" s="18">
        <v>4</v>
      </c>
      <c r="N45" s="18">
        <v>1</v>
      </c>
      <c r="O45" s="18">
        <v>0</v>
      </c>
      <c r="P45" s="18">
        <v>1025717937</v>
      </c>
      <c r="Q45" s="18">
        <v>2098</v>
      </c>
      <c r="S45" t="s">
        <v>62</v>
      </c>
      <c r="T45">
        <v>0</v>
      </c>
      <c r="U45" t="s">
        <v>63</v>
      </c>
      <c r="V45">
        <f>MATCH(D45,Отчет!$D:$D,0)</f>
        <v>16</v>
      </c>
    </row>
    <row r="46" spans="1:22" x14ac:dyDescent="0.2">
      <c r="A46" s="18">
        <v>1025896590</v>
      </c>
      <c r="B46" s="18">
        <v>9</v>
      </c>
      <c r="C46" s="18" t="s">
        <v>57</v>
      </c>
      <c r="D46" s="18">
        <v>497176972</v>
      </c>
      <c r="E46" s="7" t="s">
        <v>42</v>
      </c>
      <c r="F46" s="18" t="s">
        <v>74</v>
      </c>
      <c r="G46" s="7" t="s">
        <v>85</v>
      </c>
      <c r="H46" s="18">
        <v>4</v>
      </c>
      <c r="I46" s="18" t="s">
        <v>60</v>
      </c>
      <c r="J46" s="18" t="s">
        <v>61</v>
      </c>
      <c r="L46" s="18">
        <v>36</v>
      </c>
      <c r="M46" s="18">
        <v>4</v>
      </c>
      <c r="N46" s="18">
        <v>1</v>
      </c>
      <c r="O46" s="18">
        <v>1</v>
      </c>
      <c r="P46" s="18">
        <v>1025717937</v>
      </c>
      <c r="Q46" s="18">
        <v>2098</v>
      </c>
      <c r="S46" t="s">
        <v>62</v>
      </c>
      <c r="T46">
        <v>0</v>
      </c>
      <c r="U46" t="s">
        <v>63</v>
      </c>
      <c r="V46">
        <f>MATCH(D46,Отчет!$D:$D,0)</f>
        <v>12</v>
      </c>
    </row>
    <row r="47" spans="1:22" x14ac:dyDescent="0.2">
      <c r="A47" s="18">
        <v>1025896568</v>
      </c>
      <c r="B47" s="18">
        <v>9</v>
      </c>
      <c r="C47" s="18" t="s">
        <v>57</v>
      </c>
      <c r="D47" s="18">
        <v>497176972</v>
      </c>
      <c r="E47" s="7" t="s">
        <v>42</v>
      </c>
      <c r="F47" s="18" t="s">
        <v>74</v>
      </c>
      <c r="G47" s="7" t="s">
        <v>86</v>
      </c>
      <c r="H47" s="18">
        <v>3</v>
      </c>
      <c r="I47" s="18" t="s">
        <v>60</v>
      </c>
      <c r="J47" s="18" t="s">
        <v>61</v>
      </c>
      <c r="L47" s="18">
        <v>27</v>
      </c>
      <c r="M47" s="18">
        <v>3</v>
      </c>
      <c r="N47" s="18">
        <v>1</v>
      </c>
      <c r="O47" s="18">
        <v>1</v>
      </c>
      <c r="P47" s="18">
        <v>1025717937</v>
      </c>
      <c r="Q47" s="18">
        <v>2098</v>
      </c>
      <c r="S47" t="s">
        <v>87</v>
      </c>
      <c r="T47">
        <v>0</v>
      </c>
      <c r="U47" t="s">
        <v>63</v>
      </c>
      <c r="V47">
        <f>MATCH(D47,Отчет!$D:$D,0)</f>
        <v>12</v>
      </c>
    </row>
    <row r="48" spans="1:22" x14ac:dyDescent="0.2">
      <c r="A48" s="18">
        <v>1025897069</v>
      </c>
      <c r="B48" s="18">
        <v>9</v>
      </c>
      <c r="C48" s="18" t="s">
        <v>57</v>
      </c>
      <c r="D48" s="18">
        <v>497176983</v>
      </c>
      <c r="E48" s="7" t="s">
        <v>43</v>
      </c>
      <c r="F48" s="18" t="s">
        <v>82</v>
      </c>
      <c r="G48" s="7" t="s">
        <v>86</v>
      </c>
      <c r="H48" s="18">
        <v>3</v>
      </c>
      <c r="I48" s="18" t="s">
        <v>60</v>
      </c>
      <c r="J48" s="18" t="s">
        <v>61</v>
      </c>
      <c r="L48" s="18">
        <v>27</v>
      </c>
      <c r="M48" s="18">
        <v>3</v>
      </c>
      <c r="N48" s="18">
        <v>1</v>
      </c>
      <c r="O48" s="18">
        <v>1</v>
      </c>
      <c r="P48" s="18">
        <v>1025717937</v>
      </c>
      <c r="Q48" s="18">
        <v>2098</v>
      </c>
      <c r="S48" t="s">
        <v>87</v>
      </c>
      <c r="T48">
        <v>0</v>
      </c>
      <c r="U48" t="s">
        <v>63</v>
      </c>
      <c r="V48">
        <f>MATCH(D48,Отчет!$D:$D,0)</f>
        <v>19</v>
      </c>
    </row>
    <row r="49" spans="1:22" x14ac:dyDescent="0.2">
      <c r="A49" s="18">
        <v>1025896989</v>
      </c>
      <c r="B49" s="18">
        <v>7</v>
      </c>
      <c r="C49" s="18" t="s">
        <v>57</v>
      </c>
      <c r="D49" s="18">
        <v>497176994</v>
      </c>
      <c r="E49" s="7" t="s">
        <v>47</v>
      </c>
      <c r="F49" s="18" t="s">
        <v>68</v>
      </c>
      <c r="G49" s="7" t="s">
        <v>86</v>
      </c>
      <c r="H49" s="18">
        <v>3</v>
      </c>
      <c r="I49" s="18" t="s">
        <v>60</v>
      </c>
      <c r="J49" s="18" t="s">
        <v>61</v>
      </c>
      <c r="L49" s="18">
        <v>21</v>
      </c>
      <c r="M49" s="18">
        <v>3</v>
      </c>
      <c r="N49" s="18">
        <v>1</v>
      </c>
      <c r="O49" s="18">
        <v>1</v>
      </c>
      <c r="P49" s="18">
        <v>1025717937</v>
      </c>
      <c r="Q49" s="18">
        <v>2098</v>
      </c>
      <c r="S49" t="s">
        <v>87</v>
      </c>
      <c r="T49">
        <v>0</v>
      </c>
      <c r="U49" t="s">
        <v>63</v>
      </c>
      <c r="V49">
        <f>MATCH(D49,Отчет!$D:$D,0)</f>
        <v>15</v>
      </c>
    </row>
    <row r="50" spans="1:22" x14ac:dyDescent="0.2">
      <c r="A50" s="18">
        <v>1025896898</v>
      </c>
      <c r="B50" s="18">
        <v>9</v>
      </c>
      <c r="C50" s="18" t="s">
        <v>57</v>
      </c>
      <c r="D50" s="18">
        <v>497177005</v>
      </c>
      <c r="E50" s="7" t="s">
        <v>48</v>
      </c>
      <c r="F50" s="18" t="s">
        <v>78</v>
      </c>
      <c r="G50" s="7" t="s">
        <v>86</v>
      </c>
      <c r="H50" s="18">
        <v>3</v>
      </c>
      <c r="I50" s="18" t="s">
        <v>60</v>
      </c>
      <c r="J50" s="18" t="s">
        <v>61</v>
      </c>
      <c r="L50" s="18">
        <v>27</v>
      </c>
      <c r="M50" s="18">
        <v>3</v>
      </c>
      <c r="N50" s="18">
        <v>1</v>
      </c>
      <c r="O50" s="18">
        <v>1</v>
      </c>
      <c r="P50" s="18">
        <v>1025717937</v>
      </c>
      <c r="Q50" s="18">
        <v>2098</v>
      </c>
      <c r="S50" t="s">
        <v>87</v>
      </c>
      <c r="T50">
        <v>0</v>
      </c>
      <c r="U50" t="s">
        <v>63</v>
      </c>
      <c r="V50">
        <f>MATCH(D50,Отчет!$D:$D,0)</f>
        <v>13</v>
      </c>
    </row>
    <row r="51" spans="1:22" x14ac:dyDescent="0.2">
      <c r="A51" s="18">
        <v>1025896822</v>
      </c>
      <c r="B51" s="18">
        <v>8</v>
      </c>
      <c r="C51" s="18" t="s">
        <v>57</v>
      </c>
      <c r="D51" s="18">
        <v>497177016</v>
      </c>
      <c r="E51" s="7" t="s">
        <v>49</v>
      </c>
      <c r="F51" s="18" t="s">
        <v>71</v>
      </c>
      <c r="G51" s="7" t="s">
        <v>86</v>
      </c>
      <c r="H51" s="18">
        <v>3</v>
      </c>
      <c r="I51" s="18" t="s">
        <v>60</v>
      </c>
      <c r="J51" s="18" t="s">
        <v>61</v>
      </c>
      <c r="L51" s="18">
        <v>24</v>
      </c>
      <c r="M51" s="18">
        <v>3</v>
      </c>
      <c r="N51" s="18">
        <v>1</v>
      </c>
      <c r="O51" s="18">
        <v>1</v>
      </c>
      <c r="P51" s="18">
        <v>1025717937</v>
      </c>
      <c r="Q51" s="18">
        <v>2098</v>
      </c>
      <c r="S51" t="s">
        <v>87</v>
      </c>
      <c r="T51">
        <v>0</v>
      </c>
      <c r="U51" t="s">
        <v>63</v>
      </c>
      <c r="V51">
        <f>MATCH(D51,Отчет!$D:$D,0)</f>
        <v>17</v>
      </c>
    </row>
    <row r="52" spans="1:22" x14ac:dyDescent="0.2">
      <c r="A52" s="18">
        <v>1025896533</v>
      </c>
      <c r="B52" s="18">
        <v>8</v>
      </c>
      <c r="C52" s="18" t="s">
        <v>57</v>
      </c>
      <c r="D52" s="18">
        <v>497177027</v>
      </c>
      <c r="E52" s="7" t="s">
        <v>52</v>
      </c>
      <c r="F52" s="18" t="s">
        <v>64</v>
      </c>
      <c r="G52" s="7" t="s">
        <v>86</v>
      </c>
      <c r="H52" s="18">
        <v>3</v>
      </c>
      <c r="I52" s="18" t="s">
        <v>60</v>
      </c>
      <c r="J52" s="18" t="s">
        <v>61</v>
      </c>
      <c r="L52" s="18">
        <v>24</v>
      </c>
      <c r="M52" s="18">
        <v>3</v>
      </c>
      <c r="N52" s="18">
        <v>1</v>
      </c>
      <c r="O52" s="18">
        <v>1</v>
      </c>
      <c r="P52" s="18">
        <v>1025717937</v>
      </c>
      <c r="Q52" s="18">
        <v>2098</v>
      </c>
      <c r="S52" t="s">
        <v>87</v>
      </c>
      <c r="T52">
        <v>0</v>
      </c>
      <c r="U52" t="s">
        <v>63</v>
      </c>
      <c r="V52">
        <f>MATCH(D52,Отчет!$D:$D,0)</f>
        <v>30</v>
      </c>
    </row>
    <row r="53" spans="1:22" x14ac:dyDescent="0.2">
      <c r="A53" s="18">
        <v>1025897181</v>
      </c>
      <c r="B53" s="18">
        <v>8</v>
      </c>
      <c r="C53" s="18" t="s">
        <v>57</v>
      </c>
      <c r="D53" s="18">
        <v>497177049</v>
      </c>
      <c r="E53" s="7" t="s">
        <v>55</v>
      </c>
      <c r="F53" s="18" t="s">
        <v>80</v>
      </c>
      <c r="G53" s="7" t="s">
        <v>86</v>
      </c>
      <c r="H53" s="18">
        <v>3</v>
      </c>
      <c r="I53" s="18" t="s">
        <v>60</v>
      </c>
      <c r="J53" s="18" t="s">
        <v>61</v>
      </c>
      <c r="L53" s="18">
        <v>24</v>
      </c>
      <c r="M53" s="18">
        <v>3</v>
      </c>
      <c r="N53" s="18">
        <v>1</v>
      </c>
      <c r="O53" s="18">
        <v>1</v>
      </c>
      <c r="P53" s="18">
        <v>1025717937</v>
      </c>
      <c r="Q53" s="18">
        <v>2098</v>
      </c>
      <c r="S53" t="s">
        <v>87</v>
      </c>
      <c r="T53">
        <v>0</v>
      </c>
      <c r="U53" t="s">
        <v>63</v>
      </c>
      <c r="V53">
        <f>MATCH(D53,Отчет!$D:$D,0)</f>
        <v>18</v>
      </c>
    </row>
    <row r="54" spans="1:22" x14ac:dyDescent="0.2">
      <c r="A54" s="18">
        <v>1025896859</v>
      </c>
      <c r="B54" s="18">
        <v>8</v>
      </c>
      <c r="C54" s="18" t="s">
        <v>57</v>
      </c>
      <c r="D54" s="18">
        <v>497177060</v>
      </c>
      <c r="E54" s="7" t="s">
        <v>56</v>
      </c>
      <c r="F54" s="18" t="s">
        <v>76</v>
      </c>
      <c r="G54" s="7" t="s">
        <v>86</v>
      </c>
      <c r="H54" s="18">
        <v>3</v>
      </c>
      <c r="I54" s="18" t="s">
        <v>60</v>
      </c>
      <c r="J54" s="18" t="s">
        <v>61</v>
      </c>
      <c r="L54" s="18">
        <v>24</v>
      </c>
      <c r="M54" s="18">
        <v>3</v>
      </c>
      <c r="N54" s="18">
        <v>1</v>
      </c>
      <c r="O54" s="18">
        <v>1</v>
      </c>
      <c r="P54" s="18">
        <v>1025717937</v>
      </c>
      <c r="Q54" s="18">
        <v>2098</v>
      </c>
      <c r="S54" t="s">
        <v>87</v>
      </c>
      <c r="T54">
        <v>0</v>
      </c>
      <c r="U54" t="s">
        <v>63</v>
      </c>
      <c r="V54">
        <f>MATCH(D54,Отчет!$D:$D,0)</f>
        <v>25</v>
      </c>
    </row>
    <row r="55" spans="1:22" x14ac:dyDescent="0.2">
      <c r="A55" s="18">
        <v>1025896953</v>
      </c>
      <c r="B55" s="18">
        <v>8</v>
      </c>
      <c r="C55" s="18" t="s">
        <v>57</v>
      </c>
      <c r="D55" s="18">
        <v>497177083</v>
      </c>
      <c r="E55" s="7" t="s">
        <v>53</v>
      </c>
      <c r="F55" s="18" t="s">
        <v>72</v>
      </c>
      <c r="G55" s="7" t="s">
        <v>86</v>
      </c>
      <c r="H55" s="18">
        <v>3</v>
      </c>
      <c r="I55" s="18" t="s">
        <v>60</v>
      </c>
      <c r="J55" s="18" t="s">
        <v>61</v>
      </c>
      <c r="L55" s="18">
        <v>24</v>
      </c>
      <c r="M55" s="18">
        <v>3</v>
      </c>
      <c r="N55" s="18">
        <v>1</v>
      </c>
      <c r="O55" s="18">
        <v>1</v>
      </c>
      <c r="P55" s="18">
        <v>1025717937</v>
      </c>
      <c r="Q55" s="18">
        <v>2098</v>
      </c>
      <c r="S55" t="s">
        <v>87</v>
      </c>
      <c r="T55">
        <v>0</v>
      </c>
      <c r="U55" t="s">
        <v>63</v>
      </c>
      <c r="V55">
        <f>MATCH(D55,Отчет!$D:$D,0)</f>
        <v>24</v>
      </c>
    </row>
    <row r="56" spans="1:22" x14ac:dyDescent="0.2">
      <c r="A56" s="18">
        <v>1059695039</v>
      </c>
      <c r="B56" s="18">
        <v>4</v>
      </c>
      <c r="C56" s="18" t="s">
        <v>57</v>
      </c>
      <c r="D56" s="18">
        <v>497177094</v>
      </c>
      <c r="E56" s="7" t="s">
        <v>45</v>
      </c>
      <c r="F56" s="18" t="s">
        <v>66</v>
      </c>
      <c r="G56" s="7" t="s">
        <v>86</v>
      </c>
      <c r="H56" s="18">
        <v>3</v>
      </c>
      <c r="I56" s="18" t="s">
        <v>60</v>
      </c>
      <c r="J56" s="18" t="s">
        <v>61</v>
      </c>
      <c r="L56" s="18">
        <v>12</v>
      </c>
      <c r="M56" s="18">
        <v>3</v>
      </c>
      <c r="N56" s="18">
        <v>1</v>
      </c>
      <c r="O56" s="18">
        <v>1</v>
      </c>
      <c r="P56" s="18">
        <v>1025717937</v>
      </c>
      <c r="Q56" s="18">
        <v>2098</v>
      </c>
      <c r="S56" t="s">
        <v>87</v>
      </c>
      <c r="T56">
        <v>0</v>
      </c>
      <c r="U56" t="s">
        <v>63</v>
      </c>
      <c r="V56">
        <f>MATCH(D56,Отчет!$D:$D,0)</f>
        <v>33</v>
      </c>
    </row>
    <row r="57" spans="1:22" x14ac:dyDescent="0.2">
      <c r="A57" s="18">
        <v>1025896641</v>
      </c>
      <c r="B57" s="18">
        <v>7</v>
      </c>
      <c r="C57" s="18" t="s">
        <v>57</v>
      </c>
      <c r="D57" s="18">
        <v>497177116</v>
      </c>
      <c r="E57" s="7" t="s">
        <v>51</v>
      </c>
      <c r="F57" s="18" t="s">
        <v>84</v>
      </c>
      <c r="G57" s="7" t="s">
        <v>86</v>
      </c>
      <c r="H57" s="18">
        <v>3</v>
      </c>
      <c r="I57" s="18" t="s">
        <v>60</v>
      </c>
      <c r="J57" s="18" t="s">
        <v>61</v>
      </c>
      <c r="L57" s="18">
        <v>21</v>
      </c>
      <c r="M57" s="18">
        <v>3</v>
      </c>
      <c r="N57" s="18">
        <v>1</v>
      </c>
      <c r="O57" s="18">
        <v>1</v>
      </c>
      <c r="P57" s="18">
        <v>1025717937</v>
      </c>
      <c r="Q57" s="18">
        <v>2098</v>
      </c>
      <c r="S57" t="s">
        <v>87</v>
      </c>
      <c r="T57">
        <v>0</v>
      </c>
      <c r="U57" t="s">
        <v>63</v>
      </c>
      <c r="V57">
        <f>MATCH(D57,Отчет!$D:$D,0)</f>
        <v>29</v>
      </c>
    </row>
    <row r="58" spans="1:22" x14ac:dyDescent="0.2">
      <c r="A58" s="18">
        <v>1025896779</v>
      </c>
      <c r="B58" s="18">
        <v>8</v>
      </c>
      <c r="C58" s="18" t="s">
        <v>57</v>
      </c>
      <c r="D58" s="18">
        <v>497176961</v>
      </c>
      <c r="E58" s="7" t="s">
        <v>40</v>
      </c>
      <c r="F58" s="18" t="s">
        <v>83</v>
      </c>
      <c r="G58" s="7" t="s">
        <v>86</v>
      </c>
      <c r="H58" s="18">
        <v>3</v>
      </c>
      <c r="I58" s="18" t="s">
        <v>60</v>
      </c>
      <c r="J58" s="18" t="s">
        <v>61</v>
      </c>
      <c r="L58" s="18">
        <v>24</v>
      </c>
      <c r="M58" s="18">
        <v>3</v>
      </c>
      <c r="N58" s="18">
        <v>1</v>
      </c>
      <c r="O58" s="18">
        <v>1</v>
      </c>
      <c r="P58" s="18">
        <v>1025717937</v>
      </c>
      <c r="Q58" s="18">
        <v>2098</v>
      </c>
      <c r="S58" t="s">
        <v>87</v>
      </c>
      <c r="T58">
        <v>0</v>
      </c>
      <c r="U58" t="s">
        <v>63</v>
      </c>
      <c r="V58">
        <f>MATCH(D58,Отчет!$D:$D,0)</f>
        <v>20</v>
      </c>
    </row>
    <row r="59" spans="1:22" x14ac:dyDescent="0.2">
      <c r="A59" s="18">
        <v>1059678291</v>
      </c>
      <c r="B59" s="18">
        <v>6</v>
      </c>
      <c r="C59" s="18" t="s">
        <v>57</v>
      </c>
      <c r="D59" s="18">
        <v>497176950</v>
      </c>
      <c r="E59" s="7" t="s">
        <v>38</v>
      </c>
      <c r="F59" s="18" t="s">
        <v>81</v>
      </c>
      <c r="G59" s="7" t="s">
        <v>86</v>
      </c>
      <c r="H59" s="18">
        <v>3</v>
      </c>
      <c r="I59" s="18" t="s">
        <v>60</v>
      </c>
      <c r="J59" s="18" t="s">
        <v>61</v>
      </c>
      <c r="L59" s="18">
        <v>18</v>
      </c>
      <c r="M59" s="18">
        <v>3</v>
      </c>
      <c r="N59" s="18">
        <v>1</v>
      </c>
      <c r="O59" s="18">
        <v>1</v>
      </c>
      <c r="P59" s="18">
        <v>1025717937</v>
      </c>
      <c r="Q59" s="18">
        <v>2098</v>
      </c>
      <c r="S59" t="s">
        <v>87</v>
      </c>
      <c r="T59">
        <v>0</v>
      </c>
      <c r="U59" t="s">
        <v>63</v>
      </c>
      <c r="V59">
        <f>MATCH(D59,Отчет!$D:$D,0)</f>
        <v>26</v>
      </c>
    </row>
    <row r="60" spans="1:22" x14ac:dyDescent="0.2">
      <c r="A60" s="18">
        <v>1025897032</v>
      </c>
      <c r="B60" s="18">
        <v>7</v>
      </c>
      <c r="C60" s="18" t="s">
        <v>57</v>
      </c>
      <c r="D60" s="18">
        <v>497177072</v>
      </c>
      <c r="E60" s="7" t="s">
        <v>39</v>
      </c>
      <c r="F60" s="18" t="s">
        <v>79</v>
      </c>
      <c r="G60" s="7" t="s">
        <v>86</v>
      </c>
      <c r="H60" s="18">
        <v>3</v>
      </c>
      <c r="I60" s="18" t="s">
        <v>60</v>
      </c>
      <c r="J60" s="18" t="s">
        <v>61</v>
      </c>
      <c r="L60" s="18">
        <v>21</v>
      </c>
      <c r="M60" s="18">
        <v>3</v>
      </c>
      <c r="N60" s="18">
        <v>1</v>
      </c>
      <c r="O60" s="18">
        <v>1</v>
      </c>
      <c r="P60" s="18">
        <v>1025717937</v>
      </c>
      <c r="Q60" s="18">
        <v>2098</v>
      </c>
      <c r="S60" t="s">
        <v>87</v>
      </c>
      <c r="T60">
        <v>0</v>
      </c>
      <c r="U60" t="s">
        <v>63</v>
      </c>
      <c r="V60">
        <f>MATCH(D60,Отчет!$D:$D,0)</f>
        <v>14</v>
      </c>
    </row>
    <row r="61" spans="1:22" x14ac:dyDescent="0.2">
      <c r="A61" s="18">
        <v>1025896495</v>
      </c>
      <c r="B61" s="18">
        <v>8</v>
      </c>
      <c r="C61" s="18" t="s">
        <v>57</v>
      </c>
      <c r="D61" s="18">
        <v>497177038</v>
      </c>
      <c r="E61" s="7" t="s">
        <v>54</v>
      </c>
      <c r="F61" s="18" t="s">
        <v>77</v>
      </c>
      <c r="G61" s="7" t="s">
        <v>86</v>
      </c>
      <c r="H61" s="18">
        <v>3</v>
      </c>
      <c r="I61" s="18" t="s">
        <v>60</v>
      </c>
      <c r="J61" s="18" t="s">
        <v>61</v>
      </c>
      <c r="L61" s="18">
        <v>24</v>
      </c>
      <c r="M61" s="18">
        <v>3</v>
      </c>
      <c r="N61" s="18">
        <v>1</v>
      </c>
      <c r="O61" s="18">
        <v>1</v>
      </c>
      <c r="P61" s="18">
        <v>1025717937</v>
      </c>
      <c r="Q61" s="18">
        <v>2098</v>
      </c>
      <c r="S61" t="s">
        <v>87</v>
      </c>
      <c r="T61">
        <v>0</v>
      </c>
      <c r="U61" t="s">
        <v>63</v>
      </c>
      <c r="V61">
        <f>MATCH(D61,Отчет!$D:$D,0)</f>
        <v>22</v>
      </c>
    </row>
    <row r="62" spans="1:22" x14ac:dyDescent="0.2">
      <c r="A62" s="18">
        <v>1025897103</v>
      </c>
      <c r="B62" s="18">
        <v>6</v>
      </c>
      <c r="C62" s="18" t="s">
        <v>57</v>
      </c>
      <c r="D62" s="18">
        <v>551960566</v>
      </c>
      <c r="E62" s="7" t="s">
        <v>50</v>
      </c>
      <c r="F62" s="18" t="s">
        <v>75</v>
      </c>
      <c r="G62" s="7" t="s">
        <v>86</v>
      </c>
      <c r="H62" s="18">
        <v>3</v>
      </c>
      <c r="I62" s="18" t="s">
        <v>60</v>
      </c>
      <c r="J62" s="18" t="s">
        <v>61</v>
      </c>
      <c r="L62" s="18">
        <v>18</v>
      </c>
      <c r="M62" s="18">
        <v>3</v>
      </c>
      <c r="N62" s="18">
        <v>1</v>
      </c>
      <c r="O62" s="18">
        <v>1</v>
      </c>
      <c r="P62" s="18">
        <v>1025717937</v>
      </c>
      <c r="Q62" s="18">
        <v>2098</v>
      </c>
      <c r="S62" t="s">
        <v>87</v>
      </c>
      <c r="T62">
        <v>0</v>
      </c>
      <c r="U62" t="s">
        <v>63</v>
      </c>
      <c r="V62">
        <f>MATCH(D62,Отчет!$D:$D,0)</f>
        <v>27</v>
      </c>
    </row>
    <row r="63" spans="1:22" x14ac:dyDescent="0.2">
      <c r="A63" s="18">
        <v>1025897138</v>
      </c>
      <c r="B63" s="18">
        <v>6</v>
      </c>
      <c r="C63" s="18" t="s">
        <v>57</v>
      </c>
      <c r="D63" s="18">
        <v>499614774</v>
      </c>
      <c r="E63" s="7" t="s">
        <v>37</v>
      </c>
      <c r="F63" s="18" t="s">
        <v>73</v>
      </c>
      <c r="G63" s="7" t="s">
        <v>86</v>
      </c>
      <c r="H63" s="18">
        <v>3</v>
      </c>
      <c r="I63" s="18" t="s">
        <v>60</v>
      </c>
      <c r="J63" s="18" t="s">
        <v>61</v>
      </c>
      <c r="L63" s="18">
        <v>18</v>
      </c>
      <c r="M63" s="18">
        <v>3</v>
      </c>
      <c r="N63" s="18">
        <v>1</v>
      </c>
      <c r="O63" s="18">
        <v>0</v>
      </c>
      <c r="P63" s="18">
        <v>1025717937</v>
      </c>
      <c r="Q63" s="18">
        <v>2098</v>
      </c>
      <c r="S63" t="s">
        <v>87</v>
      </c>
      <c r="T63">
        <v>0</v>
      </c>
      <c r="U63" t="s">
        <v>63</v>
      </c>
      <c r="V63">
        <f>MATCH(D63,Отчет!$D:$D,0)</f>
        <v>31</v>
      </c>
    </row>
    <row r="64" spans="1:22" x14ac:dyDescent="0.2">
      <c r="A64" s="18">
        <v>1059695118</v>
      </c>
      <c r="B64" s="18">
        <v>6</v>
      </c>
      <c r="C64" s="18" t="s">
        <v>57</v>
      </c>
      <c r="D64" s="18">
        <v>499614785</v>
      </c>
      <c r="E64" s="7" t="s">
        <v>44</v>
      </c>
      <c r="F64" s="18" t="s">
        <v>70</v>
      </c>
      <c r="G64" s="7" t="s">
        <v>86</v>
      </c>
      <c r="H64" s="18">
        <v>3</v>
      </c>
      <c r="I64" s="18" t="s">
        <v>60</v>
      </c>
      <c r="J64" s="18" t="s">
        <v>61</v>
      </c>
      <c r="L64" s="18">
        <v>18</v>
      </c>
      <c r="M64" s="18">
        <v>3</v>
      </c>
      <c r="N64" s="18">
        <v>1</v>
      </c>
      <c r="O64" s="18">
        <v>0</v>
      </c>
      <c r="P64" s="18">
        <v>1025717937</v>
      </c>
      <c r="Q64" s="18">
        <v>2098</v>
      </c>
      <c r="S64" t="s">
        <v>87</v>
      </c>
      <c r="T64">
        <v>0</v>
      </c>
      <c r="U64" t="s">
        <v>63</v>
      </c>
      <c r="V64">
        <f>MATCH(D64,Отчет!$D:$D,0)</f>
        <v>32</v>
      </c>
    </row>
    <row r="65" spans="1:22" x14ac:dyDescent="0.2">
      <c r="A65" s="18">
        <v>1025896607</v>
      </c>
      <c r="B65" s="18">
        <v>8</v>
      </c>
      <c r="C65" s="18" t="s">
        <v>57</v>
      </c>
      <c r="D65" s="18">
        <v>509682853</v>
      </c>
      <c r="E65" s="7" t="s">
        <v>46</v>
      </c>
      <c r="F65" s="18" t="s">
        <v>69</v>
      </c>
      <c r="G65" s="7" t="s">
        <v>86</v>
      </c>
      <c r="H65" s="18">
        <v>3</v>
      </c>
      <c r="I65" s="18" t="s">
        <v>60</v>
      </c>
      <c r="J65" s="18" t="s">
        <v>61</v>
      </c>
      <c r="L65" s="18">
        <v>24</v>
      </c>
      <c r="M65" s="18">
        <v>3</v>
      </c>
      <c r="N65" s="18">
        <v>1</v>
      </c>
      <c r="O65" s="18">
        <v>1</v>
      </c>
      <c r="P65" s="18">
        <v>1025717937</v>
      </c>
      <c r="Q65" s="18">
        <v>2098</v>
      </c>
      <c r="S65" t="s">
        <v>87</v>
      </c>
      <c r="T65">
        <v>0</v>
      </c>
      <c r="U65" t="s">
        <v>63</v>
      </c>
      <c r="V65">
        <f>MATCH(D65,Отчет!$D:$D,0)</f>
        <v>21</v>
      </c>
    </row>
    <row r="66" spans="1:22" x14ac:dyDescent="0.2">
      <c r="A66" s="18">
        <v>1025896710</v>
      </c>
      <c r="B66" s="18">
        <v>8</v>
      </c>
      <c r="C66" s="18" t="s">
        <v>57</v>
      </c>
      <c r="D66" s="18">
        <v>509682867</v>
      </c>
      <c r="E66" s="7" t="s">
        <v>41</v>
      </c>
      <c r="F66" s="18" t="s">
        <v>67</v>
      </c>
      <c r="G66" s="7" t="s">
        <v>86</v>
      </c>
      <c r="H66" s="18">
        <v>3</v>
      </c>
      <c r="I66" s="18" t="s">
        <v>60</v>
      </c>
      <c r="J66" s="18" t="s">
        <v>61</v>
      </c>
      <c r="L66" s="18">
        <v>24</v>
      </c>
      <c r="M66" s="18">
        <v>3</v>
      </c>
      <c r="N66" s="18">
        <v>1</v>
      </c>
      <c r="O66" s="18">
        <v>1</v>
      </c>
      <c r="P66" s="18">
        <v>1025717937</v>
      </c>
      <c r="Q66" s="18">
        <v>2098</v>
      </c>
      <c r="S66" t="s">
        <v>87</v>
      </c>
      <c r="T66">
        <v>0</v>
      </c>
      <c r="U66" t="s">
        <v>63</v>
      </c>
      <c r="V66">
        <f>MATCH(D66,Отчет!$D:$D,0)</f>
        <v>23</v>
      </c>
    </row>
    <row r="67" spans="1:22" x14ac:dyDescent="0.2">
      <c r="A67" s="18">
        <v>1025896676</v>
      </c>
      <c r="B67" s="18">
        <v>7</v>
      </c>
      <c r="C67" s="18" t="s">
        <v>57</v>
      </c>
      <c r="D67" s="18">
        <v>516855741</v>
      </c>
      <c r="E67" s="7" t="s">
        <v>36</v>
      </c>
      <c r="F67" s="18" t="s">
        <v>65</v>
      </c>
      <c r="G67" s="7" t="s">
        <v>86</v>
      </c>
      <c r="H67" s="18">
        <v>3</v>
      </c>
      <c r="I67" s="18" t="s">
        <v>60</v>
      </c>
      <c r="J67" s="18" t="s">
        <v>61</v>
      </c>
      <c r="L67" s="18">
        <v>21</v>
      </c>
      <c r="M67" s="18">
        <v>3</v>
      </c>
      <c r="N67" s="18">
        <v>1</v>
      </c>
      <c r="O67" s="18">
        <v>1</v>
      </c>
      <c r="P67" s="18">
        <v>1025717937</v>
      </c>
      <c r="Q67" s="18">
        <v>2098</v>
      </c>
      <c r="S67" t="s">
        <v>87</v>
      </c>
      <c r="T67">
        <v>0</v>
      </c>
      <c r="U67" t="s">
        <v>63</v>
      </c>
      <c r="V67">
        <f>MATCH(D67,Отчет!$D:$D,0)</f>
        <v>28</v>
      </c>
    </row>
    <row r="68" spans="1:22" x14ac:dyDescent="0.2">
      <c r="A68" s="18">
        <v>1025896745</v>
      </c>
      <c r="B68" s="18">
        <v>8</v>
      </c>
      <c r="C68" s="18" t="s">
        <v>57</v>
      </c>
      <c r="D68" s="18">
        <v>508351093</v>
      </c>
      <c r="E68" s="7" t="s">
        <v>35</v>
      </c>
      <c r="F68" s="18" t="s">
        <v>58</v>
      </c>
      <c r="G68" s="7" t="s">
        <v>86</v>
      </c>
      <c r="H68" s="18">
        <v>3</v>
      </c>
      <c r="I68" s="18" t="s">
        <v>60</v>
      </c>
      <c r="J68" s="18" t="s">
        <v>61</v>
      </c>
      <c r="L68" s="18">
        <v>24</v>
      </c>
      <c r="M68" s="18">
        <v>3</v>
      </c>
      <c r="N68" s="18">
        <v>1</v>
      </c>
      <c r="O68" s="18">
        <v>0</v>
      </c>
      <c r="P68" s="18">
        <v>1025717937</v>
      </c>
      <c r="Q68" s="18">
        <v>2098</v>
      </c>
      <c r="S68" t="s">
        <v>87</v>
      </c>
      <c r="T68">
        <v>0</v>
      </c>
      <c r="U68" t="s">
        <v>63</v>
      </c>
      <c r="V68">
        <f>MATCH(D68,Отчет!$D:$D,0)</f>
        <v>16</v>
      </c>
    </row>
    <row r="69" spans="1:22" x14ac:dyDescent="0.2">
      <c r="A69" s="18">
        <v>1025896767</v>
      </c>
      <c r="B69" s="18">
        <v>8</v>
      </c>
      <c r="C69" s="18" t="s">
        <v>57</v>
      </c>
      <c r="D69" s="18">
        <v>508351093</v>
      </c>
      <c r="E69" s="7" t="s">
        <v>35</v>
      </c>
      <c r="F69" s="18" t="s">
        <v>58</v>
      </c>
      <c r="G69" s="7" t="s">
        <v>88</v>
      </c>
      <c r="H69" s="18">
        <v>4</v>
      </c>
      <c r="I69" s="18" t="s">
        <v>60</v>
      </c>
      <c r="J69" s="18" t="s">
        <v>61</v>
      </c>
      <c r="L69" s="18">
        <v>32</v>
      </c>
      <c r="M69" s="18">
        <v>4</v>
      </c>
      <c r="N69" s="18">
        <v>1</v>
      </c>
      <c r="O69" s="18">
        <v>0</v>
      </c>
      <c r="P69" s="18">
        <v>1025717937</v>
      </c>
      <c r="Q69" s="18">
        <v>2098</v>
      </c>
      <c r="S69" t="s">
        <v>62</v>
      </c>
      <c r="T69">
        <v>0</v>
      </c>
      <c r="U69" t="s">
        <v>63</v>
      </c>
      <c r="V69">
        <f>MATCH(D69,Отчет!$D:$D,0)</f>
        <v>16</v>
      </c>
    </row>
    <row r="70" spans="1:22" x14ac:dyDescent="0.2">
      <c r="A70" s="18">
        <v>1025896555</v>
      </c>
      <c r="B70" s="18">
        <v>7</v>
      </c>
      <c r="C70" s="18" t="s">
        <v>57</v>
      </c>
      <c r="D70" s="18">
        <v>497177027</v>
      </c>
      <c r="E70" s="7" t="s">
        <v>52</v>
      </c>
      <c r="F70" s="18" t="s">
        <v>64</v>
      </c>
      <c r="G70" s="7" t="s">
        <v>88</v>
      </c>
      <c r="H70" s="18">
        <v>4</v>
      </c>
      <c r="I70" s="18" t="s">
        <v>60</v>
      </c>
      <c r="J70" s="18" t="s">
        <v>61</v>
      </c>
      <c r="L70" s="18">
        <v>28</v>
      </c>
      <c r="M70" s="18">
        <v>4</v>
      </c>
      <c r="N70" s="18">
        <v>1</v>
      </c>
      <c r="O70" s="18">
        <v>1</v>
      </c>
      <c r="P70" s="18">
        <v>1025717937</v>
      </c>
      <c r="Q70" s="18">
        <v>2098</v>
      </c>
      <c r="S70" t="s">
        <v>62</v>
      </c>
      <c r="T70">
        <v>0</v>
      </c>
      <c r="U70" t="s">
        <v>63</v>
      </c>
      <c r="V70">
        <f>MATCH(D70,Отчет!$D:$D,0)</f>
        <v>30</v>
      </c>
    </row>
    <row r="71" spans="1:22" x14ac:dyDescent="0.2">
      <c r="A71" s="18">
        <v>1025896698</v>
      </c>
      <c r="B71" s="18">
        <v>6</v>
      </c>
      <c r="C71" s="18" t="s">
        <v>57</v>
      </c>
      <c r="D71" s="18">
        <v>516855741</v>
      </c>
      <c r="E71" s="7" t="s">
        <v>36</v>
      </c>
      <c r="F71" s="18" t="s">
        <v>65</v>
      </c>
      <c r="G71" s="7" t="s">
        <v>88</v>
      </c>
      <c r="H71" s="18">
        <v>4</v>
      </c>
      <c r="I71" s="18" t="s">
        <v>60</v>
      </c>
      <c r="J71" s="18" t="s">
        <v>61</v>
      </c>
      <c r="L71" s="18">
        <v>24</v>
      </c>
      <c r="M71" s="18">
        <v>4</v>
      </c>
      <c r="N71" s="18">
        <v>1</v>
      </c>
      <c r="O71" s="18">
        <v>1</v>
      </c>
      <c r="P71" s="18">
        <v>1025717937</v>
      </c>
      <c r="Q71" s="18">
        <v>2098</v>
      </c>
      <c r="S71" t="s">
        <v>62</v>
      </c>
      <c r="T71">
        <v>0</v>
      </c>
      <c r="U71" t="s">
        <v>63</v>
      </c>
      <c r="V71">
        <f>MATCH(D71,Отчет!$D:$D,0)</f>
        <v>28</v>
      </c>
    </row>
    <row r="72" spans="1:22" x14ac:dyDescent="0.2">
      <c r="A72" s="18">
        <v>1025897011</v>
      </c>
      <c r="B72" s="18">
        <v>10</v>
      </c>
      <c r="C72" s="18" t="s">
        <v>57</v>
      </c>
      <c r="D72" s="18">
        <v>497176994</v>
      </c>
      <c r="E72" s="7" t="s">
        <v>47</v>
      </c>
      <c r="F72" s="18" t="s">
        <v>68</v>
      </c>
      <c r="G72" s="7" t="s">
        <v>88</v>
      </c>
      <c r="H72" s="18">
        <v>4</v>
      </c>
      <c r="I72" s="18" t="s">
        <v>60</v>
      </c>
      <c r="J72" s="18" t="s">
        <v>61</v>
      </c>
      <c r="L72" s="18">
        <v>40</v>
      </c>
      <c r="M72" s="18">
        <v>4</v>
      </c>
      <c r="N72" s="18">
        <v>1</v>
      </c>
      <c r="O72" s="18">
        <v>1</v>
      </c>
      <c r="P72" s="18">
        <v>1025717937</v>
      </c>
      <c r="Q72" s="18">
        <v>2098</v>
      </c>
      <c r="S72" t="s">
        <v>62</v>
      </c>
      <c r="T72">
        <v>0</v>
      </c>
      <c r="U72" t="s">
        <v>63</v>
      </c>
      <c r="V72">
        <f>MATCH(D72,Отчет!$D:$D,0)</f>
        <v>15</v>
      </c>
    </row>
    <row r="73" spans="1:22" x14ac:dyDescent="0.2">
      <c r="A73" s="18">
        <v>1025896732</v>
      </c>
      <c r="B73" s="18">
        <v>8</v>
      </c>
      <c r="C73" s="18" t="s">
        <v>57</v>
      </c>
      <c r="D73" s="18">
        <v>509682867</v>
      </c>
      <c r="E73" s="7" t="s">
        <v>41</v>
      </c>
      <c r="F73" s="18" t="s">
        <v>67</v>
      </c>
      <c r="G73" s="7" t="s">
        <v>88</v>
      </c>
      <c r="H73" s="18">
        <v>4</v>
      </c>
      <c r="I73" s="18" t="s">
        <v>60</v>
      </c>
      <c r="J73" s="18" t="s">
        <v>61</v>
      </c>
      <c r="L73" s="18">
        <v>32</v>
      </c>
      <c r="M73" s="18">
        <v>4</v>
      </c>
      <c r="N73" s="18">
        <v>1</v>
      </c>
      <c r="O73" s="18">
        <v>1</v>
      </c>
      <c r="P73" s="18">
        <v>1025717937</v>
      </c>
      <c r="Q73" s="18">
        <v>2098</v>
      </c>
      <c r="S73" t="s">
        <v>62</v>
      </c>
      <c r="T73">
        <v>0</v>
      </c>
      <c r="U73" t="s">
        <v>63</v>
      </c>
      <c r="V73">
        <f>MATCH(D73,Отчет!$D:$D,0)</f>
        <v>23</v>
      </c>
    </row>
    <row r="74" spans="1:22" x14ac:dyDescent="0.2">
      <c r="A74" s="18">
        <v>1059697027</v>
      </c>
      <c r="B74" s="18">
        <v>5</v>
      </c>
      <c r="C74" s="18" t="s">
        <v>57</v>
      </c>
      <c r="D74" s="18">
        <v>497177094</v>
      </c>
      <c r="E74" s="7" t="s">
        <v>45</v>
      </c>
      <c r="F74" s="18" t="s">
        <v>66</v>
      </c>
      <c r="G74" s="7" t="s">
        <v>88</v>
      </c>
      <c r="H74" s="18">
        <v>4</v>
      </c>
      <c r="I74" s="18" t="s">
        <v>60</v>
      </c>
      <c r="J74" s="18" t="s">
        <v>61</v>
      </c>
      <c r="L74" s="18">
        <v>20</v>
      </c>
      <c r="M74" s="18">
        <v>4</v>
      </c>
      <c r="N74" s="18">
        <v>1</v>
      </c>
      <c r="O74" s="18">
        <v>1</v>
      </c>
      <c r="P74" s="18">
        <v>1025717937</v>
      </c>
      <c r="Q74" s="18">
        <v>2098</v>
      </c>
      <c r="S74" t="s">
        <v>62</v>
      </c>
      <c r="T74">
        <v>0</v>
      </c>
      <c r="U74" t="s">
        <v>63</v>
      </c>
      <c r="V74">
        <f>MATCH(D74,Отчет!$D:$D,0)</f>
        <v>33</v>
      </c>
    </row>
    <row r="75" spans="1:22" x14ac:dyDescent="0.2">
      <c r="A75" s="18">
        <v>1025896629</v>
      </c>
      <c r="B75" s="18">
        <v>9</v>
      </c>
      <c r="C75" s="18" t="s">
        <v>57</v>
      </c>
      <c r="D75" s="18">
        <v>509682853</v>
      </c>
      <c r="E75" s="7" t="s">
        <v>46</v>
      </c>
      <c r="F75" s="18" t="s">
        <v>69</v>
      </c>
      <c r="G75" s="7" t="s">
        <v>88</v>
      </c>
      <c r="H75" s="18">
        <v>4</v>
      </c>
      <c r="I75" s="18" t="s">
        <v>60</v>
      </c>
      <c r="J75" s="18" t="s">
        <v>61</v>
      </c>
      <c r="L75" s="18">
        <v>36</v>
      </c>
      <c r="M75" s="18">
        <v>4</v>
      </c>
      <c r="N75" s="18">
        <v>1</v>
      </c>
      <c r="O75" s="18">
        <v>1</v>
      </c>
      <c r="P75" s="18">
        <v>1025717937</v>
      </c>
      <c r="Q75" s="18">
        <v>2098</v>
      </c>
      <c r="S75" t="s">
        <v>62</v>
      </c>
      <c r="T75">
        <v>0</v>
      </c>
      <c r="U75" t="s">
        <v>63</v>
      </c>
      <c r="V75">
        <f>MATCH(D75,Отчет!$D:$D,0)</f>
        <v>21</v>
      </c>
    </row>
    <row r="76" spans="1:22" x14ac:dyDescent="0.2">
      <c r="A76" s="18">
        <v>1025896846</v>
      </c>
      <c r="B76" s="18">
        <v>8</v>
      </c>
      <c r="C76" s="18" t="s">
        <v>57</v>
      </c>
      <c r="D76" s="18">
        <v>497177016</v>
      </c>
      <c r="E76" s="7" t="s">
        <v>49</v>
      </c>
      <c r="F76" s="18" t="s">
        <v>71</v>
      </c>
      <c r="G76" s="7" t="s">
        <v>88</v>
      </c>
      <c r="H76" s="18">
        <v>4</v>
      </c>
      <c r="I76" s="18" t="s">
        <v>60</v>
      </c>
      <c r="J76" s="18" t="s">
        <v>61</v>
      </c>
      <c r="L76" s="18">
        <v>32</v>
      </c>
      <c r="M76" s="18">
        <v>4</v>
      </c>
      <c r="N76" s="18">
        <v>1</v>
      </c>
      <c r="O76" s="18">
        <v>1</v>
      </c>
      <c r="P76" s="18">
        <v>1025717937</v>
      </c>
      <c r="Q76" s="18">
        <v>2098</v>
      </c>
      <c r="S76" t="s">
        <v>62</v>
      </c>
      <c r="T76">
        <v>0</v>
      </c>
      <c r="U76" t="s">
        <v>63</v>
      </c>
      <c r="V76">
        <f>MATCH(D76,Отчет!$D:$D,0)</f>
        <v>17</v>
      </c>
    </row>
    <row r="77" spans="1:22" x14ac:dyDescent="0.2">
      <c r="A77" s="18">
        <v>1059697015</v>
      </c>
      <c r="B77" s="18">
        <v>8</v>
      </c>
      <c r="C77" s="18" t="s">
        <v>57</v>
      </c>
      <c r="D77" s="18">
        <v>499614785</v>
      </c>
      <c r="E77" s="7" t="s">
        <v>44</v>
      </c>
      <c r="F77" s="18" t="s">
        <v>70</v>
      </c>
      <c r="G77" s="7" t="s">
        <v>88</v>
      </c>
      <c r="H77" s="18">
        <v>4</v>
      </c>
      <c r="I77" s="18" t="s">
        <v>60</v>
      </c>
      <c r="J77" s="18" t="s">
        <v>61</v>
      </c>
      <c r="L77" s="18">
        <v>32</v>
      </c>
      <c r="M77" s="18">
        <v>4</v>
      </c>
      <c r="N77" s="18">
        <v>1</v>
      </c>
      <c r="O77" s="18">
        <v>0</v>
      </c>
      <c r="P77" s="18">
        <v>1025717937</v>
      </c>
      <c r="Q77" s="18">
        <v>2098</v>
      </c>
      <c r="S77" t="s">
        <v>62</v>
      </c>
      <c r="T77">
        <v>0</v>
      </c>
      <c r="U77" t="s">
        <v>63</v>
      </c>
      <c r="V77">
        <f>MATCH(D77,Отчет!$D:$D,0)</f>
        <v>32</v>
      </c>
    </row>
    <row r="78" spans="1:22" x14ac:dyDescent="0.2">
      <c r="A78" s="18">
        <v>1025896977</v>
      </c>
      <c r="B78" s="18">
        <v>8</v>
      </c>
      <c r="C78" s="18" t="s">
        <v>57</v>
      </c>
      <c r="D78" s="18">
        <v>497177083</v>
      </c>
      <c r="E78" s="7" t="s">
        <v>53</v>
      </c>
      <c r="F78" s="18" t="s">
        <v>72</v>
      </c>
      <c r="G78" s="7" t="s">
        <v>88</v>
      </c>
      <c r="H78" s="18">
        <v>4</v>
      </c>
      <c r="I78" s="18" t="s">
        <v>60</v>
      </c>
      <c r="J78" s="18" t="s">
        <v>61</v>
      </c>
      <c r="L78" s="18">
        <v>32</v>
      </c>
      <c r="M78" s="18">
        <v>4</v>
      </c>
      <c r="N78" s="18">
        <v>1</v>
      </c>
      <c r="O78" s="18">
        <v>1</v>
      </c>
      <c r="P78" s="18">
        <v>1025717937</v>
      </c>
      <c r="Q78" s="18">
        <v>2098</v>
      </c>
      <c r="S78" t="s">
        <v>62</v>
      </c>
      <c r="T78">
        <v>0</v>
      </c>
      <c r="U78" t="s">
        <v>63</v>
      </c>
      <c r="V78">
        <f>MATCH(D78,Отчет!$D:$D,0)</f>
        <v>24</v>
      </c>
    </row>
    <row r="79" spans="1:22" x14ac:dyDescent="0.2">
      <c r="A79" s="18">
        <v>1025897164</v>
      </c>
      <c r="B79" s="18">
        <v>8</v>
      </c>
      <c r="C79" s="18" t="s">
        <v>57</v>
      </c>
      <c r="D79" s="18">
        <v>499614774</v>
      </c>
      <c r="E79" s="7" t="s">
        <v>37</v>
      </c>
      <c r="F79" s="18" t="s">
        <v>73</v>
      </c>
      <c r="G79" s="7" t="s">
        <v>88</v>
      </c>
      <c r="H79" s="18">
        <v>4</v>
      </c>
      <c r="I79" s="18" t="s">
        <v>60</v>
      </c>
      <c r="J79" s="18" t="s">
        <v>61</v>
      </c>
      <c r="L79" s="18">
        <v>32</v>
      </c>
      <c r="M79" s="18">
        <v>4</v>
      </c>
      <c r="N79" s="18">
        <v>1</v>
      </c>
      <c r="O79" s="18">
        <v>0</v>
      </c>
      <c r="P79" s="18">
        <v>1025717937</v>
      </c>
      <c r="Q79" s="18">
        <v>2098</v>
      </c>
      <c r="S79" t="s">
        <v>62</v>
      </c>
      <c r="T79">
        <v>0</v>
      </c>
      <c r="U79" t="s">
        <v>63</v>
      </c>
      <c r="V79">
        <f>MATCH(D79,Отчет!$D:$D,0)</f>
        <v>31</v>
      </c>
    </row>
    <row r="80" spans="1:22" x14ac:dyDescent="0.2">
      <c r="A80" s="18">
        <v>1025896595</v>
      </c>
      <c r="B80" s="18">
        <v>9</v>
      </c>
      <c r="C80" s="18" t="s">
        <v>57</v>
      </c>
      <c r="D80" s="18">
        <v>497176972</v>
      </c>
      <c r="E80" s="7" t="s">
        <v>42</v>
      </c>
      <c r="F80" s="18" t="s">
        <v>74</v>
      </c>
      <c r="G80" s="7" t="s">
        <v>88</v>
      </c>
      <c r="H80" s="18">
        <v>4</v>
      </c>
      <c r="I80" s="18" t="s">
        <v>60</v>
      </c>
      <c r="J80" s="18" t="s">
        <v>61</v>
      </c>
      <c r="L80" s="18">
        <v>36</v>
      </c>
      <c r="M80" s="18">
        <v>4</v>
      </c>
      <c r="N80" s="18">
        <v>1</v>
      </c>
      <c r="O80" s="18">
        <v>1</v>
      </c>
      <c r="P80" s="18">
        <v>1025717937</v>
      </c>
      <c r="Q80" s="18">
        <v>2098</v>
      </c>
      <c r="S80" t="s">
        <v>62</v>
      </c>
      <c r="T80">
        <v>0</v>
      </c>
      <c r="U80" t="s">
        <v>63</v>
      </c>
      <c r="V80">
        <f>MATCH(D80,Отчет!$D:$D,0)</f>
        <v>12</v>
      </c>
    </row>
    <row r="81" spans="1:22" x14ac:dyDescent="0.2">
      <c r="A81" s="18">
        <v>1025897125</v>
      </c>
      <c r="B81" s="18">
        <v>9</v>
      </c>
      <c r="C81" s="18" t="s">
        <v>57</v>
      </c>
      <c r="D81" s="18">
        <v>551960566</v>
      </c>
      <c r="E81" s="7" t="s">
        <v>50</v>
      </c>
      <c r="F81" s="18" t="s">
        <v>75</v>
      </c>
      <c r="G81" s="7" t="s">
        <v>88</v>
      </c>
      <c r="H81" s="18">
        <v>4</v>
      </c>
      <c r="I81" s="18" t="s">
        <v>60</v>
      </c>
      <c r="J81" s="18" t="s">
        <v>61</v>
      </c>
      <c r="L81" s="18">
        <v>36</v>
      </c>
      <c r="M81" s="18">
        <v>4</v>
      </c>
      <c r="N81" s="18">
        <v>1</v>
      </c>
      <c r="O81" s="18">
        <v>1</v>
      </c>
      <c r="P81" s="18">
        <v>1025717937</v>
      </c>
      <c r="Q81" s="18">
        <v>2098</v>
      </c>
      <c r="S81" t="s">
        <v>62</v>
      </c>
      <c r="T81">
        <v>0</v>
      </c>
      <c r="U81" t="s">
        <v>63</v>
      </c>
      <c r="V81">
        <f>MATCH(D81,Отчет!$D:$D,0)</f>
        <v>27</v>
      </c>
    </row>
    <row r="82" spans="1:22" x14ac:dyDescent="0.2">
      <c r="A82" s="18">
        <v>1025896883</v>
      </c>
      <c r="B82" s="18">
        <v>9</v>
      </c>
      <c r="C82" s="18" t="s">
        <v>57</v>
      </c>
      <c r="D82" s="18">
        <v>497177060</v>
      </c>
      <c r="E82" s="7" t="s">
        <v>56</v>
      </c>
      <c r="F82" s="18" t="s">
        <v>76</v>
      </c>
      <c r="G82" s="7" t="s">
        <v>88</v>
      </c>
      <c r="H82" s="18">
        <v>4</v>
      </c>
      <c r="I82" s="18" t="s">
        <v>60</v>
      </c>
      <c r="J82" s="18" t="s">
        <v>61</v>
      </c>
      <c r="L82" s="18">
        <v>36</v>
      </c>
      <c r="M82" s="18">
        <v>4</v>
      </c>
      <c r="N82" s="18">
        <v>1</v>
      </c>
      <c r="O82" s="18">
        <v>1</v>
      </c>
      <c r="P82" s="18">
        <v>1025717937</v>
      </c>
      <c r="Q82" s="18">
        <v>2098</v>
      </c>
      <c r="S82" t="s">
        <v>62</v>
      </c>
      <c r="T82">
        <v>0</v>
      </c>
      <c r="U82" t="s">
        <v>63</v>
      </c>
      <c r="V82">
        <f>MATCH(D82,Отчет!$D:$D,0)</f>
        <v>25</v>
      </c>
    </row>
    <row r="83" spans="1:22" x14ac:dyDescent="0.2">
      <c r="A83" s="18">
        <v>1025896521</v>
      </c>
      <c r="B83" s="18">
        <v>9</v>
      </c>
      <c r="C83" s="18" t="s">
        <v>57</v>
      </c>
      <c r="D83" s="18">
        <v>497177038</v>
      </c>
      <c r="E83" s="7" t="s">
        <v>54</v>
      </c>
      <c r="F83" s="18" t="s">
        <v>77</v>
      </c>
      <c r="G83" s="7" t="s">
        <v>88</v>
      </c>
      <c r="H83" s="18">
        <v>4</v>
      </c>
      <c r="I83" s="18" t="s">
        <v>60</v>
      </c>
      <c r="J83" s="18" t="s">
        <v>61</v>
      </c>
      <c r="L83" s="18">
        <v>36</v>
      </c>
      <c r="M83" s="18">
        <v>4</v>
      </c>
      <c r="N83" s="18">
        <v>1</v>
      </c>
      <c r="O83" s="18">
        <v>1</v>
      </c>
      <c r="P83" s="18">
        <v>1025717937</v>
      </c>
      <c r="Q83" s="18">
        <v>2098</v>
      </c>
      <c r="S83" t="s">
        <v>62</v>
      </c>
      <c r="T83">
        <v>0</v>
      </c>
      <c r="U83" t="s">
        <v>63</v>
      </c>
      <c r="V83">
        <f>MATCH(D83,Отчет!$D:$D,0)</f>
        <v>22</v>
      </c>
    </row>
    <row r="84" spans="1:22" x14ac:dyDescent="0.2">
      <c r="A84" s="18">
        <v>1025896928</v>
      </c>
      <c r="B84" s="18">
        <v>8</v>
      </c>
      <c r="C84" s="18" t="s">
        <v>57</v>
      </c>
      <c r="D84" s="18">
        <v>497177005</v>
      </c>
      <c r="E84" s="7" t="s">
        <v>48</v>
      </c>
      <c r="F84" s="18" t="s">
        <v>78</v>
      </c>
      <c r="G84" s="7" t="s">
        <v>88</v>
      </c>
      <c r="H84" s="18">
        <v>4</v>
      </c>
      <c r="I84" s="18" t="s">
        <v>60</v>
      </c>
      <c r="J84" s="18" t="s">
        <v>61</v>
      </c>
      <c r="L84" s="18">
        <v>32</v>
      </c>
      <c r="M84" s="18">
        <v>4</v>
      </c>
      <c r="N84" s="18">
        <v>1</v>
      </c>
      <c r="O84" s="18">
        <v>1</v>
      </c>
      <c r="P84" s="18">
        <v>1025717937</v>
      </c>
      <c r="Q84" s="18">
        <v>2098</v>
      </c>
      <c r="S84" t="s">
        <v>62</v>
      </c>
      <c r="T84">
        <v>0</v>
      </c>
      <c r="U84" t="s">
        <v>63</v>
      </c>
      <c r="V84">
        <f>MATCH(D84,Отчет!$D:$D,0)</f>
        <v>13</v>
      </c>
    </row>
    <row r="85" spans="1:22" x14ac:dyDescent="0.2">
      <c r="A85" s="18">
        <v>1025897057</v>
      </c>
      <c r="B85" s="18">
        <v>10</v>
      </c>
      <c r="C85" s="18" t="s">
        <v>57</v>
      </c>
      <c r="D85" s="18">
        <v>497177072</v>
      </c>
      <c r="E85" s="7" t="s">
        <v>39</v>
      </c>
      <c r="F85" s="18" t="s">
        <v>79</v>
      </c>
      <c r="G85" s="7" t="s">
        <v>88</v>
      </c>
      <c r="H85" s="18">
        <v>4</v>
      </c>
      <c r="I85" s="18" t="s">
        <v>60</v>
      </c>
      <c r="J85" s="18" t="s">
        <v>61</v>
      </c>
      <c r="L85" s="18">
        <v>40</v>
      </c>
      <c r="M85" s="18">
        <v>4</v>
      </c>
      <c r="N85" s="18">
        <v>1</v>
      </c>
      <c r="O85" s="18">
        <v>1</v>
      </c>
      <c r="P85" s="18">
        <v>1025717937</v>
      </c>
      <c r="Q85" s="18">
        <v>2098</v>
      </c>
      <c r="S85" t="s">
        <v>62</v>
      </c>
      <c r="T85">
        <v>0</v>
      </c>
      <c r="U85" t="s">
        <v>63</v>
      </c>
      <c r="V85">
        <f>MATCH(D85,Отчет!$D:$D,0)</f>
        <v>14</v>
      </c>
    </row>
    <row r="86" spans="1:22" x14ac:dyDescent="0.2">
      <c r="A86" s="18">
        <v>1025897204</v>
      </c>
      <c r="B86" s="18">
        <v>9</v>
      </c>
      <c r="C86" s="18" t="s">
        <v>57</v>
      </c>
      <c r="D86" s="18">
        <v>497177049</v>
      </c>
      <c r="E86" s="7" t="s">
        <v>55</v>
      </c>
      <c r="F86" s="18" t="s">
        <v>80</v>
      </c>
      <c r="G86" s="7" t="s">
        <v>88</v>
      </c>
      <c r="H86" s="18">
        <v>4</v>
      </c>
      <c r="I86" s="18" t="s">
        <v>60</v>
      </c>
      <c r="J86" s="18" t="s">
        <v>61</v>
      </c>
      <c r="L86" s="18">
        <v>36</v>
      </c>
      <c r="M86" s="18">
        <v>4</v>
      </c>
      <c r="N86" s="18">
        <v>1</v>
      </c>
      <c r="O86" s="18">
        <v>1</v>
      </c>
      <c r="P86" s="18">
        <v>1025717937</v>
      </c>
      <c r="Q86" s="18">
        <v>2098</v>
      </c>
      <c r="S86" t="s">
        <v>62</v>
      </c>
      <c r="T86">
        <v>0</v>
      </c>
      <c r="U86" t="s">
        <v>63</v>
      </c>
      <c r="V86">
        <f>MATCH(D86,Отчет!$D:$D,0)</f>
        <v>18</v>
      </c>
    </row>
    <row r="87" spans="1:22" x14ac:dyDescent="0.2">
      <c r="A87" s="18">
        <v>1059680211</v>
      </c>
      <c r="B87" s="18">
        <v>8</v>
      </c>
      <c r="C87" s="18" t="s">
        <v>57</v>
      </c>
      <c r="D87" s="18">
        <v>497176950</v>
      </c>
      <c r="E87" s="7" t="s">
        <v>38</v>
      </c>
      <c r="F87" s="18" t="s">
        <v>81</v>
      </c>
      <c r="G87" s="7" t="s">
        <v>88</v>
      </c>
      <c r="H87" s="18">
        <v>4</v>
      </c>
      <c r="I87" s="18" t="s">
        <v>60</v>
      </c>
      <c r="J87" s="18" t="s">
        <v>61</v>
      </c>
      <c r="L87" s="18">
        <v>32</v>
      </c>
      <c r="M87" s="18">
        <v>4</v>
      </c>
      <c r="N87" s="18">
        <v>1</v>
      </c>
      <c r="O87" s="18">
        <v>1</v>
      </c>
      <c r="P87" s="18">
        <v>1025717937</v>
      </c>
      <c r="Q87" s="18">
        <v>2098</v>
      </c>
      <c r="S87" t="s">
        <v>62</v>
      </c>
      <c r="T87">
        <v>0</v>
      </c>
      <c r="U87" t="s">
        <v>63</v>
      </c>
      <c r="V87">
        <f>MATCH(D87,Отчет!$D:$D,0)</f>
        <v>26</v>
      </c>
    </row>
    <row r="88" spans="1:22" x14ac:dyDescent="0.2">
      <c r="A88" s="18">
        <v>1025897091</v>
      </c>
      <c r="B88" s="18">
        <v>8</v>
      </c>
      <c r="C88" s="18" t="s">
        <v>57</v>
      </c>
      <c r="D88" s="18">
        <v>497176983</v>
      </c>
      <c r="E88" s="7" t="s">
        <v>43</v>
      </c>
      <c r="F88" s="18" t="s">
        <v>82</v>
      </c>
      <c r="G88" s="7" t="s">
        <v>88</v>
      </c>
      <c r="H88" s="18">
        <v>4</v>
      </c>
      <c r="I88" s="18" t="s">
        <v>60</v>
      </c>
      <c r="J88" s="18" t="s">
        <v>61</v>
      </c>
      <c r="L88" s="18">
        <v>32</v>
      </c>
      <c r="M88" s="18">
        <v>4</v>
      </c>
      <c r="N88" s="18">
        <v>1</v>
      </c>
      <c r="O88" s="18">
        <v>1</v>
      </c>
      <c r="P88" s="18">
        <v>1025717937</v>
      </c>
      <c r="Q88" s="18">
        <v>2098</v>
      </c>
      <c r="S88" t="s">
        <v>62</v>
      </c>
      <c r="T88">
        <v>0</v>
      </c>
      <c r="U88" t="s">
        <v>63</v>
      </c>
      <c r="V88">
        <f>MATCH(D88,Отчет!$D:$D,0)</f>
        <v>19</v>
      </c>
    </row>
    <row r="89" spans="1:22" x14ac:dyDescent="0.2">
      <c r="A89" s="18">
        <v>1025896808</v>
      </c>
      <c r="B89" s="18">
        <v>8</v>
      </c>
      <c r="C89" s="18" t="s">
        <v>57</v>
      </c>
      <c r="D89" s="18">
        <v>497176961</v>
      </c>
      <c r="E89" s="7" t="s">
        <v>40</v>
      </c>
      <c r="F89" s="18" t="s">
        <v>83</v>
      </c>
      <c r="G89" s="7" t="s">
        <v>88</v>
      </c>
      <c r="H89" s="18">
        <v>4</v>
      </c>
      <c r="I89" s="18" t="s">
        <v>60</v>
      </c>
      <c r="J89" s="18" t="s">
        <v>61</v>
      </c>
      <c r="L89" s="18">
        <v>32</v>
      </c>
      <c r="M89" s="18">
        <v>4</v>
      </c>
      <c r="N89" s="18">
        <v>1</v>
      </c>
      <c r="O89" s="18">
        <v>1</v>
      </c>
      <c r="P89" s="18">
        <v>1025717937</v>
      </c>
      <c r="Q89" s="18">
        <v>2098</v>
      </c>
      <c r="S89" t="s">
        <v>62</v>
      </c>
      <c r="T89">
        <v>0</v>
      </c>
      <c r="U89" t="s">
        <v>63</v>
      </c>
      <c r="V89">
        <f>MATCH(D89,Отчет!$D:$D,0)</f>
        <v>20</v>
      </c>
    </row>
    <row r="90" spans="1:22" x14ac:dyDescent="0.2">
      <c r="A90" s="18">
        <v>1025896664</v>
      </c>
      <c r="B90" s="18">
        <v>8</v>
      </c>
      <c r="C90" s="18" t="s">
        <v>57</v>
      </c>
      <c r="D90" s="18">
        <v>497177116</v>
      </c>
      <c r="E90" s="7" t="s">
        <v>51</v>
      </c>
      <c r="F90" s="18" t="s">
        <v>84</v>
      </c>
      <c r="G90" s="7" t="s">
        <v>88</v>
      </c>
      <c r="H90" s="18">
        <v>4</v>
      </c>
      <c r="I90" s="18" t="s">
        <v>60</v>
      </c>
      <c r="J90" s="18" t="s">
        <v>61</v>
      </c>
      <c r="L90" s="18">
        <v>32</v>
      </c>
      <c r="M90" s="18">
        <v>4</v>
      </c>
      <c r="N90" s="18">
        <v>1</v>
      </c>
      <c r="O90" s="18">
        <v>1</v>
      </c>
      <c r="P90" s="18">
        <v>1025717937</v>
      </c>
      <c r="Q90" s="18">
        <v>2098</v>
      </c>
      <c r="S90" t="s">
        <v>62</v>
      </c>
      <c r="T90">
        <v>0</v>
      </c>
      <c r="U90" t="s">
        <v>63</v>
      </c>
      <c r="V90">
        <f>MATCH(D90,Отчет!$D:$D,0)</f>
        <v>29</v>
      </c>
    </row>
    <row r="91" spans="1:22" x14ac:dyDescent="0.2">
      <c r="A91" s="18">
        <v>1025896702</v>
      </c>
      <c r="B91" s="18">
        <v>9</v>
      </c>
      <c r="C91" s="18" t="s">
        <v>57</v>
      </c>
      <c r="D91" s="18">
        <v>516855741</v>
      </c>
      <c r="E91" s="7" t="s">
        <v>36</v>
      </c>
      <c r="F91" s="18" t="s">
        <v>65</v>
      </c>
      <c r="G91" s="7" t="s">
        <v>89</v>
      </c>
      <c r="H91" s="18">
        <v>4</v>
      </c>
      <c r="I91" s="18" t="s">
        <v>60</v>
      </c>
      <c r="J91" s="18" t="s">
        <v>61</v>
      </c>
      <c r="L91" s="18">
        <v>36</v>
      </c>
      <c r="M91" s="18">
        <v>4</v>
      </c>
      <c r="N91" s="18">
        <v>1</v>
      </c>
      <c r="O91" s="18">
        <v>1</v>
      </c>
      <c r="P91" s="18">
        <v>1025717937</v>
      </c>
      <c r="Q91" s="18">
        <v>2098</v>
      </c>
      <c r="S91" t="s">
        <v>62</v>
      </c>
      <c r="T91">
        <v>0</v>
      </c>
      <c r="U91" t="s">
        <v>63</v>
      </c>
      <c r="V91">
        <f>MATCH(D91,Отчет!$D:$D,0)</f>
        <v>28</v>
      </c>
    </row>
    <row r="92" spans="1:22" x14ac:dyDescent="0.2">
      <c r="A92" s="18">
        <v>1025896736</v>
      </c>
      <c r="B92" s="18">
        <v>9</v>
      </c>
      <c r="C92" s="18" t="s">
        <v>57</v>
      </c>
      <c r="D92" s="18">
        <v>509682867</v>
      </c>
      <c r="E92" s="7" t="s">
        <v>41</v>
      </c>
      <c r="F92" s="18" t="s">
        <v>67</v>
      </c>
      <c r="G92" s="7" t="s">
        <v>89</v>
      </c>
      <c r="H92" s="18">
        <v>4</v>
      </c>
      <c r="I92" s="18" t="s">
        <v>60</v>
      </c>
      <c r="J92" s="18" t="s">
        <v>61</v>
      </c>
      <c r="L92" s="18">
        <v>36</v>
      </c>
      <c r="M92" s="18">
        <v>4</v>
      </c>
      <c r="N92" s="18">
        <v>1</v>
      </c>
      <c r="O92" s="18">
        <v>1</v>
      </c>
      <c r="P92" s="18">
        <v>1025717937</v>
      </c>
      <c r="Q92" s="18">
        <v>2098</v>
      </c>
      <c r="S92" t="s">
        <v>62</v>
      </c>
      <c r="T92">
        <v>0</v>
      </c>
      <c r="U92" t="s">
        <v>63</v>
      </c>
      <c r="V92">
        <f>MATCH(D92,Отчет!$D:$D,0)</f>
        <v>23</v>
      </c>
    </row>
    <row r="93" spans="1:22" x14ac:dyDescent="0.2">
      <c r="A93" s="18">
        <v>1025896633</v>
      </c>
      <c r="B93" s="18">
        <v>8</v>
      </c>
      <c r="C93" s="18" t="s">
        <v>57</v>
      </c>
      <c r="D93" s="18">
        <v>509682853</v>
      </c>
      <c r="E93" s="7" t="s">
        <v>46</v>
      </c>
      <c r="F93" s="18" t="s">
        <v>69</v>
      </c>
      <c r="G93" s="7" t="s">
        <v>89</v>
      </c>
      <c r="H93" s="18">
        <v>4</v>
      </c>
      <c r="I93" s="18" t="s">
        <v>60</v>
      </c>
      <c r="J93" s="18" t="s">
        <v>61</v>
      </c>
      <c r="L93" s="18">
        <v>32</v>
      </c>
      <c r="M93" s="18">
        <v>4</v>
      </c>
      <c r="N93" s="18">
        <v>1</v>
      </c>
      <c r="O93" s="18">
        <v>1</v>
      </c>
      <c r="P93" s="18">
        <v>1025717937</v>
      </c>
      <c r="Q93" s="18">
        <v>2098</v>
      </c>
      <c r="S93" t="s">
        <v>62</v>
      </c>
      <c r="T93">
        <v>0</v>
      </c>
      <c r="U93" t="s">
        <v>63</v>
      </c>
      <c r="V93">
        <f>MATCH(D93,Отчет!$D:$D,0)</f>
        <v>21</v>
      </c>
    </row>
    <row r="94" spans="1:22" x14ac:dyDescent="0.2">
      <c r="A94" s="18">
        <v>1059697263</v>
      </c>
      <c r="B94" s="18">
        <v>9</v>
      </c>
      <c r="C94" s="18" t="s">
        <v>57</v>
      </c>
      <c r="D94" s="18">
        <v>499614785</v>
      </c>
      <c r="E94" s="7" t="s">
        <v>44</v>
      </c>
      <c r="F94" s="18" t="s">
        <v>70</v>
      </c>
      <c r="G94" s="7" t="s">
        <v>89</v>
      </c>
      <c r="H94" s="18">
        <v>4</v>
      </c>
      <c r="I94" s="18" t="s">
        <v>60</v>
      </c>
      <c r="J94" s="18" t="s">
        <v>61</v>
      </c>
      <c r="L94" s="18">
        <v>36</v>
      </c>
      <c r="M94" s="18">
        <v>4</v>
      </c>
      <c r="N94" s="18">
        <v>1</v>
      </c>
      <c r="O94" s="18">
        <v>0</v>
      </c>
      <c r="P94" s="18">
        <v>1025717937</v>
      </c>
      <c r="Q94" s="18">
        <v>2098</v>
      </c>
      <c r="S94" t="s">
        <v>62</v>
      </c>
      <c r="T94">
        <v>0</v>
      </c>
      <c r="U94" t="s">
        <v>63</v>
      </c>
      <c r="V94">
        <f>MATCH(D94,Отчет!$D:$D,0)</f>
        <v>32</v>
      </c>
    </row>
    <row r="95" spans="1:22" x14ac:dyDescent="0.2">
      <c r="A95" s="18">
        <v>1025897168</v>
      </c>
      <c r="B95" s="18">
        <v>8</v>
      </c>
      <c r="C95" s="18" t="s">
        <v>57</v>
      </c>
      <c r="D95" s="18">
        <v>499614774</v>
      </c>
      <c r="E95" s="7" t="s">
        <v>37</v>
      </c>
      <c r="F95" s="18" t="s">
        <v>73</v>
      </c>
      <c r="G95" s="7" t="s">
        <v>89</v>
      </c>
      <c r="H95" s="18">
        <v>4</v>
      </c>
      <c r="I95" s="18" t="s">
        <v>60</v>
      </c>
      <c r="J95" s="18" t="s">
        <v>61</v>
      </c>
      <c r="L95" s="18">
        <v>32</v>
      </c>
      <c r="M95" s="18">
        <v>4</v>
      </c>
      <c r="N95" s="18">
        <v>1</v>
      </c>
      <c r="O95" s="18">
        <v>0</v>
      </c>
      <c r="P95" s="18">
        <v>1025717937</v>
      </c>
      <c r="Q95" s="18">
        <v>2098</v>
      </c>
      <c r="S95" t="s">
        <v>62</v>
      </c>
      <c r="T95">
        <v>0</v>
      </c>
      <c r="U95" t="s">
        <v>63</v>
      </c>
      <c r="V95">
        <f>MATCH(D95,Отчет!$D:$D,0)</f>
        <v>31</v>
      </c>
    </row>
    <row r="96" spans="1:22" x14ac:dyDescent="0.2">
      <c r="A96" s="18">
        <v>1025897130</v>
      </c>
      <c r="B96" s="18">
        <v>9</v>
      </c>
      <c r="C96" s="18" t="s">
        <v>57</v>
      </c>
      <c r="D96" s="18">
        <v>551960566</v>
      </c>
      <c r="E96" s="7" t="s">
        <v>50</v>
      </c>
      <c r="F96" s="18" t="s">
        <v>75</v>
      </c>
      <c r="G96" s="7" t="s">
        <v>89</v>
      </c>
      <c r="H96" s="18">
        <v>4</v>
      </c>
      <c r="I96" s="18" t="s">
        <v>60</v>
      </c>
      <c r="J96" s="18" t="s">
        <v>61</v>
      </c>
      <c r="L96" s="18">
        <v>36</v>
      </c>
      <c r="M96" s="18">
        <v>4</v>
      </c>
      <c r="N96" s="18">
        <v>1</v>
      </c>
      <c r="O96" s="18">
        <v>1</v>
      </c>
      <c r="P96" s="18">
        <v>1025717937</v>
      </c>
      <c r="Q96" s="18">
        <v>2098</v>
      </c>
      <c r="S96" t="s">
        <v>62</v>
      </c>
      <c r="T96">
        <v>0</v>
      </c>
      <c r="U96" t="s">
        <v>63</v>
      </c>
      <c r="V96">
        <f>MATCH(D96,Отчет!$D:$D,0)</f>
        <v>27</v>
      </c>
    </row>
    <row r="97" spans="1:22" x14ac:dyDescent="0.2">
      <c r="A97" s="18">
        <v>1025896525</v>
      </c>
      <c r="B97" s="18">
        <v>8</v>
      </c>
      <c r="C97" s="18" t="s">
        <v>57</v>
      </c>
      <c r="D97" s="18">
        <v>497177038</v>
      </c>
      <c r="E97" s="7" t="s">
        <v>54</v>
      </c>
      <c r="F97" s="18" t="s">
        <v>77</v>
      </c>
      <c r="G97" s="7" t="s">
        <v>89</v>
      </c>
      <c r="H97" s="18">
        <v>4</v>
      </c>
      <c r="I97" s="18" t="s">
        <v>60</v>
      </c>
      <c r="J97" s="18" t="s">
        <v>61</v>
      </c>
      <c r="L97" s="18">
        <v>32</v>
      </c>
      <c r="M97" s="18">
        <v>4</v>
      </c>
      <c r="N97" s="18">
        <v>1</v>
      </c>
      <c r="O97" s="18">
        <v>1</v>
      </c>
      <c r="P97" s="18">
        <v>1025717937</v>
      </c>
      <c r="Q97" s="18">
        <v>2098</v>
      </c>
      <c r="S97" t="s">
        <v>62</v>
      </c>
      <c r="T97">
        <v>0</v>
      </c>
      <c r="U97" t="s">
        <v>63</v>
      </c>
      <c r="V97">
        <f>MATCH(D97,Отчет!$D:$D,0)</f>
        <v>22</v>
      </c>
    </row>
    <row r="98" spans="1:22" x14ac:dyDescent="0.2">
      <c r="A98" s="18">
        <v>1025897061</v>
      </c>
      <c r="B98" s="18">
        <v>9</v>
      </c>
      <c r="C98" s="18" t="s">
        <v>57</v>
      </c>
      <c r="D98" s="18">
        <v>497177072</v>
      </c>
      <c r="E98" s="7" t="s">
        <v>39</v>
      </c>
      <c r="F98" s="18" t="s">
        <v>79</v>
      </c>
      <c r="G98" s="7" t="s">
        <v>89</v>
      </c>
      <c r="H98" s="18">
        <v>4</v>
      </c>
      <c r="I98" s="18" t="s">
        <v>60</v>
      </c>
      <c r="J98" s="18" t="s">
        <v>61</v>
      </c>
      <c r="L98" s="18">
        <v>36</v>
      </c>
      <c r="M98" s="18">
        <v>4</v>
      </c>
      <c r="N98" s="18">
        <v>1</v>
      </c>
      <c r="O98" s="18">
        <v>1</v>
      </c>
      <c r="P98" s="18">
        <v>1025717937</v>
      </c>
      <c r="Q98" s="18">
        <v>2098</v>
      </c>
      <c r="S98" t="s">
        <v>62</v>
      </c>
      <c r="T98">
        <v>0</v>
      </c>
      <c r="U98" t="s">
        <v>63</v>
      </c>
      <c r="V98">
        <f>MATCH(D98,Отчет!$D:$D,0)</f>
        <v>14</v>
      </c>
    </row>
    <row r="99" spans="1:22" x14ac:dyDescent="0.2">
      <c r="A99" s="18">
        <v>1059680277</v>
      </c>
      <c r="B99" s="18">
        <v>9</v>
      </c>
      <c r="C99" s="18" t="s">
        <v>57</v>
      </c>
      <c r="D99" s="18">
        <v>497176950</v>
      </c>
      <c r="E99" s="7" t="s">
        <v>38</v>
      </c>
      <c r="F99" s="18" t="s">
        <v>81</v>
      </c>
      <c r="G99" s="7" t="s">
        <v>89</v>
      </c>
      <c r="H99" s="18">
        <v>4</v>
      </c>
      <c r="I99" s="18" t="s">
        <v>60</v>
      </c>
      <c r="J99" s="18" t="s">
        <v>61</v>
      </c>
      <c r="L99" s="18">
        <v>36</v>
      </c>
      <c r="M99" s="18">
        <v>4</v>
      </c>
      <c r="N99" s="18">
        <v>1</v>
      </c>
      <c r="O99" s="18">
        <v>1</v>
      </c>
      <c r="P99" s="18">
        <v>1025717937</v>
      </c>
      <c r="Q99" s="18">
        <v>2098</v>
      </c>
      <c r="S99" t="s">
        <v>62</v>
      </c>
      <c r="T99">
        <v>0</v>
      </c>
      <c r="U99" t="s">
        <v>63</v>
      </c>
      <c r="V99">
        <f>MATCH(D99,Отчет!$D:$D,0)</f>
        <v>26</v>
      </c>
    </row>
    <row r="100" spans="1:22" x14ac:dyDescent="0.2">
      <c r="A100" s="18">
        <v>1025896813</v>
      </c>
      <c r="B100" s="18">
        <v>9</v>
      </c>
      <c r="C100" s="18" t="s">
        <v>57</v>
      </c>
      <c r="D100" s="18">
        <v>497176961</v>
      </c>
      <c r="E100" s="7" t="s">
        <v>40</v>
      </c>
      <c r="F100" s="18" t="s">
        <v>83</v>
      </c>
      <c r="G100" s="7" t="s">
        <v>89</v>
      </c>
      <c r="H100" s="18">
        <v>4</v>
      </c>
      <c r="I100" s="18" t="s">
        <v>60</v>
      </c>
      <c r="J100" s="18" t="s">
        <v>61</v>
      </c>
      <c r="L100" s="18">
        <v>36</v>
      </c>
      <c r="M100" s="18">
        <v>4</v>
      </c>
      <c r="N100" s="18">
        <v>1</v>
      </c>
      <c r="O100" s="18">
        <v>1</v>
      </c>
      <c r="P100" s="18">
        <v>1025717937</v>
      </c>
      <c r="Q100" s="18">
        <v>2098</v>
      </c>
      <c r="S100" t="s">
        <v>62</v>
      </c>
      <c r="T100">
        <v>0</v>
      </c>
      <c r="U100" t="s">
        <v>63</v>
      </c>
      <c r="V100">
        <f>MATCH(D100,Отчет!$D:$D,0)</f>
        <v>20</v>
      </c>
    </row>
    <row r="101" spans="1:22" x14ac:dyDescent="0.2">
      <c r="A101" s="18">
        <v>1025896668</v>
      </c>
      <c r="B101" s="18">
        <v>9</v>
      </c>
      <c r="C101" s="18" t="s">
        <v>57</v>
      </c>
      <c r="D101" s="18">
        <v>497177116</v>
      </c>
      <c r="E101" s="7" t="s">
        <v>51</v>
      </c>
      <c r="F101" s="18" t="s">
        <v>84</v>
      </c>
      <c r="G101" s="7" t="s">
        <v>89</v>
      </c>
      <c r="H101" s="18">
        <v>4</v>
      </c>
      <c r="I101" s="18" t="s">
        <v>60</v>
      </c>
      <c r="J101" s="18" t="s">
        <v>61</v>
      </c>
      <c r="L101" s="18">
        <v>36</v>
      </c>
      <c r="M101" s="18">
        <v>4</v>
      </c>
      <c r="N101" s="18">
        <v>1</v>
      </c>
      <c r="O101" s="18">
        <v>1</v>
      </c>
      <c r="P101" s="18">
        <v>1025717937</v>
      </c>
      <c r="Q101" s="18">
        <v>2098</v>
      </c>
      <c r="S101" t="s">
        <v>62</v>
      </c>
      <c r="T101">
        <v>0</v>
      </c>
      <c r="U101" t="s">
        <v>63</v>
      </c>
      <c r="V101">
        <f>MATCH(D101,Отчет!$D:$D,0)</f>
        <v>29</v>
      </c>
    </row>
    <row r="102" spans="1:22" x14ac:dyDescent="0.2">
      <c r="A102" s="18">
        <v>1059697271</v>
      </c>
      <c r="B102" s="18">
        <v>8</v>
      </c>
      <c r="C102" s="18" t="s">
        <v>57</v>
      </c>
      <c r="D102" s="18">
        <v>497177094</v>
      </c>
      <c r="E102" s="7" t="s">
        <v>45</v>
      </c>
      <c r="F102" s="18" t="s">
        <v>66</v>
      </c>
      <c r="G102" s="7" t="s">
        <v>89</v>
      </c>
      <c r="H102" s="18">
        <v>4</v>
      </c>
      <c r="I102" s="18" t="s">
        <v>60</v>
      </c>
      <c r="J102" s="18" t="s">
        <v>61</v>
      </c>
      <c r="L102" s="18">
        <v>32</v>
      </c>
      <c r="M102" s="18">
        <v>4</v>
      </c>
      <c r="N102" s="18">
        <v>1</v>
      </c>
      <c r="O102" s="18">
        <v>1</v>
      </c>
      <c r="P102" s="18">
        <v>1025717937</v>
      </c>
      <c r="Q102" s="18">
        <v>2098</v>
      </c>
      <c r="S102" t="s">
        <v>62</v>
      </c>
      <c r="T102">
        <v>0</v>
      </c>
      <c r="U102" t="s">
        <v>63</v>
      </c>
      <c r="V102">
        <f>MATCH(D102,Отчет!$D:$D,0)</f>
        <v>33</v>
      </c>
    </row>
    <row r="103" spans="1:22" x14ac:dyDescent="0.2">
      <c r="A103" s="18">
        <v>1025896981</v>
      </c>
      <c r="B103" s="18">
        <v>9</v>
      </c>
      <c r="C103" s="18" t="s">
        <v>57</v>
      </c>
      <c r="D103" s="18">
        <v>497177083</v>
      </c>
      <c r="E103" s="7" t="s">
        <v>53</v>
      </c>
      <c r="F103" s="18" t="s">
        <v>72</v>
      </c>
      <c r="G103" s="7" t="s">
        <v>89</v>
      </c>
      <c r="H103" s="18">
        <v>4</v>
      </c>
      <c r="I103" s="18" t="s">
        <v>60</v>
      </c>
      <c r="J103" s="18" t="s">
        <v>61</v>
      </c>
      <c r="L103" s="18">
        <v>36</v>
      </c>
      <c r="M103" s="18">
        <v>4</v>
      </c>
      <c r="N103" s="18">
        <v>1</v>
      </c>
      <c r="O103" s="18">
        <v>1</v>
      </c>
      <c r="P103" s="18">
        <v>1025717937</v>
      </c>
      <c r="Q103" s="18">
        <v>2098</v>
      </c>
      <c r="S103" t="s">
        <v>62</v>
      </c>
      <c r="T103">
        <v>0</v>
      </c>
      <c r="U103" t="s">
        <v>63</v>
      </c>
      <c r="V103">
        <f>MATCH(D103,Отчет!$D:$D,0)</f>
        <v>24</v>
      </c>
    </row>
    <row r="104" spans="1:22" x14ac:dyDescent="0.2">
      <c r="A104" s="18">
        <v>1025896888</v>
      </c>
      <c r="B104" s="18">
        <v>8</v>
      </c>
      <c r="C104" s="18" t="s">
        <v>57</v>
      </c>
      <c r="D104" s="18">
        <v>497177060</v>
      </c>
      <c r="E104" s="7" t="s">
        <v>56</v>
      </c>
      <c r="F104" s="18" t="s">
        <v>76</v>
      </c>
      <c r="G104" s="7" t="s">
        <v>89</v>
      </c>
      <c r="H104" s="18">
        <v>4</v>
      </c>
      <c r="I104" s="18" t="s">
        <v>60</v>
      </c>
      <c r="J104" s="18" t="s">
        <v>61</v>
      </c>
      <c r="L104" s="18">
        <v>32</v>
      </c>
      <c r="M104" s="18">
        <v>4</v>
      </c>
      <c r="N104" s="18">
        <v>1</v>
      </c>
      <c r="O104" s="18">
        <v>1</v>
      </c>
      <c r="P104" s="18">
        <v>1025717937</v>
      </c>
      <c r="Q104" s="18">
        <v>2098</v>
      </c>
      <c r="S104" t="s">
        <v>62</v>
      </c>
      <c r="T104">
        <v>0</v>
      </c>
      <c r="U104" t="s">
        <v>63</v>
      </c>
      <c r="V104">
        <f>MATCH(D104,Отчет!$D:$D,0)</f>
        <v>25</v>
      </c>
    </row>
    <row r="105" spans="1:22" x14ac:dyDescent="0.2">
      <c r="A105" s="18">
        <v>1025897208</v>
      </c>
      <c r="B105" s="18">
        <v>8</v>
      </c>
      <c r="C105" s="18" t="s">
        <v>57</v>
      </c>
      <c r="D105" s="18">
        <v>497177049</v>
      </c>
      <c r="E105" s="7" t="s">
        <v>55</v>
      </c>
      <c r="F105" s="18" t="s">
        <v>80</v>
      </c>
      <c r="G105" s="7" t="s">
        <v>89</v>
      </c>
      <c r="H105" s="18">
        <v>4</v>
      </c>
      <c r="I105" s="18" t="s">
        <v>60</v>
      </c>
      <c r="J105" s="18" t="s">
        <v>61</v>
      </c>
      <c r="L105" s="18">
        <v>32</v>
      </c>
      <c r="M105" s="18">
        <v>4</v>
      </c>
      <c r="N105" s="18">
        <v>1</v>
      </c>
      <c r="O105" s="18">
        <v>1</v>
      </c>
      <c r="P105" s="18">
        <v>1025717937</v>
      </c>
      <c r="Q105" s="18">
        <v>2098</v>
      </c>
      <c r="S105" t="s">
        <v>62</v>
      </c>
      <c r="T105">
        <v>0</v>
      </c>
      <c r="U105" t="s">
        <v>63</v>
      </c>
      <c r="V105">
        <f>MATCH(D105,Отчет!$D:$D,0)</f>
        <v>18</v>
      </c>
    </row>
    <row r="106" spans="1:22" x14ac:dyDescent="0.2">
      <c r="A106" s="18">
        <v>1025896560</v>
      </c>
      <c r="B106" s="18">
        <v>8</v>
      </c>
      <c r="C106" s="18" t="s">
        <v>57</v>
      </c>
      <c r="D106" s="18">
        <v>497177027</v>
      </c>
      <c r="E106" s="7" t="s">
        <v>52</v>
      </c>
      <c r="F106" s="18" t="s">
        <v>64</v>
      </c>
      <c r="G106" s="7" t="s">
        <v>89</v>
      </c>
      <c r="H106" s="18">
        <v>4</v>
      </c>
      <c r="I106" s="18" t="s">
        <v>60</v>
      </c>
      <c r="J106" s="18" t="s">
        <v>61</v>
      </c>
      <c r="L106" s="18">
        <v>32</v>
      </c>
      <c r="M106" s="18">
        <v>4</v>
      </c>
      <c r="N106" s="18">
        <v>1</v>
      </c>
      <c r="O106" s="18">
        <v>1</v>
      </c>
      <c r="P106" s="18">
        <v>1025717937</v>
      </c>
      <c r="Q106" s="18">
        <v>2098</v>
      </c>
      <c r="S106" t="s">
        <v>62</v>
      </c>
      <c r="T106">
        <v>0</v>
      </c>
      <c r="U106" t="s">
        <v>63</v>
      </c>
      <c r="V106">
        <f>MATCH(D106,Отчет!$D:$D,0)</f>
        <v>30</v>
      </c>
    </row>
    <row r="107" spans="1:22" x14ac:dyDescent="0.2">
      <c r="A107" s="18">
        <v>1025896850</v>
      </c>
      <c r="B107" s="18">
        <v>9</v>
      </c>
      <c r="C107" s="18" t="s">
        <v>57</v>
      </c>
      <c r="D107" s="18">
        <v>497177016</v>
      </c>
      <c r="E107" s="7" t="s">
        <v>49</v>
      </c>
      <c r="F107" s="18" t="s">
        <v>71</v>
      </c>
      <c r="G107" s="7" t="s">
        <v>89</v>
      </c>
      <c r="H107" s="18">
        <v>4</v>
      </c>
      <c r="I107" s="18" t="s">
        <v>60</v>
      </c>
      <c r="J107" s="18" t="s">
        <v>61</v>
      </c>
      <c r="L107" s="18">
        <v>36</v>
      </c>
      <c r="M107" s="18">
        <v>4</v>
      </c>
      <c r="N107" s="18">
        <v>1</v>
      </c>
      <c r="O107" s="18">
        <v>1</v>
      </c>
      <c r="P107" s="18">
        <v>1025717937</v>
      </c>
      <c r="Q107" s="18">
        <v>2098</v>
      </c>
      <c r="S107" t="s">
        <v>62</v>
      </c>
      <c r="T107">
        <v>0</v>
      </c>
      <c r="U107" t="s">
        <v>63</v>
      </c>
      <c r="V107">
        <f>MATCH(D107,Отчет!$D:$D,0)</f>
        <v>17</v>
      </c>
    </row>
    <row r="108" spans="1:22" x14ac:dyDescent="0.2">
      <c r="A108" s="18">
        <v>1025896932</v>
      </c>
      <c r="B108" s="18">
        <v>9</v>
      </c>
      <c r="C108" s="18" t="s">
        <v>57</v>
      </c>
      <c r="D108" s="18">
        <v>497177005</v>
      </c>
      <c r="E108" s="7" t="s">
        <v>48</v>
      </c>
      <c r="F108" s="18" t="s">
        <v>78</v>
      </c>
      <c r="G108" s="7" t="s">
        <v>89</v>
      </c>
      <c r="H108" s="18">
        <v>4</v>
      </c>
      <c r="I108" s="18" t="s">
        <v>60</v>
      </c>
      <c r="J108" s="18" t="s">
        <v>61</v>
      </c>
      <c r="L108" s="18">
        <v>36</v>
      </c>
      <c r="M108" s="18">
        <v>4</v>
      </c>
      <c r="N108" s="18">
        <v>1</v>
      </c>
      <c r="O108" s="18">
        <v>1</v>
      </c>
      <c r="P108" s="18">
        <v>1025717937</v>
      </c>
      <c r="Q108" s="18">
        <v>2098</v>
      </c>
      <c r="S108" t="s">
        <v>62</v>
      </c>
      <c r="T108">
        <v>0</v>
      </c>
      <c r="U108" t="s">
        <v>63</v>
      </c>
      <c r="V108">
        <f>MATCH(D108,Отчет!$D:$D,0)</f>
        <v>13</v>
      </c>
    </row>
    <row r="109" spans="1:22" x14ac:dyDescent="0.2">
      <c r="A109" s="18">
        <v>1025897015</v>
      </c>
      <c r="B109" s="18">
        <v>8</v>
      </c>
      <c r="C109" s="18" t="s">
        <v>57</v>
      </c>
      <c r="D109" s="18">
        <v>497176994</v>
      </c>
      <c r="E109" s="7" t="s">
        <v>47</v>
      </c>
      <c r="F109" s="18" t="s">
        <v>68</v>
      </c>
      <c r="G109" s="7" t="s">
        <v>89</v>
      </c>
      <c r="H109" s="18">
        <v>4</v>
      </c>
      <c r="I109" s="18" t="s">
        <v>60</v>
      </c>
      <c r="J109" s="18" t="s">
        <v>61</v>
      </c>
      <c r="L109" s="18">
        <v>32</v>
      </c>
      <c r="M109" s="18">
        <v>4</v>
      </c>
      <c r="N109" s="18">
        <v>1</v>
      </c>
      <c r="O109" s="18">
        <v>1</v>
      </c>
      <c r="P109" s="18">
        <v>1025717937</v>
      </c>
      <c r="Q109" s="18">
        <v>2098</v>
      </c>
      <c r="S109" t="s">
        <v>62</v>
      </c>
      <c r="T109">
        <v>0</v>
      </c>
      <c r="U109" t="s">
        <v>63</v>
      </c>
      <c r="V109">
        <f>MATCH(D109,Отчет!$D:$D,0)</f>
        <v>15</v>
      </c>
    </row>
    <row r="110" spans="1:22" x14ac:dyDescent="0.2">
      <c r="A110" s="18">
        <v>1025897095</v>
      </c>
      <c r="B110" s="18">
        <v>9</v>
      </c>
      <c r="C110" s="18" t="s">
        <v>57</v>
      </c>
      <c r="D110" s="18">
        <v>497176983</v>
      </c>
      <c r="E110" s="7" t="s">
        <v>43</v>
      </c>
      <c r="F110" s="18" t="s">
        <v>82</v>
      </c>
      <c r="G110" s="7" t="s">
        <v>89</v>
      </c>
      <c r="H110" s="18">
        <v>4</v>
      </c>
      <c r="I110" s="18" t="s">
        <v>60</v>
      </c>
      <c r="J110" s="18" t="s">
        <v>61</v>
      </c>
      <c r="L110" s="18">
        <v>36</v>
      </c>
      <c r="M110" s="18">
        <v>4</v>
      </c>
      <c r="N110" s="18">
        <v>1</v>
      </c>
      <c r="O110" s="18">
        <v>1</v>
      </c>
      <c r="P110" s="18">
        <v>1025717937</v>
      </c>
      <c r="Q110" s="18">
        <v>2098</v>
      </c>
      <c r="S110" t="s">
        <v>62</v>
      </c>
      <c r="T110">
        <v>0</v>
      </c>
      <c r="U110" t="s">
        <v>63</v>
      </c>
      <c r="V110">
        <f>MATCH(D110,Отчет!$D:$D,0)</f>
        <v>19</v>
      </c>
    </row>
    <row r="111" spans="1:22" x14ac:dyDescent="0.2">
      <c r="A111" s="18">
        <v>1025896771</v>
      </c>
      <c r="B111" s="18">
        <v>10</v>
      </c>
      <c r="C111" s="18" t="s">
        <v>57</v>
      </c>
      <c r="D111" s="18">
        <v>508351093</v>
      </c>
      <c r="E111" s="7" t="s">
        <v>35</v>
      </c>
      <c r="F111" s="18" t="s">
        <v>58</v>
      </c>
      <c r="G111" s="7" t="s">
        <v>89</v>
      </c>
      <c r="H111" s="18">
        <v>4</v>
      </c>
      <c r="I111" s="18" t="s">
        <v>60</v>
      </c>
      <c r="J111" s="18" t="s">
        <v>61</v>
      </c>
      <c r="L111" s="18">
        <v>40</v>
      </c>
      <c r="M111" s="18">
        <v>4</v>
      </c>
      <c r="N111" s="18">
        <v>1</v>
      </c>
      <c r="O111" s="18">
        <v>0</v>
      </c>
      <c r="P111" s="18">
        <v>1025717937</v>
      </c>
      <c r="Q111" s="18">
        <v>2098</v>
      </c>
      <c r="S111" t="s">
        <v>62</v>
      </c>
      <c r="T111">
        <v>0</v>
      </c>
      <c r="U111" t="s">
        <v>63</v>
      </c>
      <c r="V111">
        <f>MATCH(D111,Отчет!$D:$D,0)</f>
        <v>16</v>
      </c>
    </row>
    <row r="112" spans="1:22" x14ac:dyDescent="0.2">
      <c r="A112" s="18">
        <v>1025896599</v>
      </c>
      <c r="B112" s="18">
        <v>9</v>
      </c>
      <c r="C112" s="18" t="s">
        <v>57</v>
      </c>
      <c r="D112" s="18">
        <v>497176972</v>
      </c>
      <c r="E112" s="7" t="s">
        <v>42</v>
      </c>
      <c r="F112" s="18" t="s">
        <v>74</v>
      </c>
      <c r="G112" s="7" t="s">
        <v>89</v>
      </c>
      <c r="H112" s="18">
        <v>4</v>
      </c>
      <c r="I112" s="18" t="s">
        <v>60</v>
      </c>
      <c r="J112" s="18" t="s">
        <v>61</v>
      </c>
      <c r="L112" s="18">
        <v>36</v>
      </c>
      <c r="M112" s="18">
        <v>4</v>
      </c>
      <c r="N112" s="18">
        <v>1</v>
      </c>
      <c r="O112" s="18">
        <v>1</v>
      </c>
      <c r="P112" s="18">
        <v>1025717937</v>
      </c>
      <c r="Q112" s="18">
        <v>2098</v>
      </c>
      <c r="S112" t="s">
        <v>62</v>
      </c>
      <c r="T112">
        <v>0</v>
      </c>
      <c r="U112" t="s">
        <v>63</v>
      </c>
      <c r="V112">
        <f>MATCH(D112,Отчет!$D:$D,0)</f>
        <v>12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2016-02-16T14:35:43Z</dcterms:modified>
</cp:coreProperties>
</file>