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2" i="1"/>
  <c r="N13" i="1"/>
  <c r="N14" i="1"/>
  <c r="N16" i="1"/>
  <c r="N15" i="1"/>
  <c r="M13" i="1"/>
  <c r="M14" i="1"/>
  <c r="M16" i="1"/>
  <c r="M15" i="1"/>
  <c r="N12" i="1"/>
  <c r="M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" i="2"/>
</calcChain>
</file>

<file path=xl/sharedStrings.xml><?xml version="1.0" encoding="utf-8"?>
<sst xmlns="http://schemas.openxmlformats.org/spreadsheetml/2006/main" count="314" uniqueCount="60">
  <si>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</si>
  <si>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</si>
  <si>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</si>
  <si>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</si>
  <si>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</si>
  <si>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</si>
  <si>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</si>
  <si>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</si>
  <si>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</si>
  <si>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</si>
  <si>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</si>
  <si>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</si>
  <si>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</si>
  <si>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</si>
  <si>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</si>
  <si>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</si>
  <si>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</si>
  <si>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</si>
  <si>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</si>
  <si>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</si>
  <si>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</si>
  <si>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</si>
  <si>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</si>
  <si>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</si>
  <si>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</si>
  <si>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</si>
  <si>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</si>
  <si>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</si>
  <si>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</si>
  <si>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</si>
  <si>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Филиппова Татьяна Михайловна</t>
  </si>
  <si>
    <t>Черных Дмитрий Викторович</t>
  </si>
  <si>
    <t>Асыльбаева Кристина Радиковна</t>
  </si>
  <si>
    <t>Борисов Александр Анатольевич</t>
  </si>
  <si>
    <t>Кондюков Антон Ильич</t>
  </si>
  <si>
    <t>Ткач Юлия Александровна</t>
  </si>
  <si>
    <t>МЛГ5151</t>
  </si>
  <si>
    <t>М152МЛОГИ001</t>
  </si>
  <si>
    <t>Методология научных исследований в менеджменте: теория логистической интеграции и методы исследований в логистике</t>
  </si>
  <si>
    <t>Экзамен</t>
  </si>
  <si>
    <t>2015/2016 учебный год 1 модуль</t>
  </si>
  <si>
    <t>Стратегическое управление логистической инфраструктурой в цепях поставок</t>
  </si>
  <si>
    <t>М152МЛОГИ006</t>
  </si>
  <si>
    <t>М152МЛОГИ004</t>
  </si>
  <si>
    <t>М152МЛОГИ008</t>
  </si>
  <si>
    <t>М152МЛОГИ003</t>
  </si>
  <si>
    <t>М152МЛОГИ007</t>
  </si>
  <si>
    <t>Стратегическое управление логистической инфраструктурой</t>
  </si>
  <si>
    <t>Логистика снабжения</t>
  </si>
  <si>
    <t>2015/2016 учебный год 2 модуль</t>
  </si>
  <si>
    <t>Стратегии в менеджменте: стратегическое планирование логистики и стратегии управления запасами</t>
  </si>
  <si>
    <t>Экономическое обоснование стратегических решений в логистике</t>
  </si>
  <si>
    <t>Комм</t>
  </si>
  <si>
    <t>Дата выгрузки: 09.03.2016</t>
  </si>
  <si>
    <t>Период: с начала обучения по  2015/2016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</si>
  <si>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</si>
  <si>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</si>
  <si>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1 курс</t>
  </si>
  <si>
    <t>1 - 4</t>
  </si>
  <si>
    <t>Примечание: у студентов очно-заочной формы обучения в учебном году 3 модуля, в первом семестре 1 модуль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</si>
</sst>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O18"/>
  <sheetViews>
    <sheetView tabSelected="1" topLeftCell="A7" workbookViewId="0">
      <selection activeCell="C18" sqref="C18:F18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9" width="10" style="12" customWidth="1"/>
    <col min="10" max="11" width="10.7109375" style="13" customWidth="1"/>
    <col min="12" max="12" width="10.7109375" style="21" customWidth="1"/>
    <col min="13" max="13" width="10.7109375" style="13" customWidth="1"/>
    <col min="14" max="14" width="10.7109375" style="1" customWidth="1"/>
    <col min="15" max="15" width="10.7109375" style="1" hidden="1" customWidth="1"/>
    <col min="16" max="61" width="10.7109375" style="1" customWidth="1"/>
    <col min="62" max="16384" width="9.140625" style="1"/>
  </cols>
  <sheetData>
    <row r="1" spans="1:15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35"/>
      <c r="J1" s="25"/>
      <c r="K1" s="25"/>
      <c r="L1" s="20"/>
      <c r="M1" s="19"/>
    </row>
    <row r="2" spans="1:15" s="5" customFormat="1" ht="15.75" customHeight="1" x14ac:dyDescent="0.2">
      <c r="A2" s="26" t="s">
        <v>53</v>
      </c>
      <c r="B2" s="22"/>
      <c r="C2" s="22"/>
      <c r="D2" s="22"/>
      <c r="E2" s="22"/>
      <c r="F2" s="22"/>
      <c r="G2" s="23"/>
      <c r="H2" s="23"/>
      <c r="I2" s="36"/>
      <c r="J2" s="23"/>
      <c r="K2" s="23"/>
      <c r="L2" s="23"/>
      <c r="M2" s="23"/>
    </row>
    <row r="3" spans="1:15" s="5" customFormat="1" ht="15.75" customHeight="1" x14ac:dyDescent="0.2">
      <c r="A3" s="26" t="s">
        <v>54</v>
      </c>
      <c r="B3" s="23"/>
      <c r="C3" s="23"/>
      <c r="D3" s="23"/>
      <c r="E3" s="23"/>
      <c r="F3" s="23"/>
      <c r="G3" s="23"/>
      <c r="H3" s="23"/>
      <c r="I3" s="36"/>
      <c r="J3" s="23"/>
      <c r="K3" s="23"/>
      <c r="L3" s="23"/>
      <c r="M3" s="23"/>
    </row>
    <row r="4" spans="1:15" s="5" customFormat="1" ht="15.75" customHeight="1" x14ac:dyDescent="0.2">
      <c r="A4" s="26" t="s">
        <v>55</v>
      </c>
      <c r="B4" s="23"/>
      <c r="C4" s="23"/>
      <c r="D4" s="23"/>
      <c r="E4" s="23"/>
      <c r="F4" s="23"/>
      <c r="G4" s="23"/>
      <c r="H4" s="23"/>
      <c r="I4" s="36"/>
      <c r="J4" s="23"/>
      <c r="K4" s="23"/>
      <c r="L4" s="23"/>
      <c r="M4" s="23"/>
    </row>
    <row r="5" spans="1:15" s="5" customFormat="1" ht="15.75" customHeight="1" x14ac:dyDescent="0.2">
      <c r="A5" s="26" t="s">
        <v>56</v>
      </c>
      <c r="B5" s="23"/>
      <c r="C5" s="23"/>
      <c r="D5" s="23"/>
      <c r="E5" s="23"/>
      <c r="F5" s="23"/>
      <c r="G5" s="23"/>
      <c r="H5" s="23"/>
      <c r="I5" s="36"/>
      <c r="J5" s="23"/>
      <c r="K5" s="23"/>
      <c r="L5" s="23"/>
      <c r="M5" s="23"/>
    </row>
    <row r="6" spans="1:15" s="5" customFormat="1" ht="15.75" customHeight="1" x14ac:dyDescent="0.2">
      <c r="A6" s="26" t="s">
        <v>57</v>
      </c>
      <c r="B6" s="7"/>
      <c r="H6" s="28"/>
      <c r="I6" s="28"/>
      <c r="J6" s="29"/>
      <c r="K6" s="29"/>
      <c r="L6" s="30"/>
      <c r="M6" s="29"/>
    </row>
    <row r="7" spans="1:15" s="11" customFormat="1" ht="16.5" customHeight="1" x14ac:dyDescent="0.2">
      <c r="A7" s="31"/>
      <c r="B7" s="10"/>
      <c r="J7" s="32"/>
      <c r="K7" s="32"/>
      <c r="L7" s="33"/>
      <c r="M7" s="32"/>
    </row>
    <row r="8" spans="1:15" s="3" customFormat="1" ht="48.75" customHeight="1" x14ac:dyDescent="0.2">
      <c r="A8" s="57" t="s">
        <v>2</v>
      </c>
      <c r="B8" s="55" t="s">
        <v>3</v>
      </c>
      <c r="C8" s="54" t="s">
        <v>0</v>
      </c>
      <c r="D8" s="54" t="s">
        <v>9</v>
      </c>
      <c r="E8" s="54" t="s">
        <v>1</v>
      </c>
      <c r="F8" s="54" t="s">
        <v>28</v>
      </c>
      <c r="G8" s="54" t="s">
        <v>8</v>
      </c>
      <c r="H8" s="37"/>
      <c r="I8" s="47" t="s">
        <v>40</v>
      </c>
      <c r="J8" s="50" t="s">
        <v>5</v>
      </c>
      <c r="K8" s="50" t="s">
        <v>20</v>
      </c>
      <c r="L8" s="53" t="s">
        <v>21</v>
      </c>
      <c r="M8" s="50" t="s">
        <v>6</v>
      </c>
      <c r="N8" s="52" t="s">
        <v>22</v>
      </c>
      <c r="O8" s="51" t="s">
        <v>24</v>
      </c>
    </row>
    <row r="9" spans="1:15" s="3" customFormat="1" ht="42.75" customHeight="1" x14ac:dyDescent="0.2">
      <c r="A9" s="57"/>
      <c r="B9" s="55"/>
      <c r="C9" s="54"/>
      <c r="D9" s="54"/>
      <c r="E9" s="54"/>
      <c r="F9" s="54"/>
      <c r="G9" s="54"/>
      <c r="H9" s="37"/>
      <c r="I9" s="47" t="s">
        <v>39</v>
      </c>
      <c r="J9" s="50"/>
      <c r="K9" s="50"/>
      <c r="L9" s="53"/>
      <c r="M9" s="50"/>
      <c r="N9" s="52"/>
      <c r="O9" s="51"/>
    </row>
    <row r="10" spans="1:15" s="4" customFormat="1" ht="196.5" customHeight="1" x14ac:dyDescent="0.2">
      <c r="A10" s="57"/>
      <c r="B10" s="55"/>
      <c r="C10" s="54"/>
      <c r="D10" s="54"/>
      <c r="E10" s="54"/>
      <c r="F10" s="54"/>
      <c r="G10" s="54"/>
      <c r="H10" s="38"/>
      <c r="I10" s="38" t="s">
        <v>38</v>
      </c>
      <c r="J10" s="50"/>
      <c r="K10" s="50"/>
      <c r="L10" s="53"/>
      <c r="M10" s="50"/>
      <c r="N10" s="52"/>
      <c r="O10" s="51"/>
    </row>
    <row r="11" spans="1:15" s="9" customFormat="1" ht="17.25" customHeight="1" x14ac:dyDescent="0.2">
      <c r="A11" s="56" t="s">
        <v>4</v>
      </c>
      <c r="B11" s="56"/>
      <c r="C11" s="56"/>
      <c r="D11" s="56"/>
      <c r="E11" s="56"/>
      <c r="F11" s="34"/>
      <c r="G11" s="14"/>
      <c r="H11" s="39"/>
      <c r="I11" s="39">
        <v>3</v>
      </c>
      <c r="J11" s="50"/>
      <c r="K11" s="50"/>
      <c r="L11" s="53"/>
      <c r="M11" s="50"/>
      <c r="N11" s="52"/>
      <c r="O11" s="51"/>
    </row>
    <row r="12" spans="1:15" x14ac:dyDescent="0.2">
      <c r="A12" s="48" t="s">
        <v>58</v>
      </c>
      <c r="B12" s="40" t="s">
        <v>43</v>
      </c>
      <c r="C12" s="41" t="s">
        <v>30</v>
      </c>
      <c r="D12" s="41">
        <v>1256471937</v>
      </c>
      <c r="E12" s="42" t="s">
        <v>36</v>
      </c>
      <c r="F12" s="41" t="s">
        <v>41</v>
      </c>
      <c r="G12" s="42" t="s">
        <v>52</v>
      </c>
      <c r="H12" s="44">
        <f>MATCH(D12,Данные!$D:$D,0)</f>
        <v>5</v>
      </c>
      <c r="I12" s="44">
        <v>6</v>
      </c>
      <c r="J12" s="45">
        <v>18</v>
      </c>
      <c r="K12" s="45">
        <v>6</v>
      </c>
      <c r="L12" s="46">
        <v>1</v>
      </c>
      <c r="M12" s="45">
        <f>IF(L12 &gt; 0,K12/L12,0)</f>
        <v>6</v>
      </c>
      <c r="N12" s="42">
        <f>MIN($I12:I12)</f>
        <v>6</v>
      </c>
      <c r="O12" s="1">
        <v>1</v>
      </c>
    </row>
    <row r="13" spans="1:15" x14ac:dyDescent="0.2">
      <c r="A13" s="49"/>
      <c r="B13" s="40" t="s">
        <v>42</v>
      </c>
      <c r="C13" s="41" t="s">
        <v>31</v>
      </c>
      <c r="D13" s="41">
        <v>1256471950</v>
      </c>
      <c r="E13" s="42" t="s">
        <v>36</v>
      </c>
      <c r="F13" s="41" t="s">
        <v>41</v>
      </c>
      <c r="G13" s="42" t="s">
        <v>52</v>
      </c>
      <c r="H13" s="44">
        <f>MATCH(D13,Данные!$D:$D,0)</f>
        <v>4</v>
      </c>
      <c r="I13" s="44">
        <v>6</v>
      </c>
      <c r="J13" s="45">
        <v>18</v>
      </c>
      <c r="K13" s="45">
        <v>6</v>
      </c>
      <c r="L13" s="46">
        <v>1</v>
      </c>
      <c r="M13" s="45">
        <f>IF(L13 &gt; 0,K13/L13,0)</f>
        <v>6</v>
      </c>
      <c r="N13" s="42">
        <f>MIN($I13:I13)</f>
        <v>6</v>
      </c>
      <c r="O13" s="1">
        <v>2</v>
      </c>
    </row>
    <row r="14" spans="1:15" x14ac:dyDescent="0.2">
      <c r="A14" s="49"/>
      <c r="B14" s="40" t="s">
        <v>45</v>
      </c>
      <c r="C14" s="41" t="s">
        <v>32</v>
      </c>
      <c r="D14" s="41">
        <v>1256471859</v>
      </c>
      <c r="E14" s="42" t="s">
        <v>36</v>
      </c>
      <c r="F14" s="41" t="s">
        <v>41</v>
      </c>
      <c r="G14" s="42" t="s">
        <v>52</v>
      </c>
      <c r="H14" s="44">
        <f>MATCH(D14,Данные!$D:$D,0)</f>
        <v>7</v>
      </c>
      <c r="I14" s="44">
        <v>6</v>
      </c>
      <c r="J14" s="45">
        <v>18</v>
      </c>
      <c r="K14" s="45">
        <v>6</v>
      </c>
      <c r="L14" s="46">
        <v>1</v>
      </c>
      <c r="M14" s="45">
        <f>IF(L14 &gt; 0,K14/L14,0)</f>
        <v>6</v>
      </c>
      <c r="N14" s="42">
        <f>MIN($I14:I14)</f>
        <v>6</v>
      </c>
      <c r="O14" s="1">
        <v>3</v>
      </c>
    </row>
    <row r="15" spans="1:15" x14ac:dyDescent="0.2">
      <c r="A15" s="49"/>
      <c r="B15" s="40" t="s">
        <v>37</v>
      </c>
      <c r="C15" s="41" t="s">
        <v>34</v>
      </c>
      <c r="D15" s="41">
        <v>1256471898</v>
      </c>
      <c r="E15" s="42" t="s">
        <v>36</v>
      </c>
      <c r="F15" s="41" t="s">
        <v>41</v>
      </c>
      <c r="G15" s="42" t="s">
        <v>52</v>
      </c>
      <c r="H15" s="44">
        <f>MATCH(D15,Данные!$D:$D,0)</f>
        <v>3</v>
      </c>
      <c r="I15" s="44">
        <v>6</v>
      </c>
      <c r="J15" s="45">
        <v>18</v>
      </c>
      <c r="K15" s="45">
        <v>6</v>
      </c>
      <c r="L15" s="46">
        <v>1</v>
      </c>
      <c r="M15" s="45">
        <f>IF(L15 &gt; 0,K15/L15,0)</f>
        <v>6</v>
      </c>
      <c r="N15" s="42">
        <f>MIN($I15:I15)</f>
        <v>6</v>
      </c>
      <c r="O15" s="1">
        <v>4</v>
      </c>
    </row>
    <row r="16" spans="1:15" x14ac:dyDescent="0.2">
      <c r="A16" s="43">
        <v>5</v>
      </c>
      <c r="B16" s="40" t="s">
        <v>44</v>
      </c>
      <c r="C16" s="41" t="s">
        <v>33</v>
      </c>
      <c r="D16" s="41">
        <v>1256471872</v>
      </c>
      <c r="E16" s="42" t="s">
        <v>36</v>
      </c>
      <c r="F16" s="41" t="s">
        <v>41</v>
      </c>
      <c r="G16" s="42" t="s">
        <v>52</v>
      </c>
      <c r="H16" s="44">
        <f>MATCH(D16,Данные!$D:$D,0)</f>
        <v>6</v>
      </c>
      <c r="I16" s="44">
        <v>5</v>
      </c>
      <c r="J16" s="45">
        <v>15</v>
      </c>
      <c r="K16" s="45">
        <v>5</v>
      </c>
      <c r="L16" s="46">
        <v>1</v>
      </c>
      <c r="M16" s="45">
        <f>IF(L16 &gt; 0,K16/L16,0)</f>
        <v>5</v>
      </c>
      <c r="N16" s="42">
        <f>MIN($I16:I16)</f>
        <v>5</v>
      </c>
      <c r="O16" s="1">
        <v>6</v>
      </c>
    </row>
    <row r="18" spans="3:3" x14ac:dyDescent="0.2">
      <c r="C18" s="6" t="s">
        <v>59</v>
      </c>
    </row>
  </sheetData>
  <sortState ref="B12:S17">
    <sortCondition descending="1" ref="J12"/>
    <sortCondition descending="1" ref="M12"/>
  </sortState>
  <mergeCells count="15">
    <mergeCell ref="A12:A15"/>
    <mergeCell ref="J8:J11"/>
    <mergeCell ref="O8:O11"/>
    <mergeCell ref="N8:N11"/>
    <mergeCell ref="L8:L11"/>
    <mergeCell ref="M8:M11"/>
    <mergeCell ref="K8:K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1505736473</v>
      </c>
      <c r="B3">
        <v>6</v>
      </c>
      <c r="C3" t="s">
        <v>36</v>
      </c>
      <c r="D3">
        <v>1256471898</v>
      </c>
      <c r="E3" t="s">
        <v>34</v>
      </c>
      <c r="F3" t="s">
        <v>37</v>
      </c>
      <c r="G3" t="s">
        <v>38</v>
      </c>
      <c r="H3">
        <v>3</v>
      </c>
      <c r="I3" t="s">
        <v>39</v>
      </c>
      <c r="J3" t="s">
        <v>40</v>
      </c>
      <c r="L3">
        <v>18</v>
      </c>
      <c r="M3">
        <v>1</v>
      </c>
      <c r="N3">
        <v>0</v>
      </c>
      <c r="O3">
        <v>1174033484</v>
      </c>
      <c r="P3">
        <v>2098</v>
      </c>
      <c r="R3" t="s">
        <v>41</v>
      </c>
      <c r="S3">
        <f>MATCH(D3,Отчет!$D:$D,0)</f>
        <v>15</v>
      </c>
    </row>
    <row r="4" spans="1:19" x14ac:dyDescent="0.2">
      <c r="A4">
        <v>1505736628</v>
      </c>
      <c r="B4">
        <v>6</v>
      </c>
      <c r="C4" t="s">
        <v>36</v>
      </c>
      <c r="D4">
        <v>1256471950</v>
      </c>
      <c r="E4" t="s">
        <v>31</v>
      </c>
      <c r="F4" t="s">
        <v>42</v>
      </c>
      <c r="G4" t="s">
        <v>38</v>
      </c>
      <c r="H4">
        <v>3</v>
      </c>
      <c r="I4" t="s">
        <v>39</v>
      </c>
      <c r="J4" t="s">
        <v>40</v>
      </c>
      <c r="L4">
        <v>18</v>
      </c>
      <c r="M4">
        <v>1</v>
      </c>
      <c r="N4">
        <v>0</v>
      </c>
      <c r="O4">
        <v>1174033484</v>
      </c>
      <c r="P4">
        <v>2098</v>
      </c>
      <c r="R4" t="s">
        <v>41</v>
      </c>
      <c r="S4">
        <f>MATCH(D4,Отчет!$D:$D,0)</f>
        <v>13</v>
      </c>
    </row>
    <row r="5" spans="1:19" x14ac:dyDescent="0.2">
      <c r="A5">
        <v>1505736594</v>
      </c>
      <c r="B5">
        <v>6</v>
      </c>
      <c r="C5" t="s">
        <v>36</v>
      </c>
      <c r="D5">
        <v>1256471937</v>
      </c>
      <c r="E5" t="s">
        <v>30</v>
      </c>
      <c r="F5" t="s">
        <v>43</v>
      </c>
      <c r="G5" t="s">
        <v>38</v>
      </c>
      <c r="H5">
        <v>3</v>
      </c>
      <c r="I5" t="s">
        <v>39</v>
      </c>
      <c r="J5" t="s">
        <v>40</v>
      </c>
      <c r="L5">
        <v>18</v>
      </c>
      <c r="M5">
        <v>1</v>
      </c>
      <c r="N5">
        <v>0</v>
      </c>
      <c r="O5">
        <v>1174033484</v>
      </c>
      <c r="P5">
        <v>2098</v>
      </c>
      <c r="R5" t="s">
        <v>41</v>
      </c>
      <c r="S5">
        <f>MATCH(D5,Отчет!$D:$D,0)</f>
        <v>12</v>
      </c>
    </row>
    <row r="6" spans="1:19" x14ac:dyDescent="0.2">
      <c r="A6">
        <v>1505736440</v>
      </c>
      <c r="B6">
        <v>5</v>
      </c>
      <c r="C6" t="s">
        <v>36</v>
      </c>
      <c r="D6">
        <v>1256471872</v>
      </c>
      <c r="E6" t="s">
        <v>33</v>
      </c>
      <c r="F6" t="s">
        <v>44</v>
      </c>
      <c r="G6" t="s">
        <v>38</v>
      </c>
      <c r="H6">
        <v>3</v>
      </c>
      <c r="I6" t="s">
        <v>39</v>
      </c>
      <c r="J6" t="s">
        <v>40</v>
      </c>
      <c r="L6">
        <v>15</v>
      </c>
      <c r="M6">
        <v>1</v>
      </c>
      <c r="N6">
        <v>0</v>
      </c>
      <c r="O6">
        <v>1174033484</v>
      </c>
      <c r="P6">
        <v>2098</v>
      </c>
      <c r="R6" t="s">
        <v>41</v>
      </c>
      <c r="S6">
        <f>MATCH(D6,Отчет!$D:$D,0)</f>
        <v>16</v>
      </c>
    </row>
    <row r="7" spans="1:19" x14ac:dyDescent="0.2">
      <c r="A7">
        <v>1505736405</v>
      </c>
      <c r="B7">
        <v>6</v>
      </c>
      <c r="C7" t="s">
        <v>36</v>
      </c>
      <c r="D7">
        <v>1256471859</v>
      </c>
      <c r="E7" t="s">
        <v>32</v>
      </c>
      <c r="F7" t="s">
        <v>45</v>
      </c>
      <c r="G7" t="s">
        <v>38</v>
      </c>
      <c r="H7">
        <v>3</v>
      </c>
      <c r="I7" t="s">
        <v>39</v>
      </c>
      <c r="J7" t="s">
        <v>40</v>
      </c>
      <c r="L7">
        <v>18</v>
      </c>
      <c r="M7">
        <v>1</v>
      </c>
      <c r="N7">
        <v>0</v>
      </c>
      <c r="O7">
        <v>1174033484</v>
      </c>
      <c r="P7">
        <v>2098</v>
      </c>
      <c r="R7" t="s">
        <v>41</v>
      </c>
      <c r="S7">
        <f>MATCH(D7,Отчет!$D:$D,0)</f>
        <v>14</v>
      </c>
    </row>
    <row r="8" spans="1:19" x14ac:dyDescent="0.2">
      <c r="A8">
        <v>1505736558</v>
      </c>
      <c r="B8">
        <v>6</v>
      </c>
      <c r="D8">
        <v>1256471924</v>
      </c>
      <c r="E8" t="s">
        <v>35</v>
      </c>
      <c r="F8" t="s">
        <v>46</v>
      </c>
      <c r="G8" t="s">
        <v>38</v>
      </c>
      <c r="H8">
        <v>3</v>
      </c>
      <c r="I8" t="s">
        <v>39</v>
      </c>
      <c r="J8" t="s">
        <v>40</v>
      </c>
      <c r="L8">
        <v>18</v>
      </c>
      <c r="M8">
        <v>1</v>
      </c>
      <c r="N8">
        <v>0</v>
      </c>
      <c r="O8">
        <v>1174033484</v>
      </c>
      <c r="P8">
        <v>2098</v>
      </c>
      <c r="R8" t="s">
        <v>41</v>
      </c>
      <c r="S8" t="e">
        <f>MATCH(D8,Отчет!$D:$D,0)</f>
        <v>#N/A</v>
      </c>
    </row>
    <row r="9" spans="1:19" x14ac:dyDescent="0.2">
      <c r="A9">
        <v>1505736616</v>
      </c>
      <c r="C9" t="s">
        <v>36</v>
      </c>
      <c r="D9">
        <v>1256471937</v>
      </c>
      <c r="E9" t="s">
        <v>30</v>
      </c>
      <c r="F9" t="s">
        <v>43</v>
      </c>
      <c r="G9" t="s">
        <v>47</v>
      </c>
      <c r="H9">
        <v>4</v>
      </c>
      <c r="I9" t="s">
        <v>39</v>
      </c>
      <c r="J9" t="s">
        <v>40</v>
      </c>
      <c r="L9">
        <v>0</v>
      </c>
      <c r="N9">
        <v>0</v>
      </c>
      <c r="O9">
        <v>1174033484</v>
      </c>
      <c r="P9">
        <v>2098</v>
      </c>
      <c r="R9" t="s">
        <v>41</v>
      </c>
      <c r="S9">
        <f>MATCH(D9,Отчет!$D:$D,0)</f>
        <v>12</v>
      </c>
    </row>
    <row r="10" spans="1:19" x14ac:dyDescent="0.2">
      <c r="A10">
        <v>1505736461</v>
      </c>
      <c r="C10" t="s">
        <v>36</v>
      </c>
      <c r="D10">
        <v>1256471872</v>
      </c>
      <c r="E10" t="s">
        <v>33</v>
      </c>
      <c r="F10" t="s">
        <v>44</v>
      </c>
      <c r="G10" t="s">
        <v>47</v>
      </c>
      <c r="H10">
        <v>4</v>
      </c>
      <c r="I10" t="s">
        <v>39</v>
      </c>
      <c r="J10" t="s">
        <v>40</v>
      </c>
      <c r="L10">
        <v>0</v>
      </c>
      <c r="N10">
        <v>0</v>
      </c>
      <c r="O10">
        <v>1174033484</v>
      </c>
      <c r="P10">
        <v>2098</v>
      </c>
      <c r="R10" t="s">
        <v>41</v>
      </c>
      <c r="S10">
        <f>MATCH(D10,Отчет!$D:$D,0)</f>
        <v>16</v>
      </c>
    </row>
    <row r="11" spans="1:19" x14ac:dyDescent="0.2">
      <c r="A11">
        <v>1505736648</v>
      </c>
      <c r="C11" t="s">
        <v>36</v>
      </c>
      <c r="D11">
        <v>1256471950</v>
      </c>
      <c r="E11" t="s">
        <v>31</v>
      </c>
      <c r="F11" t="s">
        <v>42</v>
      </c>
      <c r="G11" t="s">
        <v>47</v>
      </c>
      <c r="H11">
        <v>4</v>
      </c>
      <c r="I11" t="s">
        <v>39</v>
      </c>
      <c r="J11" t="s">
        <v>40</v>
      </c>
      <c r="L11">
        <v>0</v>
      </c>
      <c r="N11">
        <v>0</v>
      </c>
      <c r="O11">
        <v>1174033484</v>
      </c>
      <c r="P11">
        <v>2098</v>
      </c>
      <c r="R11" t="s">
        <v>41</v>
      </c>
      <c r="S11">
        <f>MATCH(D11,Отчет!$D:$D,0)</f>
        <v>13</v>
      </c>
    </row>
    <row r="12" spans="1:19" x14ac:dyDescent="0.2">
      <c r="A12">
        <v>1505736427</v>
      </c>
      <c r="C12" t="s">
        <v>36</v>
      </c>
      <c r="D12">
        <v>1256471859</v>
      </c>
      <c r="E12" t="s">
        <v>32</v>
      </c>
      <c r="F12" t="s">
        <v>45</v>
      </c>
      <c r="G12" t="s">
        <v>47</v>
      </c>
      <c r="H12">
        <v>4</v>
      </c>
      <c r="I12" t="s">
        <v>39</v>
      </c>
      <c r="J12" t="s">
        <v>40</v>
      </c>
      <c r="L12">
        <v>0</v>
      </c>
      <c r="N12">
        <v>0</v>
      </c>
      <c r="O12">
        <v>1174033484</v>
      </c>
      <c r="P12">
        <v>2098</v>
      </c>
      <c r="R12" t="s">
        <v>41</v>
      </c>
      <c r="S12">
        <f>MATCH(D12,Отчет!$D:$D,0)</f>
        <v>14</v>
      </c>
    </row>
    <row r="13" spans="1:19" x14ac:dyDescent="0.2">
      <c r="A13">
        <v>1505736500</v>
      </c>
      <c r="C13" t="s">
        <v>36</v>
      </c>
      <c r="D13">
        <v>1256471898</v>
      </c>
      <c r="E13" t="s">
        <v>34</v>
      </c>
      <c r="F13" t="s">
        <v>37</v>
      </c>
      <c r="G13" t="s">
        <v>47</v>
      </c>
      <c r="H13">
        <v>4</v>
      </c>
      <c r="I13" t="s">
        <v>39</v>
      </c>
      <c r="J13" t="s">
        <v>40</v>
      </c>
      <c r="L13">
        <v>0</v>
      </c>
      <c r="N13">
        <v>0</v>
      </c>
      <c r="O13">
        <v>1174033484</v>
      </c>
      <c r="P13">
        <v>2098</v>
      </c>
      <c r="R13" t="s">
        <v>41</v>
      </c>
      <c r="S13">
        <f>MATCH(D13,Отчет!$D:$D,0)</f>
        <v>15</v>
      </c>
    </row>
    <row r="14" spans="1:19" x14ac:dyDescent="0.2">
      <c r="A14">
        <v>1505736579</v>
      </c>
      <c r="D14">
        <v>1256471924</v>
      </c>
      <c r="E14" t="s">
        <v>35</v>
      </c>
      <c r="F14" t="s">
        <v>46</v>
      </c>
      <c r="G14" t="s">
        <v>47</v>
      </c>
      <c r="H14">
        <v>4</v>
      </c>
      <c r="I14" t="s">
        <v>39</v>
      </c>
      <c r="J14" t="s">
        <v>40</v>
      </c>
      <c r="L14">
        <v>0</v>
      </c>
      <c r="N14">
        <v>0</v>
      </c>
      <c r="O14">
        <v>1174033484</v>
      </c>
      <c r="P14">
        <v>2098</v>
      </c>
      <c r="R14" t="s">
        <v>41</v>
      </c>
      <c r="S14" t="e">
        <f>MATCH(D14,Отчет!$D:$D,0)</f>
        <v>#N/A</v>
      </c>
    </row>
    <row r="15" spans="1:19" x14ac:dyDescent="0.2">
      <c r="A15">
        <v>1505745253</v>
      </c>
      <c r="D15">
        <v>1256471924</v>
      </c>
      <c r="E15" t="s">
        <v>35</v>
      </c>
      <c r="F15" t="s">
        <v>46</v>
      </c>
      <c r="G15" t="s">
        <v>48</v>
      </c>
      <c r="H15">
        <v>3</v>
      </c>
      <c r="I15" t="s">
        <v>39</v>
      </c>
      <c r="J15" t="s">
        <v>49</v>
      </c>
      <c r="L15">
        <v>0</v>
      </c>
      <c r="N15">
        <v>0</v>
      </c>
      <c r="O15">
        <v>1174033484</v>
      </c>
      <c r="P15">
        <v>2098</v>
      </c>
      <c r="R15" t="s">
        <v>41</v>
      </c>
      <c r="S15" t="e">
        <f>MATCH(D15,Отчет!$D:$D,0)</f>
        <v>#N/A</v>
      </c>
    </row>
    <row r="16" spans="1:19" x14ac:dyDescent="0.2">
      <c r="A16">
        <v>1505745319</v>
      </c>
      <c r="C16" t="s">
        <v>36</v>
      </c>
      <c r="D16">
        <v>1256471950</v>
      </c>
      <c r="E16" t="s">
        <v>31</v>
      </c>
      <c r="F16" t="s">
        <v>42</v>
      </c>
      <c r="G16" t="s">
        <v>48</v>
      </c>
      <c r="H16">
        <v>3</v>
      </c>
      <c r="I16" t="s">
        <v>39</v>
      </c>
      <c r="J16" t="s">
        <v>49</v>
      </c>
      <c r="L16">
        <v>0</v>
      </c>
      <c r="N16">
        <v>0</v>
      </c>
      <c r="O16">
        <v>1174033484</v>
      </c>
      <c r="P16">
        <v>2098</v>
      </c>
      <c r="R16" t="s">
        <v>41</v>
      </c>
      <c r="S16">
        <f>MATCH(D16,Отчет!$D:$D,0)</f>
        <v>13</v>
      </c>
    </row>
    <row r="17" spans="1:19" x14ac:dyDescent="0.2">
      <c r="A17">
        <v>1505745136</v>
      </c>
      <c r="C17" t="s">
        <v>36</v>
      </c>
      <c r="D17">
        <v>1256471872</v>
      </c>
      <c r="E17" t="s">
        <v>33</v>
      </c>
      <c r="F17" t="s">
        <v>44</v>
      </c>
      <c r="G17" t="s">
        <v>48</v>
      </c>
      <c r="H17">
        <v>3</v>
      </c>
      <c r="I17" t="s">
        <v>39</v>
      </c>
      <c r="J17" t="s">
        <v>49</v>
      </c>
      <c r="L17">
        <v>0</v>
      </c>
      <c r="N17">
        <v>0</v>
      </c>
      <c r="O17">
        <v>1174033484</v>
      </c>
      <c r="P17">
        <v>2098</v>
      </c>
      <c r="R17" t="s">
        <v>41</v>
      </c>
      <c r="S17">
        <f>MATCH(D17,Отчет!$D:$D,0)</f>
        <v>16</v>
      </c>
    </row>
    <row r="18" spans="1:19" x14ac:dyDescent="0.2">
      <c r="A18">
        <v>1505745173</v>
      </c>
      <c r="C18" t="s">
        <v>36</v>
      </c>
      <c r="D18">
        <v>1256471898</v>
      </c>
      <c r="E18" t="s">
        <v>34</v>
      </c>
      <c r="F18" t="s">
        <v>37</v>
      </c>
      <c r="G18" t="s">
        <v>48</v>
      </c>
      <c r="H18">
        <v>3</v>
      </c>
      <c r="I18" t="s">
        <v>39</v>
      </c>
      <c r="J18" t="s">
        <v>49</v>
      </c>
      <c r="L18">
        <v>0</v>
      </c>
      <c r="N18">
        <v>0</v>
      </c>
      <c r="O18">
        <v>1174033484</v>
      </c>
      <c r="P18">
        <v>2098</v>
      </c>
      <c r="R18" t="s">
        <v>41</v>
      </c>
      <c r="S18">
        <f>MATCH(D18,Отчет!$D:$D,0)</f>
        <v>15</v>
      </c>
    </row>
    <row r="19" spans="1:19" x14ac:dyDescent="0.2">
      <c r="A19">
        <v>1505745092</v>
      </c>
      <c r="C19" t="s">
        <v>36</v>
      </c>
      <c r="D19">
        <v>1256471859</v>
      </c>
      <c r="E19" t="s">
        <v>32</v>
      </c>
      <c r="F19" t="s">
        <v>45</v>
      </c>
      <c r="G19" t="s">
        <v>48</v>
      </c>
      <c r="H19">
        <v>3</v>
      </c>
      <c r="I19" t="s">
        <v>39</v>
      </c>
      <c r="J19" t="s">
        <v>49</v>
      </c>
      <c r="L19">
        <v>0</v>
      </c>
      <c r="N19">
        <v>0</v>
      </c>
      <c r="O19">
        <v>1174033484</v>
      </c>
      <c r="P19">
        <v>2098</v>
      </c>
      <c r="R19" t="s">
        <v>41</v>
      </c>
      <c r="S19">
        <f>MATCH(D19,Отчет!$D:$D,0)</f>
        <v>14</v>
      </c>
    </row>
    <row r="20" spans="1:19" x14ac:dyDescent="0.2">
      <c r="A20">
        <v>1505745287</v>
      </c>
      <c r="C20" t="s">
        <v>36</v>
      </c>
      <c r="D20">
        <v>1256471937</v>
      </c>
      <c r="E20" t="s">
        <v>30</v>
      </c>
      <c r="F20" t="s">
        <v>43</v>
      </c>
      <c r="G20" t="s">
        <v>48</v>
      </c>
      <c r="H20">
        <v>3</v>
      </c>
      <c r="I20" t="s">
        <v>39</v>
      </c>
      <c r="J20" t="s">
        <v>49</v>
      </c>
      <c r="L20">
        <v>0</v>
      </c>
      <c r="N20">
        <v>0</v>
      </c>
      <c r="O20">
        <v>1174033484</v>
      </c>
      <c r="P20">
        <v>2098</v>
      </c>
      <c r="R20" t="s">
        <v>41</v>
      </c>
      <c r="S20">
        <f>MATCH(D20,Отчет!$D:$D,0)</f>
        <v>12</v>
      </c>
    </row>
    <row r="21" spans="1:19" x14ac:dyDescent="0.2">
      <c r="A21">
        <v>1505736560</v>
      </c>
      <c r="D21">
        <v>1256471924</v>
      </c>
      <c r="E21" t="s">
        <v>35</v>
      </c>
      <c r="F21" t="s">
        <v>46</v>
      </c>
      <c r="G21" t="s">
        <v>38</v>
      </c>
      <c r="H21">
        <v>6</v>
      </c>
      <c r="I21" t="s">
        <v>39</v>
      </c>
      <c r="J21" t="s">
        <v>49</v>
      </c>
      <c r="L21">
        <v>0</v>
      </c>
      <c r="N21">
        <v>0</v>
      </c>
      <c r="O21">
        <v>1174033484</v>
      </c>
      <c r="P21">
        <v>2098</v>
      </c>
      <c r="R21" t="s">
        <v>41</v>
      </c>
      <c r="S21" t="e">
        <f>MATCH(D21,Отчет!$D:$D,0)</f>
        <v>#N/A</v>
      </c>
    </row>
    <row r="22" spans="1:19" x14ac:dyDescent="0.2">
      <c r="A22">
        <v>1505736475</v>
      </c>
      <c r="C22" t="s">
        <v>36</v>
      </c>
      <c r="D22">
        <v>1256471898</v>
      </c>
      <c r="E22" t="s">
        <v>34</v>
      </c>
      <c r="F22" t="s">
        <v>37</v>
      </c>
      <c r="G22" t="s">
        <v>38</v>
      </c>
      <c r="H22">
        <v>6</v>
      </c>
      <c r="I22" t="s">
        <v>39</v>
      </c>
      <c r="J22" t="s">
        <v>49</v>
      </c>
      <c r="L22">
        <v>0</v>
      </c>
      <c r="N22">
        <v>0</v>
      </c>
      <c r="O22">
        <v>1174033484</v>
      </c>
      <c r="P22">
        <v>2098</v>
      </c>
      <c r="R22" t="s">
        <v>41</v>
      </c>
      <c r="S22">
        <f>MATCH(D22,Отчет!$D:$D,0)</f>
        <v>15</v>
      </c>
    </row>
    <row r="23" spans="1:19" x14ac:dyDescent="0.2">
      <c r="A23">
        <v>1505736442</v>
      </c>
      <c r="C23" t="s">
        <v>36</v>
      </c>
      <c r="D23">
        <v>1256471872</v>
      </c>
      <c r="E23" t="s">
        <v>33</v>
      </c>
      <c r="F23" t="s">
        <v>44</v>
      </c>
      <c r="G23" t="s">
        <v>38</v>
      </c>
      <c r="H23">
        <v>6</v>
      </c>
      <c r="I23" t="s">
        <v>39</v>
      </c>
      <c r="J23" t="s">
        <v>49</v>
      </c>
      <c r="L23">
        <v>0</v>
      </c>
      <c r="N23">
        <v>0</v>
      </c>
      <c r="O23">
        <v>1174033484</v>
      </c>
      <c r="P23">
        <v>2098</v>
      </c>
      <c r="R23" t="s">
        <v>41</v>
      </c>
      <c r="S23">
        <f>MATCH(D23,Отчет!$D:$D,0)</f>
        <v>16</v>
      </c>
    </row>
    <row r="24" spans="1:19" x14ac:dyDescent="0.2">
      <c r="A24">
        <v>1505736407</v>
      </c>
      <c r="C24" t="s">
        <v>36</v>
      </c>
      <c r="D24">
        <v>1256471859</v>
      </c>
      <c r="E24" t="s">
        <v>32</v>
      </c>
      <c r="F24" t="s">
        <v>45</v>
      </c>
      <c r="G24" t="s">
        <v>38</v>
      </c>
      <c r="H24">
        <v>6</v>
      </c>
      <c r="I24" t="s">
        <v>39</v>
      </c>
      <c r="J24" t="s">
        <v>49</v>
      </c>
      <c r="L24">
        <v>0</v>
      </c>
      <c r="N24">
        <v>0</v>
      </c>
      <c r="O24">
        <v>1174033484</v>
      </c>
      <c r="P24">
        <v>2098</v>
      </c>
      <c r="R24" t="s">
        <v>41</v>
      </c>
      <c r="S24">
        <f>MATCH(D24,Отчет!$D:$D,0)</f>
        <v>14</v>
      </c>
    </row>
    <row r="25" spans="1:19" x14ac:dyDescent="0.2">
      <c r="A25">
        <v>1505736630</v>
      </c>
      <c r="C25" t="s">
        <v>36</v>
      </c>
      <c r="D25">
        <v>1256471950</v>
      </c>
      <c r="E25" t="s">
        <v>31</v>
      </c>
      <c r="F25" t="s">
        <v>42</v>
      </c>
      <c r="G25" t="s">
        <v>38</v>
      </c>
      <c r="H25">
        <v>6</v>
      </c>
      <c r="I25" t="s">
        <v>39</v>
      </c>
      <c r="J25" t="s">
        <v>49</v>
      </c>
      <c r="L25">
        <v>0</v>
      </c>
      <c r="N25">
        <v>0</v>
      </c>
      <c r="O25">
        <v>1174033484</v>
      </c>
      <c r="P25">
        <v>2098</v>
      </c>
      <c r="R25" t="s">
        <v>41</v>
      </c>
      <c r="S25">
        <f>MATCH(D25,Отчет!$D:$D,0)</f>
        <v>13</v>
      </c>
    </row>
    <row r="26" spans="1:19" x14ac:dyDescent="0.2">
      <c r="A26">
        <v>1505736597</v>
      </c>
      <c r="C26" t="s">
        <v>36</v>
      </c>
      <c r="D26">
        <v>1256471937</v>
      </c>
      <c r="E26" t="s">
        <v>30</v>
      </c>
      <c r="F26" t="s">
        <v>43</v>
      </c>
      <c r="G26" t="s">
        <v>38</v>
      </c>
      <c r="H26">
        <v>6</v>
      </c>
      <c r="I26" t="s">
        <v>39</v>
      </c>
      <c r="J26" t="s">
        <v>49</v>
      </c>
      <c r="L26">
        <v>0</v>
      </c>
      <c r="N26">
        <v>0</v>
      </c>
      <c r="O26">
        <v>1174033484</v>
      </c>
      <c r="P26">
        <v>2098</v>
      </c>
      <c r="R26" t="s">
        <v>41</v>
      </c>
      <c r="S26">
        <f>MATCH(D26,Отчет!$D:$D,0)</f>
        <v>12</v>
      </c>
    </row>
    <row r="27" spans="1:19" x14ac:dyDescent="0.2">
      <c r="A27">
        <v>1505736496</v>
      </c>
      <c r="C27" t="s">
        <v>36</v>
      </c>
      <c r="D27">
        <v>1256471898</v>
      </c>
      <c r="E27" t="s">
        <v>34</v>
      </c>
      <c r="F27" t="s">
        <v>37</v>
      </c>
      <c r="G27" t="s">
        <v>50</v>
      </c>
      <c r="H27">
        <v>4</v>
      </c>
      <c r="I27" t="s">
        <v>39</v>
      </c>
      <c r="J27" t="s">
        <v>49</v>
      </c>
      <c r="L27">
        <v>0</v>
      </c>
      <c r="N27">
        <v>0</v>
      </c>
      <c r="O27">
        <v>1174033484</v>
      </c>
      <c r="P27">
        <v>2098</v>
      </c>
      <c r="R27" t="s">
        <v>41</v>
      </c>
      <c r="S27">
        <f>MATCH(D27,Отчет!$D:$D,0)</f>
        <v>15</v>
      </c>
    </row>
    <row r="28" spans="1:19" x14ac:dyDescent="0.2">
      <c r="A28">
        <v>1505736422</v>
      </c>
      <c r="C28" t="s">
        <v>36</v>
      </c>
      <c r="D28">
        <v>1256471859</v>
      </c>
      <c r="E28" t="s">
        <v>32</v>
      </c>
      <c r="F28" t="s">
        <v>45</v>
      </c>
      <c r="G28" t="s">
        <v>50</v>
      </c>
      <c r="H28">
        <v>4</v>
      </c>
      <c r="I28" t="s">
        <v>39</v>
      </c>
      <c r="J28" t="s">
        <v>49</v>
      </c>
      <c r="L28">
        <v>0</v>
      </c>
      <c r="N28">
        <v>0</v>
      </c>
      <c r="O28">
        <v>1174033484</v>
      </c>
      <c r="P28">
        <v>2098</v>
      </c>
      <c r="R28" t="s">
        <v>41</v>
      </c>
      <c r="S28">
        <f>MATCH(D28,Отчет!$D:$D,0)</f>
        <v>14</v>
      </c>
    </row>
    <row r="29" spans="1:19" x14ac:dyDescent="0.2">
      <c r="A29">
        <v>1505736612</v>
      </c>
      <c r="C29" t="s">
        <v>36</v>
      </c>
      <c r="D29">
        <v>1256471937</v>
      </c>
      <c r="E29" t="s">
        <v>30</v>
      </c>
      <c r="F29" t="s">
        <v>43</v>
      </c>
      <c r="G29" t="s">
        <v>50</v>
      </c>
      <c r="H29">
        <v>4</v>
      </c>
      <c r="I29" t="s">
        <v>39</v>
      </c>
      <c r="J29" t="s">
        <v>49</v>
      </c>
      <c r="L29">
        <v>0</v>
      </c>
      <c r="N29">
        <v>0</v>
      </c>
      <c r="O29">
        <v>1174033484</v>
      </c>
      <c r="P29">
        <v>2098</v>
      </c>
      <c r="R29" t="s">
        <v>41</v>
      </c>
      <c r="S29">
        <f>MATCH(D29,Отчет!$D:$D,0)</f>
        <v>12</v>
      </c>
    </row>
    <row r="30" spans="1:19" x14ac:dyDescent="0.2">
      <c r="A30">
        <v>1505736456</v>
      </c>
      <c r="C30" t="s">
        <v>36</v>
      </c>
      <c r="D30">
        <v>1256471872</v>
      </c>
      <c r="E30" t="s">
        <v>33</v>
      </c>
      <c r="F30" t="s">
        <v>44</v>
      </c>
      <c r="G30" t="s">
        <v>50</v>
      </c>
      <c r="H30">
        <v>4</v>
      </c>
      <c r="I30" t="s">
        <v>39</v>
      </c>
      <c r="J30" t="s">
        <v>49</v>
      </c>
      <c r="L30">
        <v>0</v>
      </c>
      <c r="N30">
        <v>0</v>
      </c>
      <c r="O30">
        <v>1174033484</v>
      </c>
      <c r="P30">
        <v>2098</v>
      </c>
      <c r="R30" t="s">
        <v>41</v>
      </c>
      <c r="S30">
        <f>MATCH(D30,Отчет!$D:$D,0)</f>
        <v>16</v>
      </c>
    </row>
    <row r="31" spans="1:19" x14ac:dyDescent="0.2">
      <c r="A31">
        <v>1505736644</v>
      </c>
      <c r="C31" t="s">
        <v>36</v>
      </c>
      <c r="D31">
        <v>1256471950</v>
      </c>
      <c r="E31" t="s">
        <v>31</v>
      </c>
      <c r="F31" t="s">
        <v>42</v>
      </c>
      <c r="G31" t="s">
        <v>50</v>
      </c>
      <c r="H31">
        <v>4</v>
      </c>
      <c r="I31" t="s">
        <v>39</v>
      </c>
      <c r="J31" t="s">
        <v>49</v>
      </c>
      <c r="L31">
        <v>0</v>
      </c>
      <c r="N31">
        <v>0</v>
      </c>
      <c r="O31">
        <v>1174033484</v>
      </c>
      <c r="P31">
        <v>2098</v>
      </c>
      <c r="R31" t="s">
        <v>41</v>
      </c>
      <c r="S31">
        <f>MATCH(D31,Отчет!$D:$D,0)</f>
        <v>13</v>
      </c>
    </row>
    <row r="32" spans="1:19" x14ac:dyDescent="0.2">
      <c r="A32">
        <v>1505736574</v>
      </c>
      <c r="D32">
        <v>1256471924</v>
      </c>
      <c r="E32" t="s">
        <v>35</v>
      </c>
      <c r="F32" t="s">
        <v>46</v>
      </c>
      <c r="G32" t="s">
        <v>50</v>
      </c>
      <c r="H32">
        <v>4</v>
      </c>
      <c r="I32" t="s">
        <v>39</v>
      </c>
      <c r="J32" t="s">
        <v>49</v>
      </c>
      <c r="L32">
        <v>0</v>
      </c>
      <c r="N32">
        <v>0</v>
      </c>
      <c r="O32">
        <v>1174033484</v>
      </c>
      <c r="P32">
        <v>2098</v>
      </c>
      <c r="R32" t="s">
        <v>41</v>
      </c>
      <c r="S32" t="e">
        <f>MATCH(D32,Отчет!$D:$D,0)</f>
        <v>#N/A</v>
      </c>
    </row>
    <row r="33" spans="1:19" x14ac:dyDescent="0.2">
      <c r="A33">
        <v>1505736431</v>
      </c>
      <c r="C33" t="s">
        <v>36</v>
      </c>
      <c r="D33">
        <v>1256471859</v>
      </c>
      <c r="E33" t="s">
        <v>32</v>
      </c>
      <c r="F33" t="s">
        <v>45</v>
      </c>
      <c r="G33" t="s">
        <v>51</v>
      </c>
      <c r="H33">
        <v>2</v>
      </c>
      <c r="I33" t="s">
        <v>39</v>
      </c>
      <c r="J33" t="s">
        <v>49</v>
      </c>
      <c r="L33">
        <v>0</v>
      </c>
      <c r="N33">
        <v>0</v>
      </c>
      <c r="O33">
        <v>1174033484</v>
      </c>
      <c r="P33">
        <v>2098</v>
      </c>
      <c r="R33" t="s">
        <v>41</v>
      </c>
      <c r="S33">
        <f>MATCH(D33,Отчет!$D:$D,0)</f>
        <v>14</v>
      </c>
    </row>
    <row r="34" spans="1:19" x14ac:dyDescent="0.2">
      <c r="A34">
        <v>1505736652</v>
      </c>
      <c r="C34" t="s">
        <v>36</v>
      </c>
      <c r="D34">
        <v>1256471950</v>
      </c>
      <c r="E34" t="s">
        <v>31</v>
      </c>
      <c r="F34" t="s">
        <v>42</v>
      </c>
      <c r="G34" t="s">
        <v>51</v>
      </c>
      <c r="H34">
        <v>2</v>
      </c>
      <c r="I34" t="s">
        <v>39</v>
      </c>
      <c r="J34" t="s">
        <v>49</v>
      </c>
      <c r="L34">
        <v>0</v>
      </c>
      <c r="N34">
        <v>0</v>
      </c>
      <c r="O34">
        <v>1174033484</v>
      </c>
      <c r="P34">
        <v>2098</v>
      </c>
      <c r="R34" t="s">
        <v>41</v>
      </c>
      <c r="S34">
        <f>MATCH(D34,Отчет!$D:$D,0)</f>
        <v>13</v>
      </c>
    </row>
    <row r="35" spans="1:19" x14ac:dyDescent="0.2">
      <c r="A35">
        <v>1505736585</v>
      </c>
      <c r="D35">
        <v>1256471924</v>
      </c>
      <c r="E35" t="s">
        <v>35</v>
      </c>
      <c r="F35" t="s">
        <v>46</v>
      </c>
      <c r="G35" t="s">
        <v>51</v>
      </c>
      <c r="H35">
        <v>2</v>
      </c>
      <c r="I35" t="s">
        <v>39</v>
      </c>
      <c r="J35" t="s">
        <v>49</v>
      </c>
      <c r="L35">
        <v>0</v>
      </c>
      <c r="N35">
        <v>0</v>
      </c>
      <c r="O35">
        <v>1174033484</v>
      </c>
      <c r="P35">
        <v>2098</v>
      </c>
      <c r="R35" t="s">
        <v>41</v>
      </c>
      <c r="S35" t="e">
        <f>MATCH(D35,Отчет!$D:$D,0)</f>
        <v>#N/A</v>
      </c>
    </row>
    <row r="36" spans="1:19" x14ac:dyDescent="0.2">
      <c r="A36">
        <v>1505736507</v>
      </c>
      <c r="C36" t="s">
        <v>36</v>
      </c>
      <c r="D36">
        <v>1256471898</v>
      </c>
      <c r="E36" t="s">
        <v>34</v>
      </c>
      <c r="F36" t="s">
        <v>37</v>
      </c>
      <c r="G36" t="s">
        <v>51</v>
      </c>
      <c r="H36">
        <v>2</v>
      </c>
      <c r="I36" t="s">
        <v>39</v>
      </c>
      <c r="J36" t="s">
        <v>49</v>
      </c>
      <c r="L36">
        <v>0</v>
      </c>
      <c r="N36">
        <v>0</v>
      </c>
      <c r="O36">
        <v>1174033484</v>
      </c>
      <c r="P36">
        <v>2098</v>
      </c>
      <c r="R36" t="s">
        <v>41</v>
      </c>
      <c r="S36">
        <f>MATCH(D36,Отчет!$D:$D,0)</f>
        <v>15</v>
      </c>
    </row>
    <row r="37" spans="1:19" x14ac:dyDescent="0.2">
      <c r="A37">
        <v>1505736620</v>
      </c>
      <c r="C37" t="s">
        <v>36</v>
      </c>
      <c r="D37">
        <v>1256471937</v>
      </c>
      <c r="E37" t="s">
        <v>30</v>
      </c>
      <c r="F37" t="s">
        <v>43</v>
      </c>
      <c r="G37" t="s">
        <v>51</v>
      </c>
      <c r="H37">
        <v>2</v>
      </c>
      <c r="I37" t="s">
        <v>39</v>
      </c>
      <c r="J37" t="s">
        <v>49</v>
      </c>
      <c r="L37">
        <v>0</v>
      </c>
      <c r="N37">
        <v>0</v>
      </c>
      <c r="O37">
        <v>1174033484</v>
      </c>
      <c r="P37">
        <v>2098</v>
      </c>
      <c r="R37" t="s">
        <v>41</v>
      </c>
      <c r="S37">
        <f>MATCH(D37,Отчет!$D:$D,0)</f>
        <v>12</v>
      </c>
    </row>
    <row r="38" spans="1:19" x14ac:dyDescent="0.2">
      <c r="A38">
        <v>1505736465</v>
      </c>
      <c r="C38" t="s">
        <v>36</v>
      </c>
      <c r="D38">
        <v>1256471872</v>
      </c>
      <c r="E38" t="s">
        <v>33</v>
      </c>
      <c r="F38" t="s">
        <v>44</v>
      </c>
      <c r="G38" t="s">
        <v>51</v>
      </c>
      <c r="H38">
        <v>2</v>
      </c>
      <c r="I38" t="s">
        <v>39</v>
      </c>
      <c r="J38" t="s">
        <v>49</v>
      </c>
      <c r="L38">
        <v>0</v>
      </c>
      <c r="N38">
        <v>0</v>
      </c>
      <c r="O38">
        <v>1174033484</v>
      </c>
      <c r="P38">
        <v>2098</v>
      </c>
      <c r="R38" t="s">
        <v>41</v>
      </c>
      <c r="S38">
        <f>MATCH(D38,Отчет!$D:$D,0)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2016-03-09T13:20:19Z</dcterms:modified>
</cp:coreProperties>
</file>