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12" i="1"/>
  <c r="P19" i="1"/>
  <c r="P15" i="1"/>
  <c r="P20" i="1"/>
  <c r="P17" i="1"/>
  <c r="P23" i="1"/>
  <c r="P12" i="1"/>
  <c r="P22" i="1"/>
  <c r="P18" i="1"/>
  <c r="P13" i="1"/>
  <c r="P21" i="1"/>
  <c r="P14" i="1"/>
  <c r="P25" i="1"/>
  <c r="P24" i="1"/>
  <c r="O19" i="1"/>
  <c r="O15" i="1"/>
  <c r="O20" i="1"/>
  <c r="O17" i="1"/>
  <c r="O23" i="1"/>
  <c r="O12" i="1"/>
  <c r="O22" i="1"/>
  <c r="O18" i="1"/>
  <c r="O13" i="1"/>
  <c r="O21" i="1"/>
  <c r="O14" i="1"/>
  <c r="O25" i="1"/>
  <c r="O24" i="1"/>
  <c r="P16" i="1"/>
  <c r="O16" i="1"/>
  <c r="J19" i="1"/>
  <c r="L19" i="1" s="1"/>
  <c r="J15" i="1"/>
  <c r="L15" i="1" s="1"/>
  <c r="J20" i="1"/>
  <c r="L20" i="1" s="1"/>
  <c r="J17" i="1"/>
  <c r="L17" i="1" s="1"/>
  <c r="J23" i="1"/>
  <c r="L23" i="1" s="1"/>
  <c r="J12" i="1"/>
  <c r="L12" i="1" s="1"/>
  <c r="J22" i="1"/>
  <c r="L22" i="1" s="1"/>
  <c r="J18" i="1"/>
  <c r="L18" i="1" s="1"/>
  <c r="J13" i="1"/>
  <c r="L13" i="1" s="1"/>
  <c r="J21" i="1"/>
  <c r="L21" i="1" s="1"/>
  <c r="J14" i="1"/>
  <c r="L14" i="1" s="1"/>
  <c r="J25" i="1"/>
  <c r="L25" i="1" s="1"/>
  <c r="J24" i="1"/>
  <c r="L24" i="1" s="1"/>
  <c r="J16" i="1"/>
  <c r="L1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3" i="2"/>
</calcChain>
</file>

<file path=xl/sharedStrings.xml><?xml version="1.0" encoding="utf-8"?>
<sst xmlns="http://schemas.openxmlformats.org/spreadsheetml/2006/main" count="391" uniqueCount="81">
  <si>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</si>
  <si>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</si>
  <si>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</si>
  <si>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</si>
  <si>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</si>
  <si>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</si>
  <si>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</si>
  <si>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</si>
  <si>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</si>
  <si>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</si>
  <si>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</si>
  <si>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</si>
  <si>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</si>
  <si>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</si>
  <si>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</si>
  <si>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</si>
  <si>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</si>
  <si>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</si>
  <si>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</si>
  <si>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</si>
  <si>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</si>
  <si>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</si>
  <si>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</si>
  <si>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</si>
  <si>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</si>
  <si>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</si>
  <si>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</si>
  <si>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</si>
  <si>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</si>
  <si>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</si>
  <si>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</si>
  <si>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</si>
  <si>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</si>
  <si>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</si>
  <si>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Горевая Анна Витальевна</t>
  </si>
  <si>
    <t>Жданова Наталья Вячеславовна</t>
  </si>
  <si>
    <t>Казакова Ольга Владимировна</t>
  </si>
  <si>
    <t>Климова Ульяна Геннадьевна</t>
  </si>
  <si>
    <t>Копенгаген Грэхем Эндрю</t>
  </si>
  <si>
    <t>Красовицкая Мария Ильинична</t>
  </si>
  <si>
    <t>Кривошеина Мария Андреевна</t>
  </si>
  <si>
    <t>Лукьянова Мария Юрьевна</t>
  </si>
  <si>
    <t>Обгольц Дмитрий Олегович</t>
  </si>
  <si>
    <t>Пенкина Анастасия Валерьевна</t>
  </si>
  <si>
    <t>Расторгуева Мария Юрьевна</t>
  </si>
  <si>
    <t>Фалькон Анастасия Александровна</t>
  </si>
  <si>
    <t>Цой Оксана Александровна</t>
  </si>
  <si>
    <t>Чарчоглян Анна Артемовна</t>
  </si>
  <si>
    <t>МФИЛЛ151</t>
  </si>
  <si>
    <t>М151МКМПР012</t>
  </si>
  <si>
    <t>Академическое письмо (русский язык)</t>
  </si>
  <si>
    <t>Экзамен</t>
  </si>
  <si>
    <t>2015/2016 учебный год 1 модуль</t>
  </si>
  <si>
    <t>stAdaptation</t>
  </si>
  <si>
    <t>Компаративистика: русская литература в кросс-культурной перспективе</t>
  </si>
  <si>
    <t>М151МКМПР008</t>
  </si>
  <si>
    <t>М151МКМПР015</t>
  </si>
  <si>
    <t>М151МКМПР014</t>
  </si>
  <si>
    <t>М151МКМПР013</t>
  </si>
  <si>
    <t>М151МКМПР016</t>
  </si>
  <si>
    <t>М151МКМПР003</t>
  </si>
  <si>
    <t>М151МКМПР007</t>
  </si>
  <si>
    <t>М151МКМПР017</t>
  </si>
  <si>
    <t>М151МКМПР005</t>
  </si>
  <si>
    <t>Актуальные проблемы компаративистики</t>
  </si>
  <si>
    <t>stCommon</t>
  </si>
  <si>
    <t>М151МКМПР010</t>
  </si>
  <si>
    <t>М151МКМПР004</t>
  </si>
  <si>
    <t>М151МКМПР009</t>
  </si>
  <si>
    <t>М151МКМПР006</t>
  </si>
  <si>
    <t>История русской литературы</t>
  </si>
  <si>
    <t>2015/2016 учебный год 2 модуль</t>
  </si>
  <si>
    <t>1 - 3</t>
  </si>
  <si>
    <t>4 - 7</t>
  </si>
  <si>
    <t>8 - 10</t>
  </si>
  <si>
    <t>11 - 13</t>
  </si>
  <si>
    <t>Дата выгрузки: 09.03.2016</t>
  </si>
  <si>
    <t>Период: c 2015/2016 учебный год I семестр по 2015/2016 учебный год I семестр</t>
  </si>
  <si>
    <t>Факультет/отделение: Факультет гуманитарных наук</t>
  </si>
  <si>
    <t>Направление  подготовки: "Филология"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</si>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</sst>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A25"/>
  <sheetViews>
    <sheetView tabSelected="1" workbookViewId="0">
      <selection activeCell="B1" sqref="B1:B65536"/>
    </sheetView>
  </sheetViews>
  <sheetFormatPr defaultRowHeight="12.75" x14ac:dyDescent="0.2"/>
  <cols>
    <col min="1" max="1" width="9.140625" style="18"/>
    <col min="2" max="2" width="22.140625" style="9" customWidth="1"/>
    <col min="3" max="3" width="14" style="1" customWidth="1"/>
    <col min="4" max="4" width="50.7109375" style="7" customWidth="1"/>
    <col min="5" max="5" width="10.7109375" style="1" hidden="1" customWidth="1"/>
    <col min="6" max="8" width="10.7109375" style="26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9" width="10.7109375" style="1" hidden="1" customWidth="1"/>
    <col min="20" max="61" width="10.7109375" style="1" customWidth="1"/>
    <col min="62" max="16384" width="9.140625" style="1"/>
  </cols>
  <sheetData>
    <row r="1" spans="1:209" s="6" customFormat="1" ht="22.5" customHeight="1" x14ac:dyDescent="0.2">
      <c r="A1" s="21" t="s">
        <v>28</v>
      </c>
      <c r="B1" s="19"/>
      <c r="C1" s="19"/>
      <c r="D1" s="7"/>
      <c r="F1" s="24"/>
      <c r="G1" s="24"/>
      <c r="H1" s="24"/>
      <c r="I1" s="11"/>
      <c r="J1" s="11"/>
      <c r="K1" s="11"/>
      <c r="L1" s="11"/>
      <c r="O1" s="11"/>
    </row>
    <row r="2" spans="1:209" s="5" customFormat="1" ht="15.75" customHeight="1" x14ac:dyDescent="0.2">
      <c r="A2" s="20" t="s">
        <v>76</v>
      </c>
      <c r="B2" s="19"/>
      <c r="C2" s="19"/>
      <c r="D2" s="7"/>
      <c r="E2" s="6"/>
      <c r="F2" s="24"/>
      <c r="G2" s="24"/>
      <c r="H2" s="24"/>
      <c r="I2" s="6"/>
      <c r="J2" s="6"/>
      <c r="K2" s="6"/>
      <c r="L2" s="12"/>
      <c r="O2" s="12"/>
    </row>
    <row r="3" spans="1:209" s="5" customFormat="1" ht="15.75" customHeight="1" x14ac:dyDescent="0.2">
      <c r="A3" s="20" t="s">
        <v>77</v>
      </c>
      <c r="B3" s="19"/>
      <c r="C3" s="19"/>
      <c r="D3" s="7"/>
      <c r="E3" s="6"/>
      <c r="F3" s="24"/>
      <c r="G3" s="24"/>
      <c r="H3" s="24"/>
      <c r="I3" s="6"/>
      <c r="J3" s="6"/>
      <c r="K3" s="6"/>
      <c r="L3" s="12"/>
      <c r="O3" s="12"/>
    </row>
    <row r="4" spans="1:209" s="5" customFormat="1" ht="15.75" customHeight="1" x14ac:dyDescent="0.2">
      <c r="A4" s="20" t="s">
        <v>78</v>
      </c>
      <c r="B4" s="19"/>
      <c r="C4" s="19"/>
      <c r="D4" s="7"/>
      <c r="E4" s="6"/>
      <c r="F4" s="24"/>
      <c r="G4" s="24"/>
      <c r="H4" s="24"/>
      <c r="I4" s="6"/>
      <c r="J4" s="6"/>
      <c r="K4" s="6"/>
      <c r="L4" s="12"/>
      <c r="O4" s="12"/>
    </row>
    <row r="5" spans="1:209" s="5" customFormat="1" ht="15.75" customHeight="1" x14ac:dyDescent="0.2">
      <c r="A5" s="20" t="s">
        <v>79</v>
      </c>
      <c r="B5" s="6"/>
      <c r="C5" s="6"/>
      <c r="D5" s="6"/>
      <c r="E5" s="6"/>
      <c r="F5" s="24"/>
      <c r="G5" s="24"/>
      <c r="H5" s="24"/>
      <c r="I5" s="6"/>
      <c r="J5" s="6"/>
      <c r="K5" s="6"/>
      <c r="L5" s="12"/>
      <c r="O5" s="12"/>
    </row>
    <row r="6" spans="1:209" s="5" customFormat="1" ht="15.75" customHeight="1" x14ac:dyDescent="0.2">
      <c r="A6" s="20" t="s">
        <v>80</v>
      </c>
      <c r="B6" s="8"/>
      <c r="C6" s="4"/>
      <c r="D6" s="4"/>
      <c r="F6" s="25"/>
      <c r="G6" s="25"/>
      <c r="H6" s="25"/>
      <c r="I6" s="12"/>
      <c r="J6" s="12"/>
      <c r="K6" s="12"/>
      <c r="L6" s="12"/>
      <c r="O6" s="12"/>
    </row>
    <row r="7" spans="1:209" s="5" customFormat="1" ht="15.75" customHeight="1" x14ac:dyDescent="0.2">
      <c r="A7" s="18"/>
      <c r="B7" s="8"/>
      <c r="F7" s="25"/>
      <c r="G7" s="25"/>
      <c r="H7" s="25"/>
      <c r="I7" s="12"/>
      <c r="J7" s="12"/>
      <c r="K7" s="12"/>
      <c r="L7" s="12"/>
      <c r="O7" s="12"/>
    </row>
    <row r="8" spans="1:209" s="2" customFormat="1" ht="20.25" customHeight="1" x14ac:dyDescent="0.2">
      <c r="A8" s="27" t="s">
        <v>2</v>
      </c>
      <c r="B8" s="28" t="s">
        <v>3</v>
      </c>
      <c r="C8" s="27" t="s">
        <v>1</v>
      </c>
      <c r="D8" s="27" t="s">
        <v>32</v>
      </c>
      <c r="E8" s="29"/>
      <c r="F8" s="30" t="s">
        <v>52</v>
      </c>
      <c r="G8" s="31"/>
      <c r="H8" s="32" t="s">
        <v>71</v>
      </c>
      <c r="I8" s="43" t="s">
        <v>21</v>
      </c>
      <c r="J8" s="44" t="s">
        <v>23</v>
      </c>
      <c r="K8" s="44" t="s">
        <v>24</v>
      </c>
      <c r="L8" s="43" t="s">
        <v>25</v>
      </c>
      <c r="M8" s="45" t="s">
        <v>5</v>
      </c>
      <c r="N8" s="45" t="s">
        <v>6</v>
      </c>
      <c r="O8" s="43" t="s">
        <v>20</v>
      </c>
      <c r="P8" s="45" t="s">
        <v>7</v>
      </c>
      <c r="Q8" s="45" t="s">
        <v>26</v>
      </c>
      <c r="R8" s="45" t="s">
        <v>27</v>
      </c>
    </row>
    <row r="9" spans="1:209" s="2" customFormat="1" ht="20.25" customHeight="1" x14ac:dyDescent="0.2">
      <c r="A9" s="27"/>
      <c r="B9" s="28"/>
      <c r="C9" s="27"/>
      <c r="D9" s="27"/>
      <c r="E9" s="29"/>
      <c r="F9" s="30" t="s">
        <v>51</v>
      </c>
      <c r="G9" s="31"/>
      <c r="H9" s="32" t="s">
        <v>51</v>
      </c>
      <c r="I9" s="43"/>
      <c r="J9" s="44"/>
      <c r="K9" s="44"/>
      <c r="L9" s="43"/>
      <c r="M9" s="45"/>
      <c r="N9" s="45"/>
      <c r="O9" s="43"/>
      <c r="P9" s="45"/>
      <c r="Q9" s="45"/>
      <c r="R9" s="45"/>
    </row>
    <row r="10" spans="1:209" s="3" customFormat="1" ht="200.1" customHeight="1" x14ac:dyDescent="0.2">
      <c r="A10" s="27"/>
      <c r="B10" s="28"/>
      <c r="C10" s="27"/>
      <c r="D10" s="27"/>
      <c r="E10" s="33" t="s">
        <v>22</v>
      </c>
      <c r="F10" s="34" t="s">
        <v>50</v>
      </c>
      <c r="G10" s="34" t="s">
        <v>64</v>
      </c>
      <c r="H10" s="34" t="s">
        <v>70</v>
      </c>
      <c r="I10" s="43"/>
      <c r="J10" s="44"/>
      <c r="K10" s="44"/>
      <c r="L10" s="43"/>
      <c r="M10" s="45"/>
      <c r="N10" s="45"/>
      <c r="O10" s="43"/>
      <c r="P10" s="45"/>
      <c r="Q10" s="45"/>
      <c r="R10" s="45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</row>
    <row r="11" spans="1:209" s="10" customFormat="1" ht="18.75" customHeight="1" x14ac:dyDescent="0.2">
      <c r="A11" s="23" t="s">
        <v>4</v>
      </c>
      <c r="B11" s="23"/>
      <c r="C11" s="23"/>
      <c r="D11" s="23"/>
      <c r="E11" s="29"/>
      <c r="F11" s="35">
        <v>3</v>
      </c>
      <c r="G11" s="35">
        <v>3</v>
      </c>
      <c r="H11" s="35">
        <v>3</v>
      </c>
      <c r="I11" s="43"/>
      <c r="J11" s="44"/>
      <c r="K11" s="44"/>
      <c r="L11" s="43"/>
      <c r="M11" s="45"/>
      <c r="N11" s="45"/>
      <c r="O11" s="43"/>
      <c r="P11" s="45"/>
      <c r="Q11" s="45"/>
      <c r="R11" s="45"/>
    </row>
    <row r="12" spans="1:209" x14ac:dyDescent="0.2">
      <c r="A12" s="36" t="s">
        <v>72</v>
      </c>
      <c r="B12" s="37" t="s">
        <v>68</v>
      </c>
      <c r="C12" s="39" t="s">
        <v>48</v>
      </c>
      <c r="D12" s="38" t="s">
        <v>54</v>
      </c>
      <c r="E12" s="39" t="e">
        <f>MATCH(#REF!,Данные!$D:$D,0)</f>
        <v>#REF!</v>
      </c>
      <c r="F12" s="42"/>
      <c r="G12" s="42">
        <v>10</v>
      </c>
      <c r="H12" s="42">
        <v>8</v>
      </c>
      <c r="I12" s="46">
        <v>30</v>
      </c>
      <c r="J12" s="46">
        <f>IF(K12 &gt; 0, MAX(K$12:K$25) / K12, 0)</f>
        <v>1</v>
      </c>
      <c r="K12" s="46">
        <v>3</v>
      </c>
      <c r="L12" s="46">
        <f>I12*J12</f>
        <v>30</v>
      </c>
      <c r="M12" s="39">
        <v>18</v>
      </c>
      <c r="N12" s="39">
        <v>2</v>
      </c>
      <c r="O12" s="46">
        <f>IF(N12 &gt; 0,M12/N12,0)</f>
        <v>9</v>
      </c>
      <c r="P12" s="39">
        <f>MIN($F12:H12)</f>
        <v>8</v>
      </c>
      <c r="Q12" s="39"/>
      <c r="R12" s="39">
        <v>2</v>
      </c>
      <c r="S12" s="1">
        <v>1</v>
      </c>
    </row>
    <row r="13" spans="1:209" x14ac:dyDescent="0.2">
      <c r="A13" s="40"/>
      <c r="B13" s="37" t="s">
        <v>58</v>
      </c>
      <c r="C13" s="39" t="s">
        <v>48</v>
      </c>
      <c r="D13" s="38" t="s">
        <v>54</v>
      </c>
      <c r="E13" s="39" t="e">
        <f>MATCH(#REF!,Данные!$D:$D,0)</f>
        <v>#REF!</v>
      </c>
      <c r="F13" s="42">
        <v>9</v>
      </c>
      <c r="G13" s="42">
        <v>10</v>
      </c>
      <c r="H13" s="42">
        <v>8</v>
      </c>
      <c r="I13" s="46">
        <v>30</v>
      </c>
      <c r="J13" s="46">
        <f>IF(K13 &gt; 0, MAX(K$12:K$25) / K13, 0)</f>
        <v>1</v>
      </c>
      <c r="K13" s="46">
        <v>3</v>
      </c>
      <c r="L13" s="46">
        <f>I13*J13</f>
        <v>30</v>
      </c>
      <c r="M13" s="39">
        <v>27</v>
      </c>
      <c r="N13" s="39">
        <v>3</v>
      </c>
      <c r="O13" s="46">
        <f>IF(N13 &gt; 0,M13/N13,0)</f>
        <v>9</v>
      </c>
      <c r="P13" s="39">
        <f>MIN($F13:H13)</f>
        <v>8</v>
      </c>
      <c r="Q13" s="39"/>
      <c r="R13" s="39">
        <v>3</v>
      </c>
      <c r="S13" s="1">
        <v>2</v>
      </c>
    </row>
    <row r="14" spans="1:209" x14ac:dyDescent="0.2">
      <c r="A14" s="40"/>
      <c r="B14" s="37" t="s">
        <v>56</v>
      </c>
      <c r="C14" s="39" t="s">
        <v>48</v>
      </c>
      <c r="D14" s="38" t="s">
        <v>54</v>
      </c>
      <c r="E14" s="39" t="e">
        <f>MATCH(#REF!,Данные!$D:$D,0)</f>
        <v>#REF!</v>
      </c>
      <c r="F14" s="42">
        <v>8</v>
      </c>
      <c r="G14" s="42">
        <v>10</v>
      </c>
      <c r="H14" s="42">
        <v>8</v>
      </c>
      <c r="I14" s="46">
        <v>30</v>
      </c>
      <c r="J14" s="46">
        <f>IF(K14 &gt; 0, MAX(K$12:K$25) / K14, 0)</f>
        <v>1</v>
      </c>
      <c r="K14" s="46">
        <v>3</v>
      </c>
      <c r="L14" s="46">
        <f>I14*J14</f>
        <v>30</v>
      </c>
      <c r="M14" s="39">
        <v>26</v>
      </c>
      <c r="N14" s="39">
        <v>3</v>
      </c>
      <c r="O14" s="46">
        <f>IF(N14 &gt; 0,M14/N14,0)</f>
        <v>8.6666666666666661</v>
      </c>
      <c r="P14" s="39">
        <f>MIN($F14:H14)</f>
        <v>8</v>
      </c>
      <c r="Q14" s="39"/>
      <c r="R14" s="39">
        <v>3</v>
      </c>
      <c r="S14" s="1">
        <v>3</v>
      </c>
    </row>
    <row r="15" spans="1:209" x14ac:dyDescent="0.2">
      <c r="A15" s="36" t="s">
        <v>73</v>
      </c>
      <c r="B15" s="37" t="s">
        <v>63</v>
      </c>
      <c r="C15" s="39" t="s">
        <v>48</v>
      </c>
      <c r="D15" s="38" t="s">
        <v>54</v>
      </c>
      <c r="E15" s="39" t="e">
        <f>MATCH(#REF!,Данные!$D:$D,0)</f>
        <v>#REF!</v>
      </c>
      <c r="F15" s="42"/>
      <c r="G15" s="42">
        <v>9</v>
      </c>
      <c r="H15" s="42">
        <v>8</v>
      </c>
      <c r="I15" s="46">
        <v>27</v>
      </c>
      <c r="J15" s="46">
        <f>IF(K15 &gt; 0, MAX(K$12:K$25) / K15, 0)</f>
        <v>1</v>
      </c>
      <c r="K15" s="46">
        <v>3</v>
      </c>
      <c r="L15" s="46">
        <f>I15*J15</f>
        <v>27</v>
      </c>
      <c r="M15" s="39">
        <v>17</v>
      </c>
      <c r="N15" s="39">
        <v>2</v>
      </c>
      <c r="O15" s="46">
        <f>IF(N15 &gt; 0,M15/N15,0)</f>
        <v>8.5</v>
      </c>
      <c r="P15" s="39">
        <f>MIN($F15:H15)</f>
        <v>8</v>
      </c>
      <c r="Q15" s="39"/>
      <c r="R15" s="39">
        <v>2</v>
      </c>
      <c r="S15" s="1">
        <v>4</v>
      </c>
    </row>
    <row r="16" spans="1:209" x14ac:dyDescent="0.2">
      <c r="A16" s="40"/>
      <c r="B16" s="37" t="s">
        <v>60</v>
      </c>
      <c r="C16" s="39" t="s">
        <v>48</v>
      </c>
      <c r="D16" s="38" t="s">
        <v>54</v>
      </c>
      <c r="E16" s="39" t="e">
        <f>MATCH(#REF!,Данные!$D:$D,0)</f>
        <v>#REF!</v>
      </c>
      <c r="F16" s="42">
        <v>8</v>
      </c>
      <c r="G16" s="42">
        <v>9</v>
      </c>
      <c r="H16" s="42">
        <v>8</v>
      </c>
      <c r="I16" s="46">
        <v>27</v>
      </c>
      <c r="J16" s="46">
        <f>IF(K16 &gt; 0, MAX(K$12:K$25) / K16, 0)</f>
        <v>1</v>
      </c>
      <c r="K16" s="46">
        <v>3</v>
      </c>
      <c r="L16" s="46">
        <f>I16*J16</f>
        <v>27</v>
      </c>
      <c r="M16" s="39">
        <v>25</v>
      </c>
      <c r="N16" s="39">
        <v>3</v>
      </c>
      <c r="O16" s="46">
        <f>IF(N16 &gt; 0,M16/N16,0)</f>
        <v>8.3333333333333339</v>
      </c>
      <c r="P16" s="39">
        <f>MIN($F16:H16)</f>
        <v>8</v>
      </c>
      <c r="Q16" s="39"/>
      <c r="R16" s="39">
        <v>3</v>
      </c>
      <c r="S16" s="1">
        <v>5</v>
      </c>
    </row>
    <row r="17" spans="1:19" x14ac:dyDescent="0.2">
      <c r="A17" s="40"/>
      <c r="B17" s="37" t="s">
        <v>61</v>
      </c>
      <c r="C17" s="39" t="s">
        <v>48</v>
      </c>
      <c r="D17" s="38" t="s">
        <v>54</v>
      </c>
      <c r="E17" s="39" t="e">
        <f>MATCH(#REF!,Данные!$D:$D,0)</f>
        <v>#REF!</v>
      </c>
      <c r="F17" s="42">
        <v>8</v>
      </c>
      <c r="G17" s="42">
        <v>9</v>
      </c>
      <c r="H17" s="42">
        <v>8</v>
      </c>
      <c r="I17" s="46">
        <v>27</v>
      </c>
      <c r="J17" s="46">
        <f>IF(K17 &gt; 0, MAX(K$12:K$25) / K17, 0)</f>
        <v>1</v>
      </c>
      <c r="K17" s="46">
        <v>3</v>
      </c>
      <c r="L17" s="46">
        <f>I17*J17</f>
        <v>27</v>
      </c>
      <c r="M17" s="39">
        <v>25</v>
      </c>
      <c r="N17" s="39">
        <v>3</v>
      </c>
      <c r="O17" s="46">
        <f>IF(N17 &gt; 0,M17/N17,0)</f>
        <v>8.3333333333333339</v>
      </c>
      <c r="P17" s="39">
        <f>MIN($F17:H17)</f>
        <v>8</v>
      </c>
      <c r="Q17" s="39"/>
      <c r="R17" s="39">
        <v>3</v>
      </c>
      <c r="S17" s="1">
        <v>6</v>
      </c>
    </row>
    <row r="18" spans="1:19" x14ac:dyDescent="0.2">
      <c r="A18" s="40"/>
      <c r="B18" s="37" t="s">
        <v>49</v>
      </c>
      <c r="C18" s="39" t="s">
        <v>48</v>
      </c>
      <c r="D18" s="38" t="s">
        <v>54</v>
      </c>
      <c r="E18" s="39" t="e">
        <f>MATCH(#REF!,Данные!$D:$D,0)</f>
        <v>#REF!</v>
      </c>
      <c r="F18" s="42">
        <v>8</v>
      </c>
      <c r="G18" s="42">
        <v>9</v>
      </c>
      <c r="H18" s="42">
        <v>8</v>
      </c>
      <c r="I18" s="46">
        <v>27</v>
      </c>
      <c r="J18" s="46">
        <f>IF(K18 &gt; 0, MAX(K$12:K$25) / K18, 0)</f>
        <v>1</v>
      </c>
      <c r="K18" s="46">
        <v>3</v>
      </c>
      <c r="L18" s="46">
        <f>I18*J18</f>
        <v>27</v>
      </c>
      <c r="M18" s="39">
        <v>25</v>
      </c>
      <c r="N18" s="39">
        <v>3</v>
      </c>
      <c r="O18" s="46">
        <f>IF(N18 &gt; 0,M18/N18,0)</f>
        <v>8.3333333333333339</v>
      </c>
      <c r="P18" s="39">
        <f>MIN($F18:H18)</f>
        <v>8</v>
      </c>
      <c r="Q18" s="39"/>
      <c r="R18" s="39">
        <v>3</v>
      </c>
      <c r="S18" s="1">
        <v>7</v>
      </c>
    </row>
    <row r="19" spans="1:19" x14ac:dyDescent="0.2">
      <c r="A19" s="36" t="s">
        <v>74</v>
      </c>
      <c r="B19" s="37" t="s">
        <v>67</v>
      </c>
      <c r="C19" s="39" t="s">
        <v>48</v>
      </c>
      <c r="D19" s="38" t="s">
        <v>54</v>
      </c>
      <c r="E19" s="39" t="e">
        <f>MATCH(#REF!,Данные!$D:$D,0)</f>
        <v>#REF!</v>
      </c>
      <c r="F19" s="42"/>
      <c r="G19" s="42">
        <v>8</v>
      </c>
      <c r="H19" s="42">
        <v>8</v>
      </c>
      <c r="I19" s="46">
        <v>24</v>
      </c>
      <c r="J19" s="46">
        <f>IF(K19 &gt; 0, MAX(K$12:K$25) / K19, 0)</f>
        <v>1</v>
      </c>
      <c r="K19" s="46">
        <v>3</v>
      </c>
      <c r="L19" s="46">
        <f>I19*J19</f>
        <v>24</v>
      </c>
      <c r="M19" s="39">
        <v>16</v>
      </c>
      <c r="N19" s="39">
        <v>2</v>
      </c>
      <c r="O19" s="46">
        <f>IF(N19 &gt; 0,M19/N19,0)</f>
        <v>8</v>
      </c>
      <c r="P19" s="39">
        <f>MIN($F19:H19)</f>
        <v>8</v>
      </c>
      <c r="Q19" s="39"/>
      <c r="R19" s="39">
        <v>2</v>
      </c>
      <c r="S19" s="1">
        <v>8</v>
      </c>
    </row>
    <row r="20" spans="1:19" x14ac:dyDescent="0.2">
      <c r="A20" s="40"/>
      <c r="B20" s="37" t="s">
        <v>69</v>
      </c>
      <c r="C20" s="39" t="s">
        <v>48</v>
      </c>
      <c r="D20" s="38" t="s">
        <v>54</v>
      </c>
      <c r="E20" s="39" t="e">
        <f>MATCH(#REF!,Данные!$D:$D,0)</f>
        <v>#REF!</v>
      </c>
      <c r="F20" s="42"/>
      <c r="G20" s="42">
        <v>8</v>
      </c>
      <c r="H20" s="42">
        <v>8</v>
      </c>
      <c r="I20" s="46">
        <v>24</v>
      </c>
      <c r="J20" s="46">
        <f>IF(K20 &gt; 0, MAX(K$12:K$25) / K20, 0)</f>
        <v>1</v>
      </c>
      <c r="K20" s="46">
        <v>3</v>
      </c>
      <c r="L20" s="46">
        <f>I20*J20</f>
        <v>24</v>
      </c>
      <c r="M20" s="39">
        <v>16</v>
      </c>
      <c r="N20" s="39">
        <v>2</v>
      </c>
      <c r="O20" s="46">
        <f>IF(N20 &gt; 0,M20/N20,0)</f>
        <v>8</v>
      </c>
      <c r="P20" s="39">
        <f>MIN($F20:H20)</f>
        <v>8</v>
      </c>
      <c r="Q20" s="39"/>
      <c r="R20" s="39">
        <v>2</v>
      </c>
      <c r="S20" s="1">
        <v>9</v>
      </c>
    </row>
    <row r="21" spans="1:19" x14ac:dyDescent="0.2">
      <c r="A21" s="40"/>
      <c r="B21" s="37" t="s">
        <v>57</v>
      </c>
      <c r="C21" s="39" t="s">
        <v>48</v>
      </c>
      <c r="D21" s="38" t="s">
        <v>54</v>
      </c>
      <c r="E21" s="39" t="e">
        <f>MATCH(#REF!,Данные!$D:$D,0)</f>
        <v>#REF!</v>
      </c>
      <c r="F21" s="42">
        <v>7</v>
      </c>
      <c r="G21" s="42">
        <v>8</v>
      </c>
      <c r="H21" s="42">
        <v>8</v>
      </c>
      <c r="I21" s="46">
        <v>24</v>
      </c>
      <c r="J21" s="46">
        <f>IF(K21 &gt; 0, MAX(K$12:K$25) / K21, 0)</f>
        <v>1</v>
      </c>
      <c r="K21" s="46">
        <v>3</v>
      </c>
      <c r="L21" s="46">
        <f>I21*J21</f>
        <v>24</v>
      </c>
      <c r="M21" s="39">
        <v>23</v>
      </c>
      <c r="N21" s="39">
        <v>3</v>
      </c>
      <c r="O21" s="46">
        <f>IF(N21 &gt; 0,M21/N21,0)</f>
        <v>7.666666666666667</v>
      </c>
      <c r="P21" s="39">
        <f>MIN($F21:H21)</f>
        <v>7</v>
      </c>
      <c r="Q21" s="39"/>
      <c r="R21" s="39">
        <v>3</v>
      </c>
      <c r="S21" s="1">
        <v>10</v>
      </c>
    </row>
    <row r="22" spans="1:19" x14ac:dyDescent="0.2">
      <c r="A22" s="36" t="s">
        <v>75</v>
      </c>
      <c r="B22" s="37" t="s">
        <v>66</v>
      </c>
      <c r="C22" s="39" t="s">
        <v>48</v>
      </c>
      <c r="D22" s="38" t="s">
        <v>54</v>
      </c>
      <c r="E22" s="39" t="e">
        <f>MATCH(#REF!,Данные!$D:$D,0)</f>
        <v>#REF!</v>
      </c>
      <c r="F22" s="42"/>
      <c r="G22" s="42">
        <v>7</v>
      </c>
      <c r="H22" s="42">
        <v>8</v>
      </c>
      <c r="I22" s="46">
        <v>21</v>
      </c>
      <c r="J22" s="46">
        <f>IF(K22 &gt; 0, MAX(K$12:K$25) / K22, 0)</f>
        <v>1</v>
      </c>
      <c r="K22" s="46">
        <v>3</v>
      </c>
      <c r="L22" s="46">
        <f>I22*J22</f>
        <v>21</v>
      </c>
      <c r="M22" s="39">
        <v>15</v>
      </c>
      <c r="N22" s="39">
        <v>2</v>
      </c>
      <c r="O22" s="46">
        <f>IF(N22 &gt; 0,M22/N22,0)</f>
        <v>7.5</v>
      </c>
      <c r="P22" s="39">
        <f>MIN($F22:H22)</f>
        <v>7</v>
      </c>
      <c r="Q22" s="39"/>
      <c r="R22" s="39">
        <v>2</v>
      </c>
      <c r="S22" s="1">
        <v>11</v>
      </c>
    </row>
    <row r="23" spans="1:19" x14ac:dyDescent="0.2">
      <c r="A23" s="40"/>
      <c r="B23" s="37" t="s">
        <v>55</v>
      </c>
      <c r="C23" s="39" t="s">
        <v>48</v>
      </c>
      <c r="D23" s="38" t="s">
        <v>54</v>
      </c>
      <c r="E23" s="39" t="e">
        <f>MATCH(#REF!,Данные!$D:$D,0)</f>
        <v>#REF!</v>
      </c>
      <c r="F23" s="42">
        <v>7</v>
      </c>
      <c r="G23" s="42">
        <v>7</v>
      </c>
      <c r="H23" s="42">
        <v>8</v>
      </c>
      <c r="I23" s="46">
        <v>21</v>
      </c>
      <c r="J23" s="46">
        <f>IF(K23 &gt; 0, MAX(K$12:K$25) / K23, 0)</f>
        <v>1</v>
      </c>
      <c r="K23" s="46">
        <v>3</v>
      </c>
      <c r="L23" s="46">
        <f>I23*J23</f>
        <v>21</v>
      </c>
      <c r="M23" s="39">
        <v>22</v>
      </c>
      <c r="N23" s="39">
        <v>3</v>
      </c>
      <c r="O23" s="46">
        <f>IF(N23 &gt; 0,M23/N23,0)</f>
        <v>7.333333333333333</v>
      </c>
      <c r="P23" s="39">
        <f>MIN($F23:H23)</f>
        <v>7</v>
      </c>
      <c r="Q23" s="39"/>
      <c r="R23" s="39">
        <v>3</v>
      </c>
      <c r="S23" s="1">
        <v>12</v>
      </c>
    </row>
    <row r="24" spans="1:19" x14ac:dyDescent="0.2">
      <c r="A24" s="40"/>
      <c r="B24" s="37" t="s">
        <v>59</v>
      </c>
      <c r="C24" s="39" t="s">
        <v>48</v>
      </c>
      <c r="D24" s="38" t="s">
        <v>54</v>
      </c>
      <c r="E24" s="39" t="e">
        <f>MATCH(#REF!,Данные!$D:$D,0)</f>
        <v>#REF!</v>
      </c>
      <c r="F24" s="42">
        <v>7</v>
      </c>
      <c r="G24" s="42">
        <v>7</v>
      </c>
      <c r="H24" s="42">
        <v>8</v>
      </c>
      <c r="I24" s="46">
        <v>21</v>
      </c>
      <c r="J24" s="46">
        <f>IF(K24 &gt; 0, MAX(K$12:K$25) / K24, 0)</f>
        <v>1</v>
      </c>
      <c r="K24" s="46">
        <v>3</v>
      </c>
      <c r="L24" s="46">
        <f>I24*J24</f>
        <v>21</v>
      </c>
      <c r="M24" s="39">
        <v>22</v>
      </c>
      <c r="N24" s="39">
        <v>3</v>
      </c>
      <c r="O24" s="46">
        <f>IF(N24 &gt; 0,M24/N24,0)</f>
        <v>7.333333333333333</v>
      </c>
      <c r="P24" s="39">
        <f>MIN($F24:H24)</f>
        <v>7</v>
      </c>
      <c r="Q24" s="39"/>
      <c r="R24" s="39">
        <v>3</v>
      </c>
      <c r="S24" s="1">
        <v>13</v>
      </c>
    </row>
    <row r="25" spans="1:19" x14ac:dyDescent="0.2">
      <c r="A25" s="41">
        <v>14</v>
      </c>
      <c r="B25" s="37" t="s">
        <v>62</v>
      </c>
      <c r="C25" s="39" t="s">
        <v>48</v>
      </c>
      <c r="D25" s="38" t="s">
        <v>54</v>
      </c>
      <c r="E25" s="39" t="e">
        <f>MATCH(#REF!,Данные!$D:$D,0)</f>
        <v>#REF!</v>
      </c>
      <c r="F25" s="42">
        <v>4</v>
      </c>
      <c r="G25" s="42">
        <v>5</v>
      </c>
      <c r="H25" s="42">
        <v>8</v>
      </c>
      <c r="I25" s="46">
        <v>15</v>
      </c>
      <c r="J25" s="46">
        <f>IF(K25 &gt; 0, MAX(K$12:K$25) / K25, 0)</f>
        <v>1</v>
      </c>
      <c r="K25" s="46">
        <v>3</v>
      </c>
      <c r="L25" s="46">
        <f>I25*J25</f>
        <v>15</v>
      </c>
      <c r="M25" s="39">
        <v>17</v>
      </c>
      <c r="N25" s="39">
        <v>3</v>
      </c>
      <c r="O25" s="46">
        <f>IF(N25 &gt; 0,M25/N25,0)</f>
        <v>5.666666666666667</v>
      </c>
      <c r="P25" s="39">
        <f>MIN($F25:H25)</f>
        <v>4</v>
      </c>
      <c r="Q25" s="39"/>
      <c r="R25" s="39">
        <v>3</v>
      </c>
      <c r="S25" s="1">
        <v>14</v>
      </c>
    </row>
  </sheetData>
  <sheetCalcPr fullCalcOnLoad="1"/>
  <sortState ref="B12:V25">
    <sortCondition descending="1" ref="L6"/>
    <sortCondition descending="1" ref="O6"/>
  </sortState>
  <mergeCells count="21">
    <mergeCell ref="A12:A14"/>
    <mergeCell ref="A15:A18"/>
    <mergeCell ref="A19:A21"/>
    <mergeCell ref="A22:A24"/>
    <mergeCell ref="R8:R11"/>
    <mergeCell ref="N8:N11"/>
    <mergeCell ref="J8:J11"/>
    <mergeCell ref="A11:D11"/>
    <mergeCell ref="I8:I11"/>
    <mergeCell ref="L8:L11"/>
    <mergeCell ref="M8:M11"/>
    <mergeCell ref="Q8:Q11"/>
    <mergeCell ref="A8:A10"/>
    <mergeCell ref="K8:K11"/>
    <mergeCell ref="B8:B10"/>
    <mergeCell ref="P8:P11"/>
    <mergeCell ref="C8:C10"/>
    <mergeCell ref="O8:O11"/>
    <mergeCell ref="D8:D10"/>
    <mergeCell ref="F8:G8"/>
    <mergeCell ref="F9:G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9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1324877737</v>
      </c>
      <c r="B3" s="17">
        <v>8</v>
      </c>
      <c r="C3" s="17" t="s">
        <v>48</v>
      </c>
      <c r="D3" s="17">
        <v>1164856488</v>
      </c>
      <c r="E3" s="7" t="s">
        <v>42</v>
      </c>
      <c r="F3" s="17" t="s">
        <v>49</v>
      </c>
      <c r="G3" s="7" t="s">
        <v>50</v>
      </c>
      <c r="H3" s="17">
        <v>3</v>
      </c>
      <c r="I3" s="17" t="s">
        <v>51</v>
      </c>
      <c r="J3" s="17" t="s">
        <v>52</v>
      </c>
      <c r="L3" s="17">
        <v>0</v>
      </c>
      <c r="M3" s="17">
        <v>0</v>
      </c>
      <c r="N3" s="17">
        <v>1</v>
      </c>
      <c r="O3" s="17">
        <v>1</v>
      </c>
      <c r="P3" s="17">
        <v>1014738131</v>
      </c>
      <c r="Q3" s="17">
        <v>2098</v>
      </c>
      <c r="S3" t="s">
        <v>53</v>
      </c>
      <c r="T3">
        <v>0</v>
      </c>
      <c r="U3" t="s">
        <v>54</v>
      </c>
      <c r="V3" t="e">
        <f>MATCH(D3,Отчет!#REF!,0)</f>
        <v>#REF!</v>
      </c>
    </row>
    <row r="4" spans="1:22" x14ac:dyDescent="0.2">
      <c r="A4" s="17">
        <v>1324877721</v>
      </c>
      <c r="B4" s="17">
        <v>7</v>
      </c>
      <c r="C4" s="17" t="s">
        <v>48</v>
      </c>
      <c r="D4" s="17">
        <v>1164856436</v>
      </c>
      <c r="E4" s="7" t="s">
        <v>39</v>
      </c>
      <c r="F4" s="17" t="s">
        <v>55</v>
      </c>
      <c r="G4" s="7" t="s">
        <v>50</v>
      </c>
      <c r="H4" s="17">
        <v>3</v>
      </c>
      <c r="I4" s="17" t="s">
        <v>51</v>
      </c>
      <c r="J4" s="17" t="s">
        <v>52</v>
      </c>
      <c r="L4" s="17">
        <v>0</v>
      </c>
      <c r="M4" s="17">
        <v>0</v>
      </c>
      <c r="N4" s="17">
        <v>1</v>
      </c>
      <c r="O4" s="17">
        <v>1</v>
      </c>
      <c r="P4" s="17">
        <v>1014738131</v>
      </c>
      <c r="Q4" s="17">
        <v>2098</v>
      </c>
      <c r="S4" t="s">
        <v>53</v>
      </c>
      <c r="T4">
        <v>0</v>
      </c>
      <c r="U4" t="s">
        <v>54</v>
      </c>
      <c r="V4" t="e">
        <f>MATCH(D4,Отчет!#REF!,0)</f>
        <v>#REF!</v>
      </c>
    </row>
    <row r="5" spans="1:22" x14ac:dyDescent="0.2">
      <c r="A5" s="17">
        <v>1324877749</v>
      </c>
      <c r="B5" s="17">
        <v>8</v>
      </c>
      <c r="C5" s="17" t="s">
        <v>48</v>
      </c>
      <c r="D5" s="17">
        <v>1164856527</v>
      </c>
      <c r="E5" s="7" t="s">
        <v>45</v>
      </c>
      <c r="F5" s="17" t="s">
        <v>56</v>
      </c>
      <c r="G5" s="7" t="s">
        <v>50</v>
      </c>
      <c r="H5" s="17">
        <v>3</v>
      </c>
      <c r="I5" s="17" t="s">
        <v>51</v>
      </c>
      <c r="J5" s="17" t="s">
        <v>52</v>
      </c>
      <c r="L5" s="17">
        <v>0</v>
      </c>
      <c r="M5" s="17">
        <v>0</v>
      </c>
      <c r="N5" s="17">
        <v>1</v>
      </c>
      <c r="O5" s="17">
        <v>1</v>
      </c>
      <c r="P5" s="17">
        <v>1014738131</v>
      </c>
      <c r="Q5" s="17">
        <v>2098</v>
      </c>
      <c r="S5" t="s">
        <v>53</v>
      </c>
      <c r="T5">
        <v>0</v>
      </c>
      <c r="U5" t="s">
        <v>54</v>
      </c>
      <c r="V5" t="e">
        <f>MATCH(D5,Отчет!#REF!,0)</f>
        <v>#REF!</v>
      </c>
    </row>
    <row r="6" spans="1:22" x14ac:dyDescent="0.2">
      <c r="A6" s="17">
        <v>1324877745</v>
      </c>
      <c r="B6" s="17">
        <v>7</v>
      </c>
      <c r="C6" s="17" t="s">
        <v>48</v>
      </c>
      <c r="D6" s="17">
        <v>1164856514</v>
      </c>
      <c r="E6" s="7" t="s">
        <v>44</v>
      </c>
      <c r="F6" s="17" t="s">
        <v>57</v>
      </c>
      <c r="G6" s="7" t="s">
        <v>50</v>
      </c>
      <c r="H6" s="17">
        <v>3</v>
      </c>
      <c r="I6" s="17" t="s">
        <v>51</v>
      </c>
      <c r="J6" s="17" t="s">
        <v>52</v>
      </c>
      <c r="L6" s="17">
        <v>0</v>
      </c>
      <c r="M6" s="17">
        <v>0</v>
      </c>
      <c r="N6" s="17">
        <v>1</v>
      </c>
      <c r="O6" s="17">
        <v>1</v>
      </c>
      <c r="P6" s="17">
        <v>1014738131</v>
      </c>
      <c r="Q6" s="17">
        <v>2098</v>
      </c>
      <c r="S6" t="s">
        <v>53</v>
      </c>
      <c r="T6">
        <v>0</v>
      </c>
      <c r="U6" t="s">
        <v>54</v>
      </c>
      <c r="V6" t="e">
        <f>MATCH(D6,Отчет!#REF!,0)</f>
        <v>#REF!</v>
      </c>
    </row>
    <row r="7" spans="1:22" x14ac:dyDescent="0.2">
      <c r="A7" s="17">
        <v>1324877741</v>
      </c>
      <c r="B7" s="17">
        <v>9</v>
      </c>
      <c r="C7" s="17" t="s">
        <v>48</v>
      </c>
      <c r="D7" s="17">
        <v>1164856501</v>
      </c>
      <c r="E7" s="7" t="s">
        <v>43</v>
      </c>
      <c r="F7" s="17" t="s">
        <v>58</v>
      </c>
      <c r="G7" s="7" t="s">
        <v>50</v>
      </c>
      <c r="H7" s="17">
        <v>3</v>
      </c>
      <c r="I7" s="17" t="s">
        <v>51</v>
      </c>
      <c r="J7" s="17" t="s">
        <v>52</v>
      </c>
      <c r="L7" s="17">
        <v>0</v>
      </c>
      <c r="M7" s="17">
        <v>0</v>
      </c>
      <c r="N7" s="17">
        <v>1</v>
      </c>
      <c r="O7" s="17">
        <v>1</v>
      </c>
      <c r="P7" s="17">
        <v>1014738131</v>
      </c>
      <c r="Q7" s="17">
        <v>2098</v>
      </c>
      <c r="S7" t="s">
        <v>53</v>
      </c>
      <c r="T7">
        <v>0</v>
      </c>
      <c r="U7" t="s">
        <v>54</v>
      </c>
      <c r="V7" t="e">
        <f>MATCH(D7,Отчет!#REF!,0)</f>
        <v>#REF!</v>
      </c>
    </row>
    <row r="8" spans="1:22" x14ac:dyDescent="0.2">
      <c r="A8" s="17">
        <v>1324877757</v>
      </c>
      <c r="B8" s="17">
        <v>7</v>
      </c>
      <c r="C8" s="17" t="s">
        <v>48</v>
      </c>
      <c r="D8" s="17">
        <v>1164856540</v>
      </c>
      <c r="E8" s="7" t="s">
        <v>47</v>
      </c>
      <c r="F8" s="17" t="s">
        <v>59</v>
      </c>
      <c r="G8" s="7" t="s">
        <v>50</v>
      </c>
      <c r="H8" s="17">
        <v>3</v>
      </c>
      <c r="I8" s="17" t="s">
        <v>51</v>
      </c>
      <c r="J8" s="17" t="s">
        <v>52</v>
      </c>
      <c r="L8" s="17">
        <v>0</v>
      </c>
      <c r="M8" s="17">
        <v>0</v>
      </c>
      <c r="N8" s="17">
        <v>1</v>
      </c>
      <c r="O8" s="17">
        <v>1</v>
      </c>
      <c r="P8" s="17">
        <v>1014738131</v>
      </c>
      <c r="Q8" s="17">
        <v>2098</v>
      </c>
      <c r="S8" t="s">
        <v>53</v>
      </c>
      <c r="T8">
        <v>0</v>
      </c>
      <c r="U8" t="s">
        <v>54</v>
      </c>
      <c r="V8" t="e">
        <f>MATCH(D8,Отчет!#REF!,0)</f>
        <v>#REF!</v>
      </c>
    </row>
    <row r="9" spans="1:22" x14ac:dyDescent="0.2">
      <c r="A9" s="17">
        <v>1324877701</v>
      </c>
      <c r="B9" s="17">
        <v>8</v>
      </c>
      <c r="C9" s="17" t="s">
        <v>48</v>
      </c>
      <c r="D9" s="17">
        <v>1164856384</v>
      </c>
      <c r="E9" s="7" t="s">
        <v>34</v>
      </c>
      <c r="F9" s="17" t="s">
        <v>60</v>
      </c>
      <c r="G9" s="7" t="s">
        <v>50</v>
      </c>
      <c r="H9" s="17">
        <v>3</v>
      </c>
      <c r="I9" s="17" t="s">
        <v>51</v>
      </c>
      <c r="J9" s="17" t="s">
        <v>52</v>
      </c>
      <c r="L9" s="17">
        <v>0</v>
      </c>
      <c r="M9" s="17">
        <v>0</v>
      </c>
      <c r="N9" s="17">
        <v>1</v>
      </c>
      <c r="O9" s="17">
        <v>1</v>
      </c>
      <c r="P9" s="17">
        <v>1014738131</v>
      </c>
      <c r="Q9" s="17">
        <v>2098</v>
      </c>
      <c r="S9" t="s">
        <v>53</v>
      </c>
      <c r="T9">
        <v>0</v>
      </c>
      <c r="U9" t="s">
        <v>54</v>
      </c>
      <c r="V9" t="e">
        <f>MATCH(D9,Отчет!#REF!,0)</f>
        <v>#REF!</v>
      </c>
    </row>
    <row r="10" spans="1:22" x14ac:dyDescent="0.2">
      <c r="A10" s="17">
        <v>1324877717</v>
      </c>
      <c r="B10" s="17">
        <v>8</v>
      </c>
      <c r="C10" s="17" t="s">
        <v>48</v>
      </c>
      <c r="D10" s="17">
        <v>1178850448</v>
      </c>
      <c r="E10" s="7" t="s">
        <v>38</v>
      </c>
      <c r="F10" s="17" t="s">
        <v>61</v>
      </c>
      <c r="G10" s="7" t="s">
        <v>50</v>
      </c>
      <c r="H10" s="17">
        <v>3</v>
      </c>
      <c r="I10" s="17" t="s">
        <v>51</v>
      </c>
      <c r="J10" s="17" t="s">
        <v>52</v>
      </c>
      <c r="L10" s="17">
        <v>0</v>
      </c>
      <c r="M10" s="17">
        <v>0</v>
      </c>
      <c r="N10" s="17">
        <v>1</v>
      </c>
      <c r="O10" s="17">
        <v>1</v>
      </c>
      <c r="P10" s="17">
        <v>1014738131</v>
      </c>
      <c r="Q10" s="17">
        <v>2098</v>
      </c>
      <c r="S10" t="s">
        <v>53</v>
      </c>
      <c r="T10">
        <v>0</v>
      </c>
      <c r="U10" t="s">
        <v>54</v>
      </c>
      <c r="V10" t="e">
        <f>MATCH(D10,Отчет!#REF!,0)</f>
        <v>#REF!</v>
      </c>
    </row>
    <row r="11" spans="1:22" x14ac:dyDescent="0.2">
      <c r="A11" s="17">
        <v>1324877753</v>
      </c>
      <c r="B11" s="17">
        <v>4</v>
      </c>
      <c r="C11" s="17" t="s">
        <v>48</v>
      </c>
      <c r="D11" s="17">
        <v>1178850463</v>
      </c>
      <c r="E11" s="7" t="s">
        <v>46</v>
      </c>
      <c r="F11" s="17" t="s">
        <v>62</v>
      </c>
      <c r="G11" s="7" t="s">
        <v>50</v>
      </c>
      <c r="H11" s="17">
        <v>3</v>
      </c>
      <c r="I11" s="17" t="s">
        <v>51</v>
      </c>
      <c r="J11" s="17" t="s">
        <v>52</v>
      </c>
      <c r="L11" s="17">
        <v>0</v>
      </c>
      <c r="M11" s="17">
        <v>0</v>
      </c>
      <c r="N11" s="17">
        <v>1</v>
      </c>
      <c r="O11" s="17">
        <v>1</v>
      </c>
      <c r="P11" s="17">
        <v>1014738131</v>
      </c>
      <c r="Q11" s="17">
        <v>2098</v>
      </c>
      <c r="S11" t="s">
        <v>53</v>
      </c>
      <c r="T11">
        <v>0</v>
      </c>
      <c r="U11" t="s">
        <v>54</v>
      </c>
      <c r="V11" t="e">
        <f>MATCH(D11,Отчет!#REF!,0)</f>
        <v>#REF!</v>
      </c>
    </row>
    <row r="12" spans="1:22" x14ac:dyDescent="0.2">
      <c r="A12" s="17">
        <v>1204076342</v>
      </c>
      <c r="B12" s="17">
        <v>9</v>
      </c>
      <c r="C12" s="17" t="s">
        <v>48</v>
      </c>
      <c r="D12" s="17">
        <v>1164856410</v>
      </c>
      <c r="E12" s="7" t="s">
        <v>36</v>
      </c>
      <c r="F12" s="17" t="s">
        <v>63</v>
      </c>
      <c r="G12" s="7" t="s">
        <v>64</v>
      </c>
      <c r="H12" s="17">
        <v>3</v>
      </c>
      <c r="I12" s="17" t="s">
        <v>51</v>
      </c>
      <c r="J12" s="17" t="s">
        <v>52</v>
      </c>
      <c r="L12" s="17">
        <v>27</v>
      </c>
      <c r="M12" s="17">
        <v>3</v>
      </c>
      <c r="N12" s="17">
        <v>1</v>
      </c>
      <c r="O12" s="17">
        <v>1</v>
      </c>
      <c r="P12" s="17">
        <v>1014738131</v>
      </c>
      <c r="Q12" s="17">
        <v>2098</v>
      </c>
      <c r="S12" t="s">
        <v>65</v>
      </c>
      <c r="T12">
        <v>0</v>
      </c>
      <c r="U12" t="s">
        <v>54</v>
      </c>
      <c r="V12" t="e">
        <f>MATCH(D12,Отчет!#REF!,0)</f>
        <v>#REF!</v>
      </c>
    </row>
    <row r="13" spans="1:22" x14ac:dyDescent="0.2">
      <c r="A13" s="17">
        <v>1204076906</v>
      </c>
      <c r="B13" s="17">
        <v>7</v>
      </c>
      <c r="C13" s="17" t="s">
        <v>48</v>
      </c>
      <c r="D13" s="17">
        <v>1164856540</v>
      </c>
      <c r="E13" s="7" t="s">
        <v>47</v>
      </c>
      <c r="F13" s="17" t="s">
        <v>59</v>
      </c>
      <c r="G13" s="7" t="s">
        <v>64</v>
      </c>
      <c r="H13" s="17">
        <v>3</v>
      </c>
      <c r="I13" s="17" t="s">
        <v>51</v>
      </c>
      <c r="J13" s="17" t="s">
        <v>52</v>
      </c>
      <c r="L13" s="17">
        <v>21</v>
      </c>
      <c r="M13" s="17">
        <v>3</v>
      </c>
      <c r="N13" s="17">
        <v>1</v>
      </c>
      <c r="O13" s="17">
        <v>1</v>
      </c>
      <c r="P13" s="17">
        <v>1014738131</v>
      </c>
      <c r="Q13" s="17">
        <v>2098</v>
      </c>
      <c r="S13" t="s">
        <v>65</v>
      </c>
      <c r="T13">
        <v>0</v>
      </c>
      <c r="U13" t="s">
        <v>54</v>
      </c>
      <c r="V13" t="e">
        <f>MATCH(D13,Отчет!#REF!,0)</f>
        <v>#REF!</v>
      </c>
    </row>
    <row r="14" spans="1:22" x14ac:dyDescent="0.2">
      <c r="A14" s="17">
        <v>1204076726</v>
      </c>
      <c r="B14" s="17">
        <v>10</v>
      </c>
      <c r="C14" s="17" t="s">
        <v>48</v>
      </c>
      <c r="D14" s="17">
        <v>1164856501</v>
      </c>
      <c r="E14" s="7" t="s">
        <v>43</v>
      </c>
      <c r="F14" s="17" t="s">
        <v>58</v>
      </c>
      <c r="G14" s="7" t="s">
        <v>64</v>
      </c>
      <c r="H14" s="17">
        <v>3</v>
      </c>
      <c r="I14" s="17" t="s">
        <v>51</v>
      </c>
      <c r="J14" s="17" t="s">
        <v>52</v>
      </c>
      <c r="L14" s="17">
        <v>30</v>
      </c>
      <c r="M14" s="17">
        <v>3</v>
      </c>
      <c r="N14" s="17">
        <v>1</v>
      </c>
      <c r="O14" s="17">
        <v>1</v>
      </c>
      <c r="P14" s="17">
        <v>1014738131</v>
      </c>
      <c r="Q14" s="17">
        <v>2098</v>
      </c>
      <c r="S14" t="s">
        <v>65</v>
      </c>
      <c r="T14">
        <v>0</v>
      </c>
      <c r="U14" t="s">
        <v>54</v>
      </c>
      <c r="V14" t="e">
        <f>MATCH(D14,Отчет!#REF!,0)</f>
        <v>#REF!</v>
      </c>
    </row>
    <row r="15" spans="1:22" x14ac:dyDescent="0.2">
      <c r="A15" s="17">
        <v>1204076771</v>
      </c>
      <c r="B15" s="17">
        <v>8</v>
      </c>
      <c r="C15" s="17" t="s">
        <v>48</v>
      </c>
      <c r="D15" s="17">
        <v>1164856514</v>
      </c>
      <c r="E15" s="7" t="s">
        <v>44</v>
      </c>
      <c r="F15" s="17" t="s">
        <v>57</v>
      </c>
      <c r="G15" s="7" t="s">
        <v>64</v>
      </c>
      <c r="H15" s="17">
        <v>3</v>
      </c>
      <c r="I15" s="17" t="s">
        <v>51</v>
      </c>
      <c r="J15" s="17" t="s">
        <v>52</v>
      </c>
      <c r="L15" s="17">
        <v>24</v>
      </c>
      <c r="M15" s="17">
        <v>3</v>
      </c>
      <c r="N15" s="17">
        <v>1</v>
      </c>
      <c r="O15" s="17">
        <v>1</v>
      </c>
      <c r="P15" s="17">
        <v>1014738131</v>
      </c>
      <c r="Q15" s="17">
        <v>2098</v>
      </c>
      <c r="S15" t="s">
        <v>65</v>
      </c>
      <c r="T15">
        <v>0</v>
      </c>
      <c r="U15" t="s">
        <v>54</v>
      </c>
      <c r="V15" t="e">
        <f>MATCH(D15,Отчет!#REF!,0)</f>
        <v>#REF!</v>
      </c>
    </row>
    <row r="16" spans="1:22" x14ac:dyDescent="0.2">
      <c r="A16" s="17">
        <v>1204076567</v>
      </c>
      <c r="B16" s="17">
        <v>7</v>
      </c>
      <c r="C16" s="17" t="s">
        <v>48</v>
      </c>
      <c r="D16" s="17">
        <v>1164856462</v>
      </c>
      <c r="E16" s="7" t="s">
        <v>41</v>
      </c>
      <c r="F16" s="17" t="s">
        <v>66</v>
      </c>
      <c r="G16" s="7" t="s">
        <v>64</v>
      </c>
      <c r="H16" s="17">
        <v>3</v>
      </c>
      <c r="I16" s="17" t="s">
        <v>51</v>
      </c>
      <c r="J16" s="17" t="s">
        <v>52</v>
      </c>
      <c r="L16" s="17">
        <v>21</v>
      </c>
      <c r="M16" s="17">
        <v>3</v>
      </c>
      <c r="N16" s="17">
        <v>1</v>
      </c>
      <c r="O16" s="17">
        <v>1</v>
      </c>
      <c r="P16" s="17">
        <v>1014738131</v>
      </c>
      <c r="Q16" s="17">
        <v>2098</v>
      </c>
      <c r="S16" t="s">
        <v>65</v>
      </c>
      <c r="T16">
        <v>0</v>
      </c>
      <c r="U16" t="s">
        <v>54</v>
      </c>
      <c r="V16" t="e">
        <f>MATCH(D16,Отчет!#REF!,0)</f>
        <v>#REF!</v>
      </c>
    </row>
    <row r="17" spans="1:22" x14ac:dyDescent="0.2">
      <c r="A17" s="17">
        <v>1204076479</v>
      </c>
      <c r="B17" s="17">
        <v>7</v>
      </c>
      <c r="C17" s="17" t="s">
        <v>48</v>
      </c>
      <c r="D17" s="17">
        <v>1164856436</v>
      </c>
      <c r="E17" s="7" t="s">
        <v>39</v>
      </c>
      <c r="F17" s="17" t="s">
        <v>55</v>
      </c>
      <c r="G17" s="7" t="s">
        <v>64</v>
      </c>
      <c r="H17" s="17">
        <v>3</v>
      </c>
      <c r="I17" s="17" t="s">
        <v>51</v>
      </c>
      <c r="J17" s="17" t="s">
        <v>52</v>
      </c>
      <c r="L17" s="17">
        <v>21</v>
      </c>
      <c r="M17" s="17">
        <v>3</v>
      </c>
      <c r="N17" s="17">
        <v>1</v>
      </c>
      <c r="O17" s="17">
        <v>1</v>
      </c>
      <c r="P17" s="17">
        <v>1014738131</v>
      </c>
      <c r="Q17" s="17">
        <v>2098</v>
      </c>
      <c r="S17" t="s">
        <v>65</v>
      </c>
      <c r="T17">
        <v>0</v>
      </c>
      <c r="U17" t="s">
        <v>54</v>
      </c>
      <c r="V17" t="e">
        <f>MATCH(D17,Отчет!#REF!,0)</f>
        <v>#REF!</v>
      </c>
    </row>
    <row r="18" spans="1:22" x14ac:dyDescent="0.2">
      <c r="A18" s="17">
        <v>1204076253</v>
      </c>
      <c r="B18" s="17">
        <v>9</v>
      </c>
      <c r="C18" s="17" t="s">
        <v>48</v>
      </c>
      <c r="D18" s="17">
        <v>1164856384</v>
      </c>
      <c r="E18" s="7" t="s">
        <v>34</v>
      </c>
      <c r="F18" s="17" t="s">
        <v>60</v>
      </c>
      <c r="G18" s="7" t="s">
        <v>64</v>
      </c>
      <c r="H18" s="17">
        <v>3</v>
      </c>
      <c r="I18" s="17" t="s">
        <v>51</v>
      </c>
      <c r="J18" s="17" t="s">
        <v>52</v>
      </c>
      <c r="L18" s="17">
        <v>27</v>
      </c>
      <c r="M18" s="17">
        <v>3</v>
      </c>
      <c r="N18" s="17">
        <v>1</v>
      </c>
      <c r="O18" s="17">
        <v>1</v>
      </c>
      <c r="P18" s="17">
        <v>1014738131</v>
      </c>
      <c r="Q18" s="17">
        <v>2098</v>
      </c>
      <c r="S18" t="s">
        <v>65</v>
      </c>
      <c r="T18">
        <v>0</v>
      </c>
      <c r="U18" t="s">
        <v>54</v>
      </c>
      <c r="V18" t="e">
        <f>MATCH(D18,Отчет!#REF!,0)</f>
        <v>#REF!</v>
      </c>
    </row>
    <row r="19" spans="1:22" x14ac:dyDescent="0.2">
      <c r="A19" s="17">
        <v>1204076657</v>
      </c>
      <c r="B19" s="17">
        <v>9</v>
      </c>
      <c r="C19" s="17" t="s">
        <v>48</v>
      </c>
      <c r="D19" s="17">
        <v>1164856488</v>
      </c>
      <c r="E19" s="7" t="s">
        <v>42</v>
      </c>
      <c r="F19" s="17" t="s">
        <v>49</v>
      </c>
      <c r="G19" s="7" t="s">
        <v>64</v>
      </c>
      <c r="H19" s="17">
        <v>3</v>
      </c>
      <c r="I19" s="17" t="s">
        <v>51</v>
      </c>
      <c r="J19" s="17" t="s">
        <v>52</v>
      </c>
      <c r="L19" s="17">
        <v>27</v>
      </c>
      <c r="M19" s="17">
        <v>3</v>
      </c>
      <c r="N19" s="17">
        <v>1</v>
      </c>
      <c r="O19" s="17">
        <v>1</v>
      </c>
      <c r="P19" s="17">
        <v>1014738131</v>
      </c>
      <c r="Q19" s="17">
        <v>2098</v>
      </c>
      <c r="S19" t="s">
        <v>65</v>
      </c>
      <c r="T19">
        <v>0</v>
      </c>
      <c r="U19" t="s">
        <v>54</v>
      </c>
      <c r="V19" t="e">
        <f>MATCH(D19,Отчет!#REF!,0)</f>
        <v>#REF!</v>
      </c>
    </row>
    <row r="20" spans="1:22" x14ac:dyDescent="0.2">
      <c r="A20" s="17">
        <v>1204076298</v>
      </c>
      <c r="B20" s="17">
        <v>8</v>
      </c>
      <c r="C20" s="17" t="s">
        <v>48</v>
      </c>
      <c r="D20" s="17">
        <v>1164856397</v>
      </c>
      <c r="E20" s="7" t="s">
        <v>35</v>
      </c>
      <c r="F20" s="17" t="s">
        <v>67</v>
      </c>
      <c r="G20" s="7" t="s">
        <v>64</v>
      </c>
      <c r="H20" s="17">
        <v>3</v>
      </c>
      <c r="I20" s="17" t="s">
        <v>51</v>
      </c>
      <c r="J20" s="17" t="s">
        <v>52</v>
      </c>
      <c r="L20" s="17">
        <v>24</v>
      </c>
      <c r="M20" s="17">
        <v>3</v>
      </c>
      <c r="N20" s="17">
        <v>1</v>
      </c>
      <c r="O20" s="17">
        <v>1</v>
      </c>
      <c r="P20" s="17">
        <v>1014738131</v>
      </c>
      <c r="Q20" s="17">
        <v>2098</v>
      </c>
      <c r="S20" t="s">
        <v>65</v>
      </c>
      <c r="T20">
        <v>0</v>
      </c>
      <c r="U20" t="s">
        <v>54</v>
      </c>
      <c r="V20" t="e">
        <f>MATCH(D20,Отчет!#REF!,0)</f>
        <v>#REF!</v>
      </c>
    </row>
    <row r="21" spans="1:22" x14ac:dyDescent="0.2">
      <c r="A21" s="17">
        <v>1204076861</v>
      </c>
      <c r="B21" s="17">
        <v>5</v>
      </c>
      <c r="C21" s="17" t="s">
        <v>48</v>
      </c>
      <c r="D21" s="17">
        <v>1178850463</v>
      </c>
      <c r="E21" s="7" t="s">
        <v>46</v>
      </c>
      <c r="F21" s="17" t="s">
        <v>62</v>
      </c>
      <c r="G21" s="7" t="s">
        <v>64</v>
      </c>
      <c r="H21" s="17">
        <v>3</v>
      </c>
      <c r="I21" s="17" t="s">
        <v>51</v>
      </c>
      <c r="J21" s="17" t="s">
        <v>52</v>
      </c>
      <c r="L21" s="17">
        <v>15</v>
      </c>
      <c r="M21" s="17">
        <v>3</v>
      </c>
      <c r="N21" s="17">
        <v>1</v>
      </c>
      <c r="O21" s="17">
        <v>1</v>
      </c>
      <c r="P21" s="17">
        <v>1014738131</v>
      </c>
      <c r="Q21" s="17">
        <v>2098</v>
      </c>
      <c r="S21" t="s">
        <v>65</v>
      </c>
      <c r="T21">
        <v>0</v>
      </c>
      <c r="U21" t="s">
        <v>54</v>
      </c>
      <c r="V21" t="e">
        <f>MATCH(D21,Отчет!#REF!,0)</f>
        <v>#REF!</v>
      </c>
    </row>
    <row r="22" spans="1:22" x14ac:dyDescent="0.2">
      <c r="A22" s="17">
        <v>1204076523</v>
      </c>
      <c r="B22" s="17">
        <v>10</v>
      </c>
      <c r="C22" s="17" t="s">
        <v>48</v>
      </c>
      <c r="D22" s="17">
        <v>1164856449</v>
      </c>
      <c r="E22" s="7" t="s">
        <v>40</v>
      </c>
      <c r="F22" s="17" t="s">
        <v>68</v>
      </c>
      <c r="G22" s="7" t="s">
        <v>64</v>
      </c>
      <c r="H22" s="17">
        <v>3</v>
      </c>
      <c r="I22" s="17" t="s">
        <v>51</v>
      </c>
      <c r="J22" s="17" t="s">
        <v>52</v>
      </c>
      <c r="L22" s="17">
        <v>30</v>
      </c>
      <c r="M22" s="17">
        <v>3</v>
      </c>
      <c r="N22" s="17">
        <v>1</v>
      </c>
      <c r="O22" s="17">
        <v>1</v>
      </c>
      <c r="P22" s="17">
        <v>1014738131</v>
      </c>
      <c r="Q22" s="17">
        <v>2098</v>
      </c>
      <c r="S22" t="s">
        <v>65</v>
      </c>
      <c r="T22">
        <v>0</v>
      </c>
      <c r="U22" t="s">
        <v>54</v>
      </c>
      <c r="V22" t="e">
        <f>MATCH(D22,Отчет!#REF!,0)</f>
        <v>#REF!</v>
      </c>
    </row>
    <row r="23" spans="1:22" x14ac:dyDescent="0.2">
      <c r="A23" s="17">
        <v>1204076386</v>
      </c>
      <c r="B23" s="17">
        <v>8</v>
      </c>
      <c r="C23" s="17" t="s">
        <v>48</v>
      </c>
      <c r="D23" s="17">
        <v>1164856423</v>
      </c>
      <c r="E23" s="7" t="s">
        <v>37</v>
      </c>
      <c r="F23" s="17" t="s">
        <v>69</v>
      </c>
      <c r="G23" s="7" t="s">
        <v>64</v>
      </c>
      <c r="H23" s="17">
        <v>3</v>
      </c>
      <c r="I23" s="17" t="s">
        <v>51</v>
      </c>
      <c r="J23" s="17" t="s">
        <v>52</v>
      </c>
      <c r="L23" s="17">
        <v>24</v>
      </c>
      <c r="M23" s="17">
        <v>3</v>
      </c>
      <c r="N23" s="17">
        <v>1</v>
      </c>
      <c r="O23" s="17">
        <v>1</v>
      </c>
      <c r="P23" s="17">
        <v>1014738131</v>
      </c>
      <c r="Q23" s="17">
        <v>2098</v>
      </c>
      <c r="S23" t="s">
        <v>65</v>
      </c>
      <c r="T23">
        <v>0</v>
      </c>
      <c r="U23" t="s">
        <v>54</v>
      </c>
      <c r="V23" t="e">
        <f>MATCH(D23,Отчет!#REF!,0)</f>
        <v>#REF!</v>
      </c>
    </row>
    <row r="24" spans="1:22" x14ac:dyDescent="0.2">
      <c r="A24" s="17">
        <v>1204076816</v>
      </c>
      <c r="B24" s="17">
        <v>10</v>
      </c>
      <c r="C24" s="17" t="s">
        <v>48</v>
      </c>
      <c r="D24" s="17">
        <v>1164856527</v>
      </c>
      <c r="E24" s="7" t="s">
        <v>45</v>
      </c>
      <c r="F24" s="17" t="s">
        <v>56</v>
      </c>
      <c r="G24" s="7" t="s">
        <v>64</v>
      </c>
      <c r="H24" s="17">
        <v>3</v>
      </c>
      <c r="I24" s="17" t="s">
        <v>51</v>
      </c>
      <c r="J24" s="17" t="s">
        <v>52</v>
      </c>
      <c r="L24" s="17">
        <v>30</v>
      </c>
      <c r="M24" s="17">
        <v>3</v>
      </c>
      <c r="N24" s="17">
        <v>1</v>
      </c>
      <c r="O24" s="17">
        <v>1</v>
      </c>
      <c r="P24" s="17">
        <v>1014738131</v>
      </c>
      <c r="Q24" s="17">
        <v>2098</v>
      </c>
      <c r="S24" t="s">
        <v>65</v>
      </c>
      <c r="T24">
        <v>0</v>
      </c>
      <c r="U24" t="s">
        <v>54</v>
      </c>
      <c r="V24" t="e">
        <f>MATCH(D24,Отчет!#REF!,0)</f>
        <v>#REF!</v>
      </c>
    </row>
    <row r="25" spans="1:22" x14ac:dyDescent="0.2">
      <c r="A25" s="17">
        <v>1204076433</v>
      </c>
      <c r="B25" s="17">
        <v>9</v>
      </c>
      <c r="C25" s="17" t="s">
        <v>48</v>
      </c>
      <c r="D25" s="17">
        <v>1178850448</v>
      </c>
      <c r="E25" s="7" t="s">
        <v>38</v>
      </c>
      <c r="F25" s="17" t="s">
        <v>61</v>
      </c>
      <c r="G25" s="7" t="s">
        <v>64</v>
      </c>
      <c r="H25" s="17">
        <v>3</v>
      </c>
      <c r="I25" s="17" t="s">
        <v>51</v>
      </c>
      <c r="J25" s="17" t="s">
        <v>52</v>
      </c>
      <c r="L25" s="17">
        <v>27</v>
      </c>
      <c r="M25" s="17">
        <v>3</v>
      </c>
      <c r="N25" s="17">
        <v>1</v>
      </c>
      <c r="O25" s="17">
        <v>1</v>
      </c>
      <c r="P25" s="17">
        <v>1014738131</v>
      </c>
      <c r="Q25" s="17">
        <v>2098</v>
      </c>
      <c r="S25" t="s">
        <v>65</v>
      </c>
      <c r="T25">
        <v>0</v>
      </c>
      <c r="U25" t="s">
        <v>54</v>
      </c>
      <c r="V25" t="e">
        <f>MATCH(D25,Отчет!#REF!,0)</f>
        <v>#REF!</v>
      </c>
    </row>
    <row r="26" spans="1:22" x14ac:dyDescent="0.2">
      <c r="A26" s="17">
        <v>1324878227</v>
      </c>
      <c r="B26" s="17">
        <v>8</v>
      </c>
      <c r="C26" s="17" t="s">
        <v>48</v>
      </c>
      <c r="D26" s="17">
        <v>1164856488</v>
      </c>
      <c r="E26" s="7" t="s">
        <v>42</v>
      </c>
      <c r="F26" s="17" t="s">
        <v>49</v>
      </c>
      <c r="G26" s="7" t="s">
        <v>70</v>
      </c>
      <c r="H26" s="17">
        <v>3</v>
      </c>
      <c r="I26" s="17" t="s">
        <v>51</v>
      </c>
      <c r="J26" s="17" t="s">
        <v>71</v>
      </c>
      <c r="L26" s="17">
        <v>0</v>
      </c>
      <c r="M26" s="17">
        <v>0</v>
      </c>
      <c r="N26" s="17">
        <v>1</v>
      </c>
      <c r="O26" s="17">
        <v>1</v>
      </c>
      <c r="P26" s="17">
        <v>1014738131</v>
      </c>
      <c r="Q26" s="17">
        <v>2098</v>
      </c>
      <c r="S26" t="s">
        <v>53</v>
      </c>
      <c r="T26">
        <v>0</v>
      </c>
      <c r="U26" t="s">
        <v>54</v>
      </c>
      <c r="V26" t="e">
        <f>MATCH(D26,Отчет!#REF!,0)</f>
        <v>#REF!</v>
      </c>
    </row>
    <row r="27" spans="1:22" x14ac:dyDescent="0.2">
      <c r="A27" s="17">
        <v>1324878193</v>
      </c>
      <c r="B27" s="17">
        <v>8</v>
      </c>
      <c r="C27" s="17" t="s">
        <v>48</v>
      </c>
      <c r="D27" s="17">
        <v>1164856423</v>
      </c>
      <c r="E27" s="7" t="s">
        <v>37</v>
      </c>
      <c r="F27" s="17" t="s">
        <v>69</v>
      </c>
      <c r="G27" s="7" t="s">
        <v>70</v>
      </c>
      <c r="H27" s="17">
        <v>3</v>
      </c>
      <c r="I27" s="17" t="s">
        <v>51</v>
      </c>
      <c r="J27" s="17" t="s">
        <v>71</v>
      </c>
      <c r="L27" s="17">
        <v>0</v>
      </c>
      <c r="M27" s="17">
        <v>0</v>
      </c>
      <c r="N27" s="17">
        <v>1</v>
      </c>
      <c r="O27" s="17">
        <v>1</v>
      </c>
      <c r="P27" s="17">
        <v>1014738131</v>
      </c>
      <c r="Q27" s="17">
        <v>2098</v>
      </c>
      <c r="S27" t="s">
        <v>53</v>
      </c>
      <c r="T27">
        <v>0</v>
      </c>
      <c r="U27" t="s">
        <v>54</v>
      </c>
      <c r="V27" t="e">
        <f>MATCH(D27,Отчет!#REF!,0)</f>
        <v>#REF!</v>
      </c>
    </row>
    <row r="28" spans="1:22" x14ac:dyDescent="0.2">
      <c r="A28" s="17">
        <v>1324878247</v>
      </c>
      <c r="B28" s="17">
        <v>8</v>
      </c>
      <c r="C28" s="17" t="s">
        <v>48</v>
      </c>
      <c r="D28" s="17">
        <v>1178850463</v>
      </c>
      <c r="E28" s="7" t="s">
        <v>46</v>
      </c>
      <c r="F28" s="17" t="s">
        <v>62</v>
      </c>
      <c r="G28" s="7" t="s">
        <v>70</v>
      </c>
      <c r="H28" s="17">
        <v>3</v>
      </c>
      <c r="I28" s="17" t="s">
        <v>51</v>
      </c>
      <c r="J28" s="17" t="s">
        <v>71</v>
      </c>
      <c r="L28" s="17">
        <v>0</v>
      </c>
      <c r="M28" s="17">
        <v>0</v>
      </c>
      <c r="N28" s="17">
        <v>1</v>
      </c>
      <c r="O28" s="17">
        <v>1</v>
      </c>
      <c r="P28" s="17">
        <v>1014738131</v>
      </c>
      <c r="Q28" s="17">
        <v>2098</v>
      </c>
      <c r="S28" t="s">
        <v>53</v>
      </c>
      <c r="T28">
        <v>0</v>
      </c>
      <c r="U28" t="s">
        <v>54</v>
      </c>
      <c r="V28" t="e">
        <f>MATCH(D28,Отчет!#REF!,0)</f>
        <v>#REF!</v>
      </c>
    </row>
    <row r="29" spans="1:22" x14ac:dyDescent="0.2">
      <c r="A29" s="17">
        <v>1324878199</v>
      </c>
      <c r="B29" s="17">
        <v>8</v>
      </c>
      <c r="C29" s="17" t="s">
        <v>48</v>
      </c>
      <c r="D29" s="17">
        <v>1178850448</v>
      </c>
      <c r="E29" s="7" t="s">
        <v>38</v>
      </c>
      <c r="F29" s="17" t="s">
        <v>61</v>
      </c>
      <c r="G29" s="7" t="s">
        <v>70</v>
      </c>
      <c r="H29" s="17">
        <v>3</v>
      </c>
      <c r="I29" s="17" t="s">
        <v>51</v>
      </c>
      <c r="J29" s="17" t="s">
        <v>71</v>
      </c>
      <c r="L29" s="17">
        <v>0</v>
      </c>
      <c r="M29" s="17">
        <v>0</v>
      </c>
      <c r="N29" s="17">
        <v>1</v>
      </c>
      <c r="O29" s="17">
        <v>1</v>
      </c>
      <c r="P29" s="17">
        <v>1014738131</v>
      </c>
      <c r="Q29" s="17">
        <v>2098</v>
      </c>
      <c r="S29" t="s">
        <v>53</v>
      </c>
      <c r="T29">
        <v>0</v>
      </c>
      <c r="U29" t="s">
        <v>54</v>
      </c>
      <c r="V29" t="e">
        <f>MATCH(D29,Отчет!#REF!,0)</f>
        <v>#REF!</v>
      </c>
    </row>
    <row r="30" spans="1:22" x14ac:dyDescent="0.2">
      <c r="A30" s="17">
        <v>1324878251</v>
      </c>
      <c r="B30" s="17">
        <v>8</v>
      </c>
      <c r="C30" s="17" t="s">
        <v>48</v>
      </c>
      <c r="D30" s="17">
        <v>1164856540</v>
      </c>
      <c r="E30" s="7" t="s">
        <v>47</v>
      </c>
      <c r="F30" s="17" t="s">
        <v>59</v>
      </c>
      <c r="G30" s="7" t="s">
        <v>70</v>
      </c>
      <c r="H30" s="17">
        <v>3</v>
      </c>
      <c r="I30" s="17" t="s">
        <v>51</v>
      </c>
      <c r="J30" s="17" t="s">
        <v>71</v>
      </c>
      <c r="L30" s="17">
        <v>0</v>
      </c>
      <c r="M30" s="17">
        <v>0</v>
      </c>
      <c r="N30" s="17">
        <v>1</v>
      </c>
      <c r="O30" s="17">
        <v>1</v>
      </c>
      <c r="P30" s="17">
        <v>1014738131</v>
      </c>
      <c r="Q30" s="17">
        <v>2098</v>
      </c>
      <c r="S30" t="s">
        <v>53</v>
      </c>
      <c r="T30">
        <v>0</v>
      </c>
      <c r="U30" t="s">
        <v>54</v>
      </c>
      <c r="V30" t="e">
        <f>MATCH(D30,Отчет!#REF!,0)</f>
        <v>#REF!</v>
      </c>
    </row>
    <row r="31" spans="1:22" x14ac:dyDescent="0.2">
      <c r="A31" s="17">
        <v>1324878243</v>
      </c>
      <c r="B31" s="17">
        <v>8</v>
      </c>
      <c r="C31" s="17" t="s">
        <v>48</v>
      </c>
      <c r="D31" s="17">
        <v>1164856527</v>
      </c>
      <c r="E31" s="7" t="s">
        <v>45</v>
      </c>
      <c r="F31" s="17" t="s">
        <v>56</v>
      </c>
      <c r="G31" s="7" t="s">
        <v>70</v>
      </c>
      <c r="H31" s="17">
        <v>3</v>
      </c>
      <c r="I31" s="17" t="s">
        <v>51</v>
      </c>
      <c r="J31" s="17" t="s">
        <v>71</v>
      </c>
      <c r="L31" s="17">
        <v>0</v>
      </c>
      <c r="M31" s="17">
        <v>0</v>
      </c>
      <c r="N31" s="17">
        <v>1</v>
      </c>
      <c r="O31" s="17">
        <v>1</v>
      </c>
      <c r="P31" s="17">
        <v>1014738131</v>
      </c>
      <c r="Q31" s="17">
        <v>2098</v>
      </c>
      <c r="S31" t="s">
        <v>53</v>
      </c>
      <c r="T31">
        <v>0</v>
      </c>
      <c r="U31" t="s">
        <v>54</v>
      </c>
      <c r="V31" t="e">
        <f>MATCH(D31,Отчет!#REF!,0)</f>
        <v>#REF!</v>
      </c>
    </row>
    <row r="32" spans="1:22" x14ac:dyDescent="0.2">
      <c r="A32" s="17">
        <v>1324878232</v>
      </c>
      <c r="B32" s="17">
        <v>8</v>
      </c>
      <c r="C32" s="17" t="s">
        <v>48</v>
      </c>
      <c r="D32" s="17">
        <v>1164856501</v>
      </c>
      <c r="E32" s="7" t="s">
        <v>43</v>
      </c>
      <c r="F32" s="17" t="s">
        <v>58</v>
      </c>
      <c r="G32" s="7" t="s">
        <v>70</v>
      </c>
      <c r="H32" s="17">
        <v>3</v>
      </c>
      <c r="I32" s="17" t="s">
        <v>51</v>
      </c>
      <c r="J32" s="17" t="s">
        <v>71</v>
      </c>
      <c r="L32" s="17">
        <v>0</v>
      </c>
      <c r="M32" s="17">
        <v>0</v>
      </c>
      <c r="N32" s="17">
        <v>1</v>
      </c>
      <c r="O32" s="17">
        <v>1</v>
      </c>
      <c r="P32" s="17">
        <v>1014738131</v>
      </c>
      <c r="Q32" s="17">
        <v>2098</v>
      </c>
      <c r="S32" t="s">
        <v>53</v>
      </c>
      <c r="T32">
        <v>0</v>
      </c>
      <c r="U32" t="s">
        <v>54</v>
      </c>
      <c r="V32" t="e">
        <f>MATCH(D32,Отчет!#REF!,0)</f>
        <v>#REF!</v>
      </c>
    </row>
    <row r="33" spans="1:22" x14ac:dyDescent="0.2">
      <c r="A33" s="17">
        <v>1324878219</v>
      </c>
      <c r="B33" s="17">
        <v>8</v>
      </c>
      <c r="C33" s="17" t="s">
        <v>48</v>
      </c>
      <c r="D33" s="17">
        <v>1164856462</v>
      </c>
      <c r="E33" s="7" t="s">
        <v>41</v>
      </c>
      <c r="F33" s="17" t="s">
        <v>66</v>
      </c>
      <c r="G33" s="7" t="s">
        <v>70</v>
      </c>
      <c r="H33" s="17">
        <v>3</v>
      </c>
      <c r="I33" s="17" t="s">
        <v>51</v>
      </c>
      <c r="J33" s="17" t="s">
        <v>71</v>
      </c>
      <c r="L33" s="17">
        <v>0</v>
      </c>
      <c r="M33" s="17">
        <v>0</v>
      </c>
      <c r="N33" s="17">
        <v>1</v>
      </c>
      <c r="O33" s="17">
        <v>1</v>
      </c>
      <c r="P33" s="17">
        <v>1014738131</v>
      </c>
      <c r="Q33" s="17">
        <v>2098</v>
      </c>
      <c r="S33" t="s">
        <v>53</v>
      </c>
      <c r="T33">
        <v>0</v>
      </c>
      <c r="U33" t="s">
        <v>54</v>
      </c>
      <c r="V33" t="e">
        <f>MATCH(D33,Отчет!#REF!,0)</f>
        <v>#REF!</v>
      </c>
    </row>
    <row r="34" spans="1:22" x14ac:dyDescent="0.2">
      <c r="A34" s="17">
        <v>1324878210</v>
      </c>
      <c r="B34" s="17">
        <v>8</v>
      </c>
      <c r="C34" s="17" t="s">
        <v>48</v>
      </c>
      <c r="D34" s="17">
        <v>1164856449</v>
      </c>
      <c r="E34" s="7" t="s">
        <v>40</v>
      </c>
      <c r="F34" s="17" t="s">
        <v>68</v>
      </c>
      <c r="G34" s="7" t="s">
        <v>70</v>
      </c>
      <c r="H34" s="17">
        <v>3</v>
      </c>
      <c r="I34" s="17" t="s">
        <v>51</v>
      </c>
      <c r="J34" s="17" t="s">
        <v>71</v>
      </c>
      <c r="L34" s="17">
        <v>0</v>
      </c>
      <c r="M34" s="17">
        <v>0</v>
      </c>
      <c r="N34" s="17">
        <v>1</v>
      </c>
      <c r="O34" s="17">
        <v>1</v>
      </c>
      <c r="P34" s="17">
        <v>1014738131</v>
      </c>
      <c r="Q34" s="17">
        <v>2098</v>
      </c>
      <c r="S34" t="s">
        <v>53</v>
      </c>
      <c r="T34">
        <v>0</v>
      </c>
      <c r="U34" t="s">
        <v>54</v>
      </c>
      <c r="V34" t="e">
        <f>MATCH(D34,Отчет!#REF!,0)</f>
        <v>#REF!</v>
      </c>
    </row>
    <row r="35" spans="1:22" x14ac:dyDescent="0.2">
      <c r="A35" s="17">
        <v>1324878206</v>
      </c>
      <c r="B35" s="17">
        <v>8</v>
      </c>
      <c r="C35" s="17" t="s">
        <v>48</v>
      </c>
      <c r="D35" s="17">
        <v>1164856436</v>
      </c>
      <c r="E35" s="7" t="s">
        <v>39</v>
      </c>
      <c r="F35" s="17" t="s">
        <v>55</v>
      </c>
      <c r="G35" s="7" t="s">
        <v>70</v>
      </c>
      <c r="H35" s="17">
        <v>3</v>
      </c>
      <c r="I35" s="17" t="s">
        <v>51</v>
      </c>
      <c r="J35" s="17" t="s">
        <v>71</v>
      </c>
      <c r="L35" s="17">
        <v>0</v>
      </c>
      <c r="M35" s="17">
        <v>0</v>
      </c>
      <c r="N35" s="17">
        <v>1</v>
      </c>
      <c r="O35" s="17">
        <v>1</v>
      </c>
      <c r="P35" s="17">
        <v>1014738131</v>
      </c>
      <c r="Q35" s="17">
        <v>2098</v>
      </c>
      <c r="S35" t="s">
        <v>53</v>
      </c>
      <c r="T35">
        <v>0</v>
      </c>
      <c r="U35" t="s">
        <v>54</v>
      </c>
      <c r="V35" t="e">
        <f>MATCH(D35,Отчет!#REF!,0)</f>
        <v>#REF!</v>
      </c>
    </row>
    <row r="36" spans="1:22" x14ac:dyDescent="0.2">
      <c r="A36" s="17">
        <v>1324878189</v>
      </c>
      <c r="B36" s="17">
        <v>8</v>
      </c>
      <c r="C36" s="17" t="s">
        <v>48</v>
      </c>
      <c r="D36" s="17">
        <v>1164856410</v>
      </c>
      <c r="E36" s="7" t="s">
        <v>36</v>
      </c>
      <c r="F36" s="17" t="s">
        <v>63</v>
      </c>
      <c r="G36" s="7" t="s">
        <v>70</v>
      </c>
      <c r="H36" s="17">
        <v>3</v>
      </c>
      <c r="I36" s="17" t="s">
        <v>51</v>
      </c>
      <c r="J36" s="17" t="s">
        <v>71</v>
      </c>
      <c r="L36" s="17">
        <v>0</v>
      </c>
      <c r="M36" s="17">
        <v>0</v>
      </c>
      <c r="N36" s="17">
        <v>1</v>
      </c>
      <c r="O36" s="17">
        <v>1</v>
      </c>
      <c r="P36" s="17">
        <v>1014738131</v>
      </c>
      <c r="Q36" s="17">
        <v>2098</v>
      </c>
      <c r="S36" t="s">
        <v>53</v>
      </c>
      <c r="T36">
        <v>0</v>
      </c>
      <c r="U36" t="s">
        <v>54</v>
      </c>
      <c r="V36" t="e">
        <f>MATCH(D36,Отчет!#REF!,0)</f>
        <v>#REF!</v>
      </c>
    </row>
    <row r="37" spans="1:22" x14ac:dyDescent="0.2">
      <c r="A37" s="17">
        <v>1324878184</v>
      </c>
      <c r="B37" s="17">
        <v>8</v>
      </c>
      <c r="C37" s="17" t="s">
        <v>48</v>
      </c>
      <c r="D37" s="17">
        <v>1164856397</v>
      </c>
      <c r="E37" s="7" t="s">
        <v>35</v>
      </c>
      <c r="F37" s="17" t="s">
        <v>67</v>
      </c>
      <c r="G37" s="7" t="s">
        <v>70</v>
      </c>
      <c r="H37" s="17">
        <v>3</v>
      </c>
      <c r="I37" s="17" t="s">
        <v>51</v>
      </c>
      <c r="J37" s="17" t="s">
        <v>71</v>
      </c>
      <c r="L37" s="17">
        <v>0</v>
      </c>
      <c r="M37" s="17">
        <v>0</v>
      </c>
      <c r="N37" s="17">
        <v>1</v>
      </c>
      <c r="O37" s="17">
        <v>1</v>
      </c>
      <c r="P37" s="17">
        <v>1014738131</v>
      </c>
      <c r="Q37" s="17">
        <v>2098</v>
      </c>
      <c r="S37" t="s">
        <v>53</v>
      </c>
      <c r="T37">
        <v>0</v>
      </c>
      <c r="U37" t="s">
        <v>54</v>
      </c>
      <c r="V37" t="e">
        <f>MATCH(D37,Отчет!#REF!,0)</f>
        <v>#REF!</v>
      </c>
    </row>
    <row r="38" spans="1:22" x14ac:dyDescent="0.2">
      <c r="A38" s="17">
        <v>1324878180</v>
      </c>
      <c r="B38" s="17">
        <v>8</v>
      </c>
      <c r="C38" s="17" t="s">
        <v>48</v>
      </c>
      <c r="D38" s="17">
        <v>1164856384</v>
      </c>
      <c r="E38" s="7" t="s">
        <v>34</v>
      </c>
      <c r="F38" s="17" t="s">
        <v>60</v>
      </c>
      <c r="G38" s="7" t="s">
        <v>70</v>
      </c>
      <c r="H38" s="17">
        <v>3</v>
      </c>
      <c r="I38" s="17" t="s">
        <v>51</v>
      </c>
      <c r="J38" s="17" t="s">
        <v>71</v>
      </c>
      <c r="L38" s="17">
        <v>0</v>
      </c>
      <c r="M38" s="17">
        <v>0</v>
      </c>
      <c r="N38" s="17">
        <v>1</v>
      </c>
      <c r="O38" s="17">
        <v>1</v>
      </c>
      <c r="P38" s="17">
        <v>1014738131</v>
      </c>
      <c r="Q38" s="17">
        <v>2098</v>
      </c>
      <c r="S38" t="s">
        <v>53</v>
      </c>
      <c r="T38">
        <v>0</v>
      </c>
      <c r="U38" t="s">
        <v>54</v>
      </c>
      <c r="V38" t="e">
        <f>MATCH(D38,Отчет!#REF!,0)</f>
        <v>#REF!</v>
      </c>
    </row>
    <row r="39" spans="1:22" x14ac:dyDescent="0.2">
      <c r="A39" s="17">
        <v>1324878238</v>
      </c>
      <c r="B39" s="17">
        <v>8</v>
      </c>
      <c r="C39" s="17" t="s">
        <v>48</v>
      </c>
      <c r="D39" s="17">
        <v>1164856514</v>
      </c>
      <c r="E39" s="7" t="s">
        <v>44</v>
      </c>
      <c r="F39" s="17" t="s">
        <v>57</v>
      </c>
      <c r="G39" s="7" t="s">
        <v>70</v>
      </c>
      <c r="H39" s="17">
        <v>3</v>
      </c>
      <c r="I39" s="17" t="s">
        <v>51</v>
      </c>
      <c r="J39" s="17" t="s">
        <v>71</v>
      </c>
      <c r="L39" s="17">
        <v>0</v>
      </c>
      <c r="M39" s="17">
        <v>0</v>
      </c>
      <c r="N39" s="17">
        <v>1</v>
      </c>
      <c r="O39" s="17">
        <v>1</v>
      </c>
      <c r="P39" s="17">
        <v>1014738131</v>
      </c>
      <c r="Q39" s="17">
        <v>2098</v>
      </c>
      <c r="S39" t="s">
        <v>53</v>
      </c>
      <c r="T39">
        <v>0</v>
      </c>
      <c r="U39" t="s">
        <v>54</v>
      </c>
      <c r="V39" t="e">
        <f>MATCH(D39,Отчет!#REF!,0)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2016-03-09T08:16:46Z</dcterms:modified>
</cp:coreProperties>
</file>