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N23" i="1"/>
  <c r="N21" i="1"/>
  <c r="N18" i="1"/>
  <c r="N20" i="1"/>
  <c r="N25" i="1"/>
  <c r="N12" i="1"/>
  <c r="N17" i="1"/>
  <c r="N13" i="1"/>
  <c r="N19" i="1"/>
  <c r="N15" i="1"/>
  <c r="N22" i="1"/>
  <c r="N24" i="1"/>
  <c r="N16" i="1"/>
  <c r="M23" i="1"/>
  <c r="M21" i="1"/>
  <c r="M18" i="1"/>
  <c r="M20" i="1"/>
  <c r="M25" i="1"/>
  <c r="M12" i="1"/>
  <c r="M17" i="1"/>
  <c r="M13" i="1"/>
  <c r="M19" i="1"/>
  <c r="M15" i="1"/>
  <c r="M22" i="1"/>
  <c r="M24" i="1"/>
  <c r="M16" i="1"/>
  <c r="N14" i="1"/>
  <c r="M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3" i="2"/>
</calcChain>
</file>

<file path=xl/sharedStrings.xml><?xml version="1.0" encoding="utf-8"?>
<sst xmlns="http://schemas.openxmlformats.org/spreadsheetml/2006/main" count="362" uniqueCount="75">
  <si>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</si>
  <si>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</si>
  <si>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</si>
  <si>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</si>
  <si>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</si>
  <si>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</si>
  <si>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</si>
  <si>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</si>
  <si>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</si>
  <si>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</si>
  <si>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</si>
  <si>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</si>
  <si>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</si>
  <si>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</si>
  <si>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</si>
  <si>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</si>
  <si>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</si>
  <si>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</si>
  <si>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</si>
  <si>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</si>
  <si>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</si>
  <si>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</si>
  <si>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</si>
  <si>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</si>
  <si>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</si>
  <si>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</si>
  <si>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</si>
  <si>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</si>
  <si>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</si>
  <si>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</si>
  <si>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</si>
  <si>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</si>
  <si>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Красовицкая Мария Ильинична</t>
  </si>
  <si>
    <t>Кривошеина Мария Андреевна</t>
  </si>
  <si>
    <t>Лукьянова Мария Юрьевна</t>
  </si>
  <si>
    <t>Пенкина Анастасия Валерьевна</t>
  </si>
  <si>
    <t>Расторгуева Мария Юрьевна</t>
  </si>
  <si>
    <t>Фалькон Анастасия Александровна</t>
  </si>
  <si>
    <t>Чарчоглян Анна Артемовна</t>
  </si>
  <si>
    <t>Копенгаген Грэхем Эндрю</t>
  </si>
  <si>
    <t>Цой Оксана Александровна</t>
  </si>
  <si>
    <t>Климова Ульяна Геннадьевна</t>
  </si>
  <si>
    <t>Обгольц Дмитрий Олегович</t>
  </si>
  <si>
    <t>МФИЛЛ151</t>
  </si>
  <si>
    <t>М151МКМПР017</t>
  </si>
  <si>
    <t>Академическое письмо (русский язык)</t>
  </si>
  <si>
    <t>Экзамен</t>
  </si>
  <si>
    <t>2015/2016 учебный год 1 модуль</t>
  </si>
  <si>
    <t>Компаративистика: русская литература в кросс-культурной перспективе</t>
  </si>
  <si>
    <t>М151МКМПР012</t>
  </si>
  <si>
    <t>М151МКМПР016</t>
  </si>
  <si>
    <t>М151МКМПР013</t>
  </si>
  <si>
    <t>М151МКМПР007</t>
  </si>
  <si>
    <t>М151МКМПР014</t>
  </si>
  <si>
    <t>М151МКМПР008</t>
  </si>
  <si>
    <t>М151МКМПР015</t>
  </si>
  <si>
    <t>М151МКМПР003</t>
  </si>
  <si>
    <t>М151МКМПР010</t>
  </si>
  <si>
    <t>Актуальные проблемы компаративистики</t>
  </si>
  <si>
    <t>М151МКМПР009</t>
  </si>
  <si>
    <t>М151МКМПР006</t>
  </si>
  <si>
    <t>М151МКМПР005</t>
  </si>
  <si>
    <t>М151МКМПР004</t>
  </si>
  <si>
    <t>История русской литературы</t>
  </si>
  <si>
    <t>2015/2016 учебный год 2 модуль</t>
  </si>
  <si>
    <t>3 - 5</t>
  </si>
  <si>
    <t>7 - 8</t>
  </si>
  <si>
    <t>10 - 11</t>
  </si>
  <si>
    <t>12 - 13</t>
  </si>
  <si>
    <t>Дата выгрузки: 10.03.2016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</si>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</sst>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0</xdr:row>
          <xdr:rowOff>209550</xdr:rowOff>
        </xdr:from>
        <xdr:to>
          <xdr:col>8</xdr:col>
          <xdr:colOff>85725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P25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9" width="10" style="12" customWidth="1"/>
    <col min="10" max="11" width="10.7109375" style="13" customWidth="1"/>
    <col min="12" max="12" width="10.7109375" style="20" customWidth="1"/>
    <col min="13" max="13" width="10.7109375" style="13" customWidth="1"/>
    <col min="14" max="14" width="10.7109375" style="1" customWidth="1"/>
    <col min="15" max="15" width="10.7109375" style="1" hidden="1" customWidth="1"/>
    <col min="16" max="61" width="10.7109375" style="1" customWidth="1"/>
    <col min="62" max="16384" width="9.140625" style="1"/>
  </cols>
  <sheetData>
    <row r="1" spans="1:16" s="2" customFormat="1" ht="32.25" customHeight="1" x14ac:dyDescent="0.2">
      <c r="A1" s="23" t="s">
        <v>7</v>
      </c>
      <c r="B1" s="23"/>
      <c r="C1" s="23"/>
      <c r="D1" s="23"/>
      <c r="E1" s="23"/>
      <c r="F1" s="24"/>
      <c r="G1" s="36"/>
      <c r="H1" s="36"/>
      <c r="I1" s="36"/>
      <c r="J1" s="24"/>
      <c r="K1" s="24"/>
      <c r="L1" s="19"/>
      <c r="M1" s="18"/>
    </row>
    <row r="2" spans="1:16" s="5" customFormat="1" ht="15.75" customHeight="1" x14ac:dyDescent="0.2">
      <c r="A2" s="25" t="s">
        <v>69</v>
      </c>
      <c r="B2" s="21"/>
      <c r="C2" s="21"/>
      <c r="D2" s="21"/>
      <c r="E2" s="21"/>
      <c r="F2" s="22"/>
      <c r="G2" s="37"/>
      <c r="H2" s="37"/>
      <c r="I2" s="37"/>
      <c r="J2" s="22"/>
      <c r="K2" s="22"/>
      <c r="L2" s="22"/>
      <c r="M2" s="22"/>
    </row>
    <row r="3" spans="1:16" s="5" customFormat="1" ht="15.75" customHeight="1" x14ac:dyDescent="0.2">
      <c r="A3" s="25" t="s">
        <v>70</v>
      </c>
      <c r="B3" s="22"/>
      <c r="C3" s="22"/>
      <c r="D3" s="22"/>
      <c r="E3" s="22"/>
      <c r="F3" s="22"/>
      <c r="G3" s="37"/>
      <c r="H3" s="37"/>
      <c r="I3" s="37"/>
      <c r="J3" s="22"/>
      <c r="K3" s="22"/>
      <c r="L3" s="22"/>
      <c r="M3" s="22"/>
    </row>
    <row r="4" spans="1:16" s="5" customFormat="1" ht="15.75" customHeight="1" x14ac:dyDescent="0.2">
      <c r="A4" s="25" t="s">
        <v>71</v>
      </c>
      <c r="B4" s="22"/>
      <c r="C4" s="22"/>
      <c r="D4" s="22"/>
      <c r="E4" s="22"/>
      <c r="F4" s="22"/>
      <c r="G4" s="37"/>
      <c r="H4" s="37"/>
      <c r="I4" s="37"/>
      <c r="J4" s="22"/>
      <c r="K4" s="22"/>
      <c r="L4" s="22"/>
      <c r="M4" s="22"/>
    </row>
    <row r="5" spans="1:16" s="5" customFormat="1" ht="15.75" customHeight="1" x14ac:dyDescent="0.2">
      <c r="A5" s="25" t="s">
        <v>72</v>
      </c>
      <c r="B5" s="22"/>
      <c r="C5" s="22"/>
      <c r="D5" s="22"/>
      <c r="E5" s="22"/>
      <c r="F5" s="22"/>
      <c r="G5" s="37"/>
      <c r="H5" s="37"/>
      <c r="I5" s="37"/>
      <c r="J5" s="22"/>
      <c r="K5" s="22"/>
      <c r="L5" s="22"/>
      <c r="M5" s="22"/>
    </row>
    <row r="6" spans="1:16" s="5" customFormat="1" ht="15.75" customHeight="1" x14ac:dyDescent="0.2">
      <c r="A6" s="25" t="s">
        <v>73</v>
      </c>
      <c r="B6" s="7"/>
      <c r="F6" s="27"/>
      <c r="G6" s="27"/>
      <c r="H6" s="27"/>
      <c r="I6" s="27"/>
      <c r="J6" s="28"/>
      <c r="K6" s="28"/>
      <c r="L6" s="29"/>
      <c r="M6" s="28"/>
    </row>
    <row r="7" spans="1:16" s="11" customFormat="1" ht="16.5" customHeight="1" x14ac:dyDescent="0.2">
      <c r="A7" s="30"/>
      <c r="B7" s="10"/>
      <c r="J7" s="31"/>
      <c r="K7" s="31"/>
      <c r="L7" s="32"/>
      <c r="M7" s="31"/>
    </row>
    <row r="8" spans="1:16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27</v>
      </c>
      <c r="F8" s="41"/>
      <c r="G8" s="42" t="s">
        <v>47</v>
      </c>
      <c r="H8" s="40"/>
      <c r="I8" s="41" t="s">
        <v>64</v>
      </c>
      <c r="J8" s="52" t="s">
        <v>5</v>
      </c>
      <c r="K8" s="52" t="s">
        <v>19</v>
      </c>
      <c r="L8" s="53" t="s">
        <v>20</v>
      </c>
      <c r="M8" s="52" t="s">
        <v>6</v>
      </c>
      <c r="N8" s="54" t="s">
        <v>21</v>
      </c>
      <c r="O8" s="35" t="s">
        <v>23</v>
      </c>
    </row>
    <row r="9" spans="1:16" s="3" customFormat="1" ht="42.75" customHeight="1" x14ac:dyDescent="0.2">
      <c r="A9" s="38"/>
      <c r="B9" s="39"/>
      <c r="C9" s="40"/>
      <c r="D9" s="40"/>
      <c r="E9" s="40"/>
      <c r="F9" s="41"/>
      <c r="G9" s="42" t="s">
        <v>46</v>
      </c>
      <c r="H9" s="40"/>
      <c r="I9" s="41" t="s">
        <v>46</v>
      </c>
      <c r="J9" s="52"/>
      <c r="K9" s="52"/>
      <c r="L9" s="53"/>
      <c r="M9" s="52"/>
      <c r="N9" s="54"/>
      <c r="O9" s="35"/>
    </row>
    <row r="10" spans="1:16" s="4" customFormat="1" ht="196.5" customHeight="1" x14ac:dyDescent="0.2">
      <c r="A10" s="38"/>
      <c r="B10" s="39"/>
      <c r="C10" s="40"/>
      <c r="D10" s="40"/>
      <c r="E10" s="40"/>
      <c r="F10" s="43"/>
      <c r="G10" s="43" t="s">
        <v>45</v>
      </c>
      <c r="H10" s="43" t="s">
        <v>58</v>
      </c>
      <c r="I10" s="43" t="s">
        <v>63</v>
      </c>
      <c r="J10" s="52"/>
      <c r="K10" s="52"/>
      <c r="L10" s="53"/>
      <c r="M10" s="52"/>
      <c r="N10" s="54"/>
      <c r="O10" s="35"/>
    </row>
    <row r="11" spans="1:16" s="9" customFormat="1" ht="17.25" customHeight="1" x14ac:dyDescent="0.2">
      <c r="A11" s="34" t="s">
        <v>4</v>
      </c>
      <c r="B11" s="34"/>
      <c r="C11" s="34"/>
      <c r="D11" s="34"/>
      <c r="E11" s="33"/>
      <c r="F11" s="44"/>
      <c r="G11" s="44">
        <v>3</v>
      </c>
      <c r="H11" s="44">
        <v>3</v>
      </c>
      <c r="I11" s="44">
        <v>3</v>
      </c>
      <c r="J11" s="52"/>
      <c r="K11" s="52"/>
      <c r="L11" s="53"/>
      <c r="M11" s="52"/>
      <c r="N11" s="54"/>
      <c r="O11" s="35"/>
    </row>
    <row r="12" spans="1:16" x14ac:dyDescent="0.2">
      <c r="A12" s="45">
        <v>1</v>
      </c>
      <c r="B12" s="46" t="s">
        <v>51</v>
      </c>
      <c r="C12" s="47">
        <v>1164856501</v>
      </c>
      <c r="D12" s="48" t="s">
        <v>43</v>
      </c>
      <c r="E12" s="47" t="s">
        <v>48</v>
      </c>
      <c r="F12" s="51">
        <f>MATCH(C12,Данные!$D:$D,0)</f>
        <v>6</v>
      </c>
      <c r="G12" s="51">
        <v>9</v>
      </c>
      <c r="H12" s="51">
        <v>10</v>
      </c>
      <c r="I12" s="51">
        <v>8</v>
      </c>
      <c r="J12" s="55">
        <v>81</v>
      </c>
      <c r="K12" s="55">
        <v>27</v>
      </c>
      <c r="L12" s="56">
        <v>3</v>
      </c>
      <c r="M12" s="55">
        <f>IF(L12 &gt; 0,K12/L12,0)</f>
        <v>9</v>
      </c>
      <c r="N12" s="48">
        <f>MIN($G12:I12)</f>
        <v>8</v>
      </c>
      <c r="O12" s="1">
        <v>1</v>
      </c>
      <c r="P12" s="1" t="s">
        <v>74</v>
      </c>
    </row>
    <row r="13" spans="1:16" x14ac:dyDescent="0.2">
      <c r="A13" s="45">
        <v>2</v>
      </c>
      <c r="B13" s="46" t="s">
        <v>55</v>
      </c>
      <c r="C13" s="47">
        <v>1164856527</v>
      </c>
      <c r="D13" s="48" t="s">
        <v>43</v>
      </c>
      <c r="E13" s="47" t="s">
        <v>48</v>
      </c>
      <c r="F13" s="51">
        <f>MATCH(C13,Данные!$D:$D,0)</f>
        <v>10</v>
      </c>
      <c r="G13" s="51">
        <v>8</v>
      </c>
      <c r="H13" s="51">
        <v>10</v>
      </c>
      <c r="I13" s="51">
        <v>8</v>
      </c>
      <c r="J13" s="55">
        <v>78</v>
      </c>
      <c r="K13" s="55">
        <v>26</v>
      </c>
      <c r="L13" s="56">
        <v>3</v>
      </c>
      <c r="M13" s="55">
        <f>IF(L13 &gt; 0,K13/L13,0)</f>
        <v>8.6666666666666661</v>
      </c>
      <c r="N13" s="48">
        <f>MIN($G13:I13)</f>
        <v>8</v>
      </c>
      <c r="O13" s="1">
        <v>2</v>
      </c>
      <c r="P13" s="1" t="s">
        <v>74</v>
      </c>
    </row>
    <row r="14" spans="1:16" x14ac:dyDescent="0.2">
      <c r="A14" s="49" t="s">
        <v>65</v>
      </c>
      <c r="B14" s="46" t="s">
        <v>56</v>
      </c>
      <c r="C14" s="47">
        <v>1164856384</v>
      </c>
      <c r="D14" s="48" t="s">
        <v>43</v>
      </c>
      <c r="E14" s="47" t="s">
        <v>48</v>
      </c>
      <c r="F14" s="51">
        <f>MATCH(C14,Данные!$D:$D,0)</f>
        <v>11</v>
      </c>
      <c r="G14" s="51">
        <v>8</v>
      </c>
      <c r="H14" s="51">
        <v>9</v>
      </c>
      <c r="I14" s="51">
        <v>8</v>
      </c>
      <c r="J14" s="55">
        <v>75</v>
      </c>
      <c r="K14" s="55">
        <v>25</v>
      </c>
      <c r="L14" s="56">
        <v>3</v>
      </c>
      <c r="M14" s="55">
        <f>IF(L14 &gt; 0,K14/L14,0)</f>
        <v>8.3333333333333339</v>
      </c>
      <c r="N14" s="48">
        <f>MIN($G14:I14)</f>
        <v>8</v>
      </c>
      <c r="O14" s="1">
        <v>3</v>
      </c>
      <c r="P14" s="1" t="s">
        <v>74</v>
      </c>
    </row>
    <row r="15" spans="1:16" x14ac:dyDescent="0.2">
      <c r="A15" s="50"/>
      <c r="B15" s="46" t="s">
        <v>52</v>
      </c>
      <c r="C15" s="47">
        <v>1178850448</v>
      </c>
      <c r="D15" s="48" t="s">
        <v>43</v>
      </c>
      <c r="E15" s="47" t="s">
        <v>48</v>
      </c>
      <c r="F15" s="51">
        <f>MATCH(C15,Данные!$D:$D,0)</f>
        <v>7</v>
      </c>
      <c r="G15" s="51">
        <v>8</v>
      </c>
      <c r="H15" s="51">
        <v>9</v>
      </c>
      <c r="I15" s="51">
        <v>8</v>
      </c>
      <c r="J15" s="55">
        <v>75</v>
      </c>
      <c r="K15" s="55">
        <v>25</v>
      </c>
      <c r="L15" s="56">
        <v>3</v>
      </c>
      <c r="M15" s="55">
        <f>IF(L15 &gt; 0,K15/L15,0)</f>
        <v>8.3333333333333339</v>
      </c>
      <c r="N15" s="48">
        <f>MIN($G15:I15)</f>
        <v>8</v>
      </c>
      <c r="O15" s="1">
        <v>4</v>
      </c>
      <c r="P15" s="1" t="s">
        <v>74</v>
      </c>
    </row>
    <row r="16" spans="1:16" x14ac:dyDescent="0.2">
      <c r="A16" s="50"/>
      <c r="B16" s="46" t="s">
        <v>49</v>
      </c>
      <c r="C16" s="47">
        <v>1164856488</v>
      </c>
      <c r="D16" s="48" t="s">
        <v>43</v>
      </c>
      <c r="E16" s="47" t="s">
        <v>48</v>
      </c>
      <c r="F16" s="51">
        <f>MATCH(C16,Данные!$D:$D,0)</f>
        <v>4</v>
      </c>
      <c r="G16" s="51">
        <v>8</v>
      </c>
      <c r="H16" s="51">
        <v>9</v>
      </c>
      <c r="I16" s="51">
        <v>8</v>
      </c>
      <c r="J16" s="55">
        <v>75</v>
      </c>
      <c r="K16" s="55">
        <v>25</v>
      </c>
      <c r="L16" s="56">
        <v>3</v>
      </c>
      <c r="M16" s="55">
        <f>IF(L16 &gt; 0,K16/L16,0)</f>
        <v>8.3333333333333339</v>
      </c>
      <c r="N16" s="48">
        <f>MIN($G16:I16)</f>
        <v>8</v>
      </c>
      <c r="O16" s="1">
        <v>5</v>
      </c>
      <c r="P16" s="1" t="s">
        <v>74</v>
      </c>
    </row>
    <row r="17" spans="1:16" x14ac:dyDescent="0.2">
      <c r="A17" s="45">
        <v>6</v>
      </c>
      <c r="B17" s="46" t="s">
        <v>53</v>
      </c>
      <c r="C17" s="47">
        <v>1164856514</v>
      </c>
      <c r="D17" s="48" t="s">
        <v>43</v>
      </c>
      <c r="E17" s="47" t="s">
        <v>48</v>
      </c>
      <c r="F17" s="51">
        <f>MATCH(C17,Данные!$D:$D,0)</f>
        <v>8</v>
      </c>
      <c r="G17" s="51">
        <v>7</v>
      </c>
      <c r="H17" s="51">
        <v>8</v>
      </c>
      <c r="I17" s="51">
        <v>8</v>
      </c>
      <c r="J17" s="55">
        <v>69</v>
      </c>
      <c r="K17" s="55">
        <v>23</v>
      </c>
      <c r="L17" s="56">
        <v>3</v>
      </c>
      <c r="M17" s="55">
        <f>IF(L17 &gt; 0,K17/L17,0)</f>
        <v>7.666666666666667</v>
      </c>
      <c r="N17" s="48">
        <f>MIN($G17:I17)</f>
        <v>7</v>
      </c>
      <c r="O17" s="1">
        <v>6</v>
      </c>
      <c r="P17" s="1" t="s">
        <v>74</v>
      </c>
    </row>
    <row r="18" spans="1:16" x14ac:dyDescent="0.2">
      <c r="A18" s="49" t="s">
        <v>66</v>
      </c>
      <c r="B18" s="46" t="s">
        <v>54</v>
      </c>
      <c r="C18" s="47">
        <v>1164856436</v>
      </c>
      <c r="D18" s="48" t="s">
        <v>43</v>
      </c>
      <c r="E18" s="47" t="s">
        <v>48</v>
      </c>
      <c r="F18" s="51">
        <f>MATCH(C18,Данные!$D:$D,0)</f>
        <v>9</v>
      </c>
      <c r="G18" s="51">
        <v>7</v>
      </c>
      <c r="H18" s="51">
        <v>7</v>
      </c>
      <c r="I18" s="51">
        <v>8</v>
      </c>
      <c r="J18" s="55">
        <v>66</v>
      </c>
      <c r="K18" s="55">
        <v>22</v>
      </c>
      <c r="L18" s="56">
        <v>3</v>
      </c>
      <c r="M18" s="55">
        <f>IF(L18 &gt; 0,K18/L18,0)</f>
        <v>7.333333333333333</v>
      </c>
      <c r="N18" s="48">
        <f>MIN($G18:I18)</f>
        <v>7</v>
      </c>
      <c r="O18" s="1">
        <v>7</v>
      </c>
      <c r="P18" s="1" t="s">
        <v>74</v>
      </c>
    </row>
    <row r="19" spans="1:16" x14ac:dyDescent="0.2">
      <c r="A19" s="50"/>
      <c r="B19" s="46" t="s">
        <v>50</v>
      </c>
      <c r="C19" s="47">
        <v>1164856540</v>
      </c>
      <c r="D19" s="48" t="s">
        <v>43</v>
      </c>
      <c r="E19" s="47" t="s">
        <v>48</v>
      </c>
      <c r="F19" s="51">
        <f>MATCH(C19,Данные!$D:$D,0)</f>
        <v>5</v>
      </c>
      <c r="G19" s="51">
        <v>7</v>
      </c>
      <c r="H19" s="51">
        <v>7</v>
      </c>
      <c r="I19" s="51">
        <v>8</v>
      </c>
      <c r="J19" s="55">
        <v>66</v>
      </c>
      <c r="K19" s="55">
        <v>22</v>
      </c>
      <c r="L19" s="56">
        <v>3</v>
      </c>
      <c r="M19" s="55">
        <f>IF(L19 &gt; 0,K19/L19,0)</f>
        <v>7.333333333333333</v>
      </c>
      <c r="N19" s="48">
        <f>MIN($G19:I19)</f>
        <v>7</v>
      </c>
      <c r="O19" s="1">
        <v>8</v>
      </c>
      <c r="P19" s="1" t="s">
        <v>74</v>
      </c>
    </row>
    <row r="20" spans="1:16" x14ac:dyDescent="0.2">
      <c r="A20" s="45">
        <v>9</v>
      </c>
      <c r="B20" s="46" t="s">
        <v>59</v>
      </c>
      <c r="C20" s="47">
        <v>1164856449</v>
      </c>
      <c r="D20" s="48" t="s">
        <v>43</v>
      </c>
      <c r="E20" s="47" t="s">
        <v>48</v>
      </c>
      <c r="F20" s="51">
        <f>MATCH(C20,Данные!$D:$D,0)</f>
        <v>13</v>
      </c>
      <c r="G20" s="51"/>
      <c r="H20" s="51">
        <v>10</v>
      </c>
      <c r="I20" s="51">
        <v>8</v>
      </c>
      <c r="J20" s="55">
        <v>54</v>
      </c>
      <c r="K20" s="55">
        <v>18</v>
      </c>
      <c r="L20" s="56">
        <v>2</v>
      </c>
      <c r="M20" s="55">
        <f>IF(L20 &gt; 0,K20/L20,0)</f>
        <v>9</v>
      </c>
      <c r="N20" s="48">
        <f>MIN($G20:I20)</f>
        <v>8</v>
      </c>
      <c r="O20" s="1">
        <v>9</v>
      </c>
      <c r="P20" s="1" t="s">
        <v>74</v>
      </c>
    </row>
    <row r="21" spans="1:16" x14ac:dyDescent="0.2">
      <c r="A21" s="49" t="s">
        <v>67</v>
      </c>
      <c r="B21" s="46" t="s">
        <v>61</v>
      </c>
      <c r="C21" s="47">
        <v>1164856410</v>
      </c>
      <c r="D21" s="48" t="s">
        <v>43</v>
      </c>
      <c r="E21" s="47" t="s">
        <v>48</v>
      </c>
      <c r="F21" s="51">
        <f>MATCH(C21,Данные!$D:$D,0)</f>
        <v>16</v>
      </c>
      <c r="G21" s="51"/>
      <c r="H21" s="51">
        <v>9</v>
      </c>
      <c r="I21" s="51">
        <v>8</v>
      </c>
      <c r="J21" s="55">
        <v>51</v>
      </c>
      <c r="K21" s="55">
        <v>17</v>
      </c>
      <c r="L21" s="56">
        <v>2</v>
      </c>
      <c r="M21" s="55">
        <f>IF(L21 &gt; 0,K21/L21,0)</f>
        <v>8.5</v>
      </c>
      <c r="N21" s="48">
        <f>MIN($G21:I21)</f>
        <v>8</v>
      </c>
      <c r="O21" s="1">
        <v>10</v>
      </c>
      <c r="P21" s="1" t="s">
        <v>74</v>
      </c>
    </row>
    <row r="22" spans="1:16" x14ac:dyDescent="0.2">
      <c r="A22" s="50"/>
      <c r="B22" s="46" t="s">
        <v>44</v>
      </c>
      <c r="C22" s="47">
        <v>1178850463</v>
      </c>
      <c r="D22" s="48" t="s">
        <v>43</v>
      </c>
      <c r="E22" s="47" t="s">
        <v>48</v>
      </c>
      <c r="F22" s="51">
        <f>MATCH(C22,Данные!$D:$D,0)</f>
        <v>3</v>
      </c>
      <c r="G22" s="51">
        <v>4</v>
      </c>
      <c r="H22" s="51">
        <v>5</v>
      </c>
      <c r="I22" s="51">
        <v>8</v>
      </c>
      <c r="J22" s="55">
        <v>51</v>
      </c>
      <c r="K22" s="55">
        <v>17</v>
      </c>
      <c r="L22" s="56">
        <v>3</v>
      </c>
      <c r="M22" s="55">
        <f>IF(L22 &gt; 0,K22/L22,0)</f>
        <v>5.666666666666667</v>
      </c>
      <c r="N22" s="48">
        <f>MIN($G22:I22)</f>
        <v>4</v>
      </c>
      <c r="O22" s="1">
        <v>11</v>
      </c>
      <c r="P22" s="1" t="s">
        <v>74</v>
      </c>
    </row>
    <row r="23" spans="1:16" x14ac:dyDescent="0.2">
      <c r="A23" s="49" t="s">
        <v>68</v>
      </c>
      <c r="B23" s="46" t="s">
        <v>62</v>
      </c>
      <c r="C23" s="47">
        <v>1164856397</v>
      </c>
      <c r="D23" s="48" t="s">
        <v>43</v>
      </c>
      <c r="E23" s="47" t="s">
        <v>48</v>
      </c>
      <c r="F23" s="51">
        <f>MATCH(C23,Данные!$D:$D,0)</f>
        <v>17</v>
      </c>
      <c r="G23" s="51"/>
      <c r="H23" s="51">
        <v>8</v>
      </c>
      <c r="I23" s="51">
        <v>8</v>
      </c>
      <c r="J23" s="55">
        <v>48</v>
      </c>
      <c r="K23" s="55">
        <v>16</v>
      </c>
      <c r="L23" s="56">
        <v>2</v>
      </c>
      <c r="M23" s="55">
        <f>IF(L23 &gt; 0,K23/L23,0)</f>
        <v>8</v>
      </c>
      <c r="N23" s="48">
        <f>MIN($G23:I23)</f>
        <v>8</v>
      </c>
      <c r="O23" s="1">
        <v>12</v>
      </c>
      <c r="P23" s="1" t="s">
        <v>74</v>
      </c>
    </row>
    <row r="24" spans="1:16" x14ac:dyDescent="0.2">
      <c r="A24" s="50"/>
      <c r="B24" s="46" t="s">
        <v>60</v>
      </c>
      <c r="C24" s="47">
        <v>1164856423</v>
      </c>
      <c r="D24" s="48" t="s">
        <v>43</v>
      </c>
      <c r="E24" s="47" t="s">
        <v>48</v>
      </c>
      <c r="F24" s="51">
        <f>MATCH(C24,Данные!$D:$D,0)</f>
        <v>15</v>
      </c>
      <c r="G24" s="51"/>
      <c r="H24" s="51">
        <v>8</v>
      </c>
      <c r="I24" s="51">
        <v>8</v>
      </c>
      <c r="J24" s="55">
        <v>48</v>
      </c>
      <c r="K24" s="55">
        <v>16</v>
      </c>
      <c r="L24" s="56">
        <v>2</v>
      </c>
      <c r="M24" s="55">
        <f>IF(L24 &gt; 0,K24/L24,0)</f>
        <v>8</v>
      </c>
      <c r="N24" s="48">
        <f>MIN($G24:I24)</f>
        <v>8</v>
      </c>
      <c r="O24" s="1">
        <v>13</v>
      </c>
      <c r="P24" s="1" t="s">
        <v>74</v>
      </c>
    </row>
    <row r="25" spans="1:16" x14ac:dyDescent="0.2">
      <c r="A25" s="45">
        <v>14</v>
      </c>
      <c r="B25" s="46" t="s">
        <v>57</v>
      </c>
      <c r="C25" s="47">
        <v>1164856462</v>
      </c>
      <c r="D25" s="48" t="s">
        <v>43</v>
      </c>
      <c r="E25" s="47" t="s">
        <v>48</v>
      </c>
      <c r="F25" s="51">
        <f>MATCH(C25,Данные!$D:$D,0)</f>
        <v>12</v>
      </c>
      <c r="G25" s="51"/>
      <c r="H25" s="51">
        <v>7</v>
      </c>
      <c r="I25" s="51">
        <v>8</v>
      </c>
      <c r="J25" s="55">
        <v>45</v>
      </c>
      <c r="K25" s="55">
        <v>15</v>
      </c>
      <c r="L25" s="56">
        <v>2</v>
      </c>
      <c r="M25" s="55">
        <f>IF(L25 &gt; 0,K25/L25,0)</f>
        <v>7.5</v>
      </c>
      <c r="N25" s="48">
        <f>MIN($G25:I25)</f>
        <v>7</v>
      </c>
      <c r="O25" s="1">
        <v>14</v>
      </c>
      <c r="P25" s="1" t="s">
        <v>74</v>
      </c>
    </row>
  </sheetData>
  <sheetCalcPr fullCalcOnLoad="1"/>
  <sortState ref="B12:P25">
    <sortCondition descending="1" ref="J12"/>
    <sortCondition descending="1" ref="M12"/>
  </sortState>
  <mergeCells count="18">
    <mergeCell ref="G8:H8"/>
    <mergeCell ref="G9:H9"/>
    <mergeCell ref="A14:A16"/>
    <mergeCell ref="A18:A19"/>
    <mergeCell ref="A21:A22"/>
    <mergeCell ref="A23:A24"/>
    <mergeCell ref="J8:J11"/>
    <mergeCell ref="O8:O11"/>
    <mergeCell ref="N8:N11"/>
    <mergeCell ref="L8:L11"/>
    <mergeCell ref="M8:M11"/>
    <mergeCell ref="K8:K11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9525</xdr:colOff>
                <xdr:row>0</xdr:row>
                <xdr:rowOff>209550</xdr:rowOff>
              </from>
              <to>
                <xdr:col>8</xdr:col>
                <xdr:colOff>85725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1324877753</v>
      </c>
      <c r="B3">
        <v>4</v>
      </c>
      <c r="C3" t="s">
        <v>43</v>
      </c>
      <c r="D3">
        <v>1178850463</v>
      </c>
      <c r="E3" t="s">
        <v>40</v>
      </c>
      <c r="F3" t="s">
        <v>44</v>
      </c>
      <c r="G3" t="s">
        <v>45</v>
      </c>
      <c r="H3">
        <v>3</v>
      </c>
      <c r="I3" t="s">
        <v>46</v>
      </c>
      <c r="J3" t="s">
        <v>47</v>
      </c>
      <c r="L3">
        <v>12</v>
      </c>
      <c r="M3">
        <v>1</v>
      </c>
      <c r="N3">
        <v>1</v>
      </c>
      <c r="O3">
        <v>1014738131</v>
      </c>
      <c r="P3">
        <v>2098</v>
      </c>
      <c r="R3" t="s">
        <v>48</v>
      </c>
      <c r="S3">
        <f>MATCH(D3,Отчет!$C:$C,0)</f>
        <v>22</v>
      </c>
    </row>
    <row r="4" spans="1:19" x14ac:dyDescent="0.2">
      <c r="A4">
        <v>1324877737</v>
      </c>
      <c r="B4">
        <v>8</v>
      </c>
      <c r="C4" t="s">
        <v>43</v>
      </c>
      <c r="D4">
        <v>1164856488</v>
      </c>
      <c r="E4" t="s">
        <v>42</v>
      </c>
      <c r="F4" t="s">
        <v>49</v>
      </c>
      <c r="G4" t="s">
        <v>45</v>
      </c>
      <c r="H4">
        <v>3</v>
      </c>
      <c r="I4" t="s">
        <v>46</v>
      </c>
      <c r="J4" t="s">
        <v>47</v>
      </c>
      <c r="L4">
        <v>24</v>
      </c>
      <c r="M4">
        <v>1</v>
      </c>
      <c r="N4">
        <v>1</v>
      </c>
      <c r="O4">
        <v>1014738131</v>
      </c>
      <c r="P4">
        <v>2098</v>
      </c>
      <c r="R4" t="s">
        <v>48</v>
      </c>
      <c r="S4">
        <f>MATCH(D4,Отчет!$C:$C,0)</f>
        <v>16</v>
      </c>
    </row>
    <row r="5" spans="1:19" x14ac:dyDescent="0.2">
      <c r="A5">
        <v>1324877757</v>
      </c>
      <c r="B5">
        <v>7</v>
      </c>
      <c r="C5" t="s">
        <v>43</v>
      </c>
      <c r="D5">
        <v>1164856540</v>
      </c>
      <c r="E5" t="s">
        <v>38</v>
      </c>
      <c r="F5" t="s">
        <v>50</v>
      </c>
      <c r="G5" t="s">
        <v>45</v>
      </c>
      <c r="H5">
        <v>3</v>
      </c>
      <c r="I5" t="s">
        <v>46</v>
      </c>
      <c r="J5" t="s">
        <v>47</v>
      </c>
      <c r="L5">
        <v>21</v>
      </c>
      <c r="M5">
        <v>1</v>
      </c>
      <c r="N5">
        <v>1</v>
      </c>
      <c r="O5">
        <v>1014738131</v>
      </c>
      <c r="P5">
        <v>2098</v>
      </c>
      <c r="R5" t="s">
        <v>48</v>
      </c>
      <c r="S5">
        <f>MATCH(D5,Отчет!$C:$C,0)</f>
        <v>19</v>
      </c>
    </row>
    <row r="6" spans="1:19" x14ac:dyDescent="0.2">
      <c r="A6">
        <v>1324877741</v>
      </c>
      <c r="B6">
        <v>9</v>
      </c>
      <c r="C6" t="s">
        <v>43</v>
      </c>
      <c r="D6">
        <v>1164856501</v>
      </c>
      <c r="E6" t="s">
        <v>35</v>
      </c>
      <c r="F6" t="s">
        <v>51</v>
      </c>
      <c r="G6" t="s">
        <v>45</v>
      </c>
      <c r="H6">
        <v>3</v>
      </c>
      <c r="I6" t="s">
        <v>46</v>
      </c>
      <c r="J6" t="s">
        <v>47</v>
      </c>
      <c r="L6">
        <v>27</v>
      </c>
      <c r="M6">
        <v>1</v>
      </c>
      <c r="N6">
        <v>1</v>
      </c>
      <c r="O6">
        <v>1014738131</v>
      </c>
      <c r="P6">
        <v>2098</v>
      </c>
      <c r="R6" t="s">
        <v>48</v>
      </c>
      <c r="S6">
        <f>MATCH(D6,Отчет!$C:$C,0)</f>
        <v>12</v>
      </c>
    </row>
    <row r="7" spans="1:19" x14ac:dyDescent="0.2">
      <c r="A7">
        <v>1324877717</v>
      </c>
      <c r="B7">
        <v>8</v>
      </c>
      <c r="C7" t="s">
        <v>43</v>
      </c>
      <c r="D7">
        <v>1178850448</v>
      </c>
      <c r="E7" t="s">
        <v>39</v>
      </c>
      <c r="F7" t="s">
        <v>52</v>
      </c>
      <c r="G7" t="s">
        <v>45</v>
      </c>
      <c r="H7">
        <v>3</v>
      </c>
      <c r="I7" t="s">
        <v>46</v>
      </c>
      <c r="J7" t="s">
        <v>47</v>
      </c>
      <c r="L7">
        <v>24</v>
      </c>
      <c r="M7">
        <v>1</v>
      </c>
      <c r="N7">
        <v>1</v>
      </c>
      <c r="O7">
        <v>1014738131</v>
      </c>
      <c r="P7">
        <v>2098</v>
      </c>
      <c r="R7" t="s">
        <v>48</v>
      </c>
      <c r="S7">
        <f>MATCH(D7,Отчет!$C:$C,0)</f>
        <v>15</v>
      </c>
    </row>
    <row r="8" spans="1:19" x14ac:dyDescent="0.2">
      <c r="A8">
        <v>1324877745</v>
      </c>
      <c r="B8">
        <v>7</v>
      </c>
      <c r="C8" t="s">
        <v>43</v>
      </c>
      <c r="D8">
        <v>1164856514</v>
      </c>
      <c r="E8" t="s">
        <v>36</v>
      </c>
      <c r="F8" t="s">
        <v>53</v>
      </c>
      <c r="G8" t="s">
        <v>45</v>
      </c>
      <c r="H8">
        <v>3</v>
      </c>
      <c r="I8" t="s">
        <v>46</v>
      </c>
      <c r="J8" t="s">
        <v>47</v>
      </c>
      <c r="L8">
        <v>21</v>
      </c>
      <c r="M8">
        <v>1</v>
      </c>
      <c r="N8">
        <v>1</v>
      </c>
      <c r="O8">
        <v>1014738131</v>
      </c>
      <c r="P8">
        <v>2098</v>
      </c>
      <c r="R8" t="s">
        <v>48</v>
      </c>
      <c r="S8">
        <f>MATCH(D8,Отчет!$C:$C,0)</f>
        <v>17</v>
      </c>
    </row>
    <row r="9" spans="1:19" x14ac:dyDescent="0.2">
      <c r="A9">
        <v>1324877721</v>
      </c>
      <c r="B9">
        <v>7</v>
      </c>
      <c r="C9" t="s">
        <v>43</v>
      </c>
      <c r="D9">
        <v>1164856436</v>
      </c>
      <c r="E9" t="s">
        <v>32</v>
      </c>
      <c r="F9" t="s">
        <v>54</v>
      </c>
      <c r="G9" t="s">
        <v>45</v>
      </c>
      <c r="H9">
        <v>3</v>
      </c>
      <c r="I9" t="s">
        <v>46</v>
      </c>
      <c r="J9" t="s">
        <v>47</v>
      </c>
      <c r="L9">
        <v>21</v>
      </c>
      <c r="M9">
        <v>1</v>
      </c>
      <c r="N9">
        <v>1</v>
      </c>
      <c r="O9">
        <v>1014738131</v>
      </c>
      <c r="P9">
        <v>2098</v>
      </c>
      <c r="R9" t="s">
        <v>48</v>
      </c>
      <c r="S9">
        <f>MATCH(D9,Отчет!$C:$C,0)</f>
        <v>18</v>
      </c>
    </row>
    <row r="10" spans="1:19" x14ac:dyDescent="0.2">
      <c r="A10">
        <v>1324877749</v>
      </c>
      <c r="B10">
        <v>8</v>
      </c>
      <c r="C10" t="s">
        <v>43</v>
      </c>
      <c r="D10">
        <v>1164856527</v>
      </c>
      <c r="E10" t="s">
        <v>37</v>
      </c>
      <c r="F10" t="s">
        <v>55</v>
      </c>
      <c r="G10" t="s">
        <v>45</v>
      </c>
      <c r="H10">
        <v>3</v>
      </c>
      <c r="I10" t="s">
        <v>46</v>
      </c>
      <c r="J10" t="s">
        <v>47</v>
      </c>
      <c r="L10">
        <v>24</v>
      </c>
      <c r="M10">
        <v>1</v>
      </c>
      <c r="N10">
        <v>1</v>
      </c>
      <c r="O10">
        <v>1014738131</v>
      </c>
      <c r="P10">
        <v>2098</v>
      </c>
      <c r="R10" t="s">
        <v>48</v>
      </c>
      <c r="S10">
        <f>MATCH(D10,Отчет!$C:$C,0)</f>
        <v>13</v>
      </c>
    </row>
    <row r="11" spans="1:19" x14ac:dyDescent="0.2">
      <c r="A11">
        <v>1324877701</v>
      </c>
      <c r="B11">
        <v>8</v>
      </c>
      <c r="C11" t="s">
        <v>43</v>
      </c>
      <c r="D11">
        <v>1164856384</v>
      </c>
      <c r="E11" t="s">
        <v>29</v>
      </c>
      <c r="F11" t="s">
        <v>56</v>
      </c>
      <c r="G11" t="s">
        <v>45</v>
      </c>
      <c r="H11">
        <v>3</v>
      </c>
      <c r="I11" t="s">
        <v>46</v>
      </c>
      <c r="J11" t="s">
        <v>47</v>
      </c>
      <c r="L11">
        <v>24</v>
      </c>
      <c r="M11">
        <v>1</v>
      </c>
      <c r="N11">
        <v>1</v>
      </c>
      <c r="O11">
        <v>1014738131</v>
      </c>
      <c r="P11">
        <v>2098</v>
      </c>
      <c r="R11" t="s">
        <v>48</v>
      </c>
      <c r="S11">
        <f>MATCH(D11,Отчет!$C:$C,0)</f>
        <v>14</v>
      </c>
    </row>
    <row r="12" spans="1:19" x14ac:dyDescent="0.2">
      <c r="A12">
        <v>1204076567</v>
      </c>
      <c r="B12">
        <v>7</v>
      </c>
      <c r="C12" t="s">
        <v>43</v>
      </c>
      <c r="D12">
        <v>1164856462</v>
      </c>
      <c r="E12" t="s">
        <v>34</v>
      </c>
      <c r="F12" t="s">
        <v>57</v>
      </c>
      <c r="G12" t="s">
        <v>58</v>
      </c>
      <c r="H12">
        <v>3</v>
      </c>
      <c r="I12" t="s">
        <v>46</v>
      </c>
      <c r="J12" t="s">
        <v>47</v>
      </c>
      <c r="L12">
        <v>21</v>
      </c>
      <c r="M12">
        <v>1</v>
      </c>
      <c r="N12">
        <v>1</v>
      </c>
      <c r="O12">
        <v>1014738131</v>
      </c>
      <c r="P12">
        <v>2098</v>
      </c>
      <c r="R12" t="s">
        <v>48</v>
      </c>
      <c r="S12">
        <f>MATCH(D12,Отчет!$C:$C,0)</f>
        <v>25</v>
      </c>
    </row>
    <row r="13" spans="1:19" x14ac:dyDescent="0.2">
      <c r="A13">
        <v>1204076523</v>
      </c>
      <c r="B13">
        <v>10</v>
      </c>
      <c r="C13" t="s">
        <v>43</v>
      </c>
      <c r="D13">
        <v>1164856449</v>
      </c>
      <c r="E13" t="s">
        <v>33</v>
      </c>
      <c r="F13" t="s">
        <v>59</v>
      </c>
      <c r="G13" t="s">
        <v>58</v>
      </c>
      <c r="H13">
        <v>3</v>
      </c>
      <c r="I13" t="s">
        <v>46</v>
      </c>
      <c r="J13" t="s">
        <v>47</v>
      </c>
      <c r="L13">
        <v>30</v>
      </c>
      <c r="M13">
        <v>1</v>
      </c>
      <c r="N13">
        <v>1</v>
      </c>
      <c r="O13">
        <v>1014738131</v>
      </c>
      <c r="P13">
        <v>2098</v>
      </c>
      <c r="R13" t="s">
        <v>48</v>
      </c>
      <c r="S13">
        <f>MATCH(D13,Отчет!$C:$C,0)</f>
        <v>20</v>
      </c>
    </row>
    <row r="14" spans="1:19" x14ac:dyDescent="0.2">
      <c r="A14">
        <v>1204076479</v>
      </c>
      <c r="B14">
        <v>7</v>
      </c>
      <c r="C14" t="s">
        <v>43</v>
      </c>
      <c r="D14">
        <v>1164856436</v>
      </c>
      <c r="E14" t="s">
        <v>32</v>
      </c>
      <c r="F14" t="s">
        <v>54</v>
      </c>
      <c r="G14" t="s">
        <v>58</v>
      </c>
      <c r="H14">
        <v>3</v>
      </c>
      <c r="I14" t="s">
        <v>46</v>
      </c>
      <c r="J14" t="s">
        <v>47</v>
      </c>
      <c r="L14">
        <v>21</v>
      </c>
      <c r="M14">
        <v>1</v>
      </c>
      <c r="N14">
        <v>1</v>
      </c>
      <c r="O14">
        <v>1014738131</v>
      </c>
      <c r="P14">
        <v>2098</v>
      </c>
      <c r="R14" t="s">
        <v>48</v>
      </c>
      <c r="S14">
        <f>MATCH(D14,Отчет!$C:$C,0)</f>
        <v>18</v>
      </c>
    </row>
    <row r="15" spans="1:19" x14ac:dyDescent="0.2">
      <c r="A15">
        <v>1204076386</v>
      </c>
      <c r="B15">
        <v>8</v>
      </c>
      <c r="C15" t="s">
        <v>43</v>
      </c>
      <c r="D15">
        <v>1164856423</v>
      </c>
      <c r="E15" t="s">
        <v>41</v>
      </c>
      <c r="F15" t="s">
        <v>60</v>
      </c>
      <c r="G15" t="s">
        <v>58</v>
      </c>
      <c r="H15">
        <v>3</v>
      </c>
      <c r="I15" t="s">
        <v>46</v>
      </c>
      <c r="J15" t="s">
        <v>47</v>
      </c>
      <c r="L15">
        <v>24</v>
      </c>
      <c r="M15">
        <v>1</v>
      </c>
      <c r="N15">
        <v>1</v>
      </c>
      <c r="O15">
        <v>1014738131</v>
      </c>
      <c r="P15">
        <v>2098</v>
      </c>
      <c r="R15" t="s">
        <v>48</v>
      </c>
      <c r="S15">
        <f>MATCH(D15,Отчет!$C:$C,0)</f>
        <v>24</v>
      </c>
    </row>
    <row r="16" spans="1:19" x14ac:dyDescent="0.2">
      <c r="A16">
        <v>1204076342</v>
      </c>
      <c r="B16">
        <v>9</v>
      </c>
      <c r="C16" t="s">
        <v>43</v>
      </c>
      <c r="D16">
        <v>1164856410</v>
      </c>
      <c r="E16" t="s">
        <v>31</v>
      </c>
      <c r="F16" t="s">
        <v>61</v>
      </c>
      <c r="G16" t="s">
        <v>58</v>
      </c>
      <c r="H16">
        <v>3</v>
      </c>
      <c r="I16" t="s">
        <v>46</v>
      </c>
      <c r="J16" t="s">
        <v>47</v>
      </c>
      <c r="L16">
        <v>27</v>
      </c>
      <c r="M16">
        <v>1</v>
      </c>
      <c r="N16">
        <v>1</v>
      </c>
      <c r="O16">
        <v>1014738131</v>
      </c>
      <c r="P16">
        <v>2098</v>
      </c>
      <c r="R16" t="s">
        <v>48</v>
      </c>
      <c r="S16">
        <f>MATCH(D16,Отчет!$C:$C,0)</f>
        <v>21</v>
      </c>
    </row>
    <row r="17" spans="1:19" x14ac:dyDescent="0.2">
      <c r="A17">
        <v>1204076298</v>
      </c>
      <c r="B17">
        <v>8</v>
      </c>
      <c r="C17" t="s">
        <v>43</v>
      </c>
      <c r="D17">
        <v>1164856397</v>
      </c>
      <c r="E17" t="s">
        <v>30</v>
      </c>
      <c r="F17" t="s">
        <v>62</v>
      </c>
      <c r="G17" t="s">
        <v>58</v>
      </c>
      <c r="H17">
        <v>3</v>
      </c>
      <c r="I17" t="s">
        <v>46</v>
      </c>
      <c r="J17" t="s">
        <v>47</v>
      </c>
      <c r="L17">
        <v>24</v>
      </c>
      <c r="M17">
        <v>1</v>
      </c>
      <c r="N17">
        <v>1</v>
      </c>
      <c r="O17">
        <v>1014738131</v>
      </c>
      <c r="P17">
        <v>2098</v>
      </c>
      <c r="R17" t="s">
        <v>48</v>
      </c>
      <c r="S17">
        <f>MATCH(D17,Отчет!$C:$C,0)</f>
        <v>23</v>
      </c>
    </row>
    <row r="18" spans="1:19" x14ac:dyDescent="0.2">
      <c r="A18">
        <v>1204076253</v>
      </c>
      <c r="B18">
        <v>9</v>
      </c>
      <c r="C18" t="s">
        <v>43</v>
      </c>
      <c r="D18">
        <v>1164856384</v>
      </c>
      <c r="E18" t="s">
        <v>29</v>
      </c>
      <c r="F18" t="s">
        <v>56</v>
      </c>
      <c r="G18" t="s">
        <v>58</v>
      </c>
      <c r="H18">
        <v>3</v>
      </c>
      <c r="I18" t="s">
        <v>46</v>
      </c>
      <c r="J18" t="s">
        <v>47</v>
      </c>
      <c r="L18">
        <v>27</v>
      </c>
      <c r="M18">
        <v>1</v>
      </c>
      <c r="N18">
        <v>1</v>
      </c>
      <c r="O18">
        <v>1014738131</v>
      </c>
      <c r="P18">
        <v>2098</v>
      </c>
      <c r="R18" t="s">
        <v>48</v>
      </c>
      <c r="S18">
        <f>MATCH(D18,Отчет!$C:$C,0)</f>
        <v>14</v>
      </c>
    </row>
    <row r="19" spans="1:19" x14ac:dyDescent="0.2">
      <c r="A19">
        <v>1204076657</v>
      </c>
      <c r="B19">
        <v>9</v>
      </c>
      <c r="C19" t="s">
        <v>43</v>
      </c>
      <c r="D19">
        <v>1164856488</v>
      </c>
      <c r="E19" t="s">
        <v>42</v>
      </c>
      <c r="F19" t="s">
        <v>49</v>
      </c>
      <c r="G19" t="s">
        <v>58</v>
      </c>
      <c r="H19">
        <v>3</v>
      </c>
      <c r="I19" t="s">
        <v>46</v>
      </c>
      <c r="J19" t="s">
        <v>47</v>
      </c>
      <c r="L19">
        <v>27</v>
      </c>
      <c r="M19">
        <v>1</v>
      </c>
      <c r="N19">
        <v>1</v>
      </c>
      <c r="O19">
        <v>1014738131</v>
      </c>
      <c r="P19">
        <v>2098</v>
      </c>
      <c r="R19" t="s">
        <v>48</v>
      </c>
      <c r="S19">
        <f>MATCH(D19,Отчет!$C:$C,0)</f>
        <v>16</v>
      </c>
    </row>
    <row r="20" spans="1:19" x14ac:dyDescent="0.2">
      <c r="A20">
        <v>1204076433</v>
      </c>
      <c r="B20">
        <v>9</v>
      </c>
      <c r="C20" t="s">
        <v>43</v>
      </c>
      <c r="D20">
        <v>1178850448</v>
      </c>
      <c r="E20" t="s">
        <v>39</v>
      </c>
      <c r="F20" t="s">
        <v>52</v>
      </c>
      <c r="G20" t="s">
        <v>58</v>
      </c>
      <c r="H20">
        <v>3</v>
      </c>
      <c r="I20" t="s">
        <v>46</v>
      </c>
      <c r="J20" t="s">
        <v>47</v>
      </c>
      <c r="L20">
        <v>27</v>
      </c>
      <c r="M20">
        <v>1</v>
      </c>
      <c r="N20">
        <v>1</v>
      </c>
      <c r="O20">
        <v>1014738131</v>
      </c>
      <c r="P20">
        <v>2098</v>
      </c>
      <c r="R20" t="s">
        <v>48</v>
      </c>
      <c r="S20">
        <f>MATCH(D20,Отчет!$C:$C,0)</f>
        <v>15</v>
      </c>
    </row>
    <row r="21" spans="1:19" x14ac:dyDescent="0.2">
      <c r="A21">
        <v>1204076906</v>
      </c>
      <c r="B21">
        <v>7</v>
      </c>
      <c r="C21" t="s">
        <v>43</v>
      </c>
      <c r="D21">
        <v>1164856540</v>
      </c>
      <c r="E21" t="s">
        <v>38</v>
      </c>
      <c r="F21" t="s">
        <v>50</v>
      </c>
      <c r="G21" t="s">
        <v>58</v>
      </c>
      <c r="H21">
        <v>3</v>
      </c>
      <c r="I21" t="s">
        <v>46</v>
      </c>
      <c r="J21" t="s">
        <v>47</v>
      </c>
      <c r="L21">
        <v>21</v>
      </c>
      <c r="M21">
        <v>1</v>
      </c>
      <c r="N21">
        <v>1</v>
      </c>
      <c r="O21">
        <v>1014738131</v>
      </c>
      <c r="P21">
        <v>2098</v>
      </c>
      <c r="R21" t="s">
        <v>48</v>
      </c>
      <c r="S21">
        <f>MATCH(D21,Отчет!$C:$C,0)</f>
        <v>19</v>
      </c>
    </row>
    <row r="22" spans="1:19" x14ac:dyDescent="0.2">
      <c r="A22">
        <v>1204076816</v>
      </c>
      <c r="B22">
        <v>10</v>
      </c>
      <c r="C22" t="s">
        <v>43</v>
      </c>
      <c r="D22">
        <v>1164856527</v>
      </c>
      <c r="E22" t="s">
        <v>37</v>
      </c>
      <c r="F22" t="s">
        <v>55</v>
      </c>
      <c r="G22" t="s">
        <v>58</v>
      </c>
      <c r="H22">
        <v>3</v>
      </c>
      <c r="I22" t="s">
        <v>46</v>
      </c>
      <c r="J22" t="s">
        <v>47</v>
      </c>
      <c r="L22">
        <v>30</v>
      </c>
      <c r="M22">
        <v>1</v>
      </c>
      <c r="N22">
        <v>1</v>
      </c>
      <c r="O22">
        <v>1014738131</v>
      </c>
      <c r="P22">
        <v>2098</v>
      </c>
      <c r="R22" t="s">
        <v>48</v>
      </c>
      <c r="S22">
        <f>MATCH(D22,Отчет!$C:$C,0)</f>
        <v>13</v>
      </c>
    </row>
    <row r="23" spans="1:19" x14ac:dyDescent="0.2">
      <c r="A23">
        <v>1204076771</v>
      </c>
      <c r="B23">
        <v>8</v>
      </c>
      <c r="C23" t="s">
        <v>43</v>
      </c>
      <c r="D23">
        <v>1164856514</v>
      </c>
      <c r="E23" t="s">
        <v>36</v>
      </c>
      <c r="F23" t="s">
        <v>53</v>
      </c>
      <c r="G23" t="s">
        <v>58</v>
      </c>
      <c r="H23">
        <v>3</v>
      </c>
      <c r="I23" t="s">
        <v>46</v>
      </c>
      <c r="J23" t="s">
        <v>47</v>
      </c>
      <c r="L23">
        <v>24</v>
      </c>
      <c r="M23">
        <v>1</v>
      </c>
      <c r="N23">
        <v>1</v>
      </c>
      <c r="O23">
        <v>1014738131</v>
      </c>
      <c r="P23">
        <v>2098</v>
      </c>
      <c r="R23" t="s">
        <v>48</v>
      </c>
      <c r="S23">
        <f>MATCH(D23,Отчет!$C:$C,0)</f>
        <v>17</v>
      </c>
    </row>
    <row r="24" spans="1:19" x14ac:dyDescent="0.2">
      <c r="A24">
        <v>1204076726</v>
      </c>
      <c r="B24">
        <v>10</v>
      </c>
      <c r="C24" t="s">
        <v>43</v>
      </c>
      <c r="D24">
        <v>1164856501</v>
      </c>
      <c r="E24" t="s">
        <v>35</v>
      </c>
      <c r="F24" t="s">
        <v>51</v>
      </c>
      <c r="G24" t="s">
        <v>58</v>
      </c>
      <c r="H24">
        <v>3</v>
      </c>
      <c r="I24" t="s">
        <v>46</v>
      </c>
      <c r="J24" t="s">
        <v>47</v>
      </c>
      <c r="L24">
        <v>30</v>
      </c>
      <c r="M24">
        <v>1</v>
      </c>
      <c r="N24">
        <v>1</v>
      </c>
      <c r="O24">
        <v>1014738131</v>
      </c>
      <c r="P24">
        <v>2098</v>
      </c>
      <c r="R24" t="s">
        <v>48</v>
      </c>
      <c r="S24">
        <f>MATCH(D24,Отчет!$C:$C,0)</f>
        <v>12</v>
      </c>
    </row>
    <row r="25" spans="1:19" x14ac:dyDescent="0.2">
      <c r="A25">
        <v>1204076861</v>
      </c>
      <c r="B25">
        <v>5</v>
      </c>
      <c r="C25" t="s">
        <v>43</v>
      </c>
      <c r="D25">
        <v>1178850463</v>
      </c>
      <c r="E25" t="s">
        <v>40</v>
      </c>
      <c r="F25" t="s">
        <v>44</v>
      </c>
      <c r="G25" t="s">
        <v>58</v>
      </c>
      <c r="H25">
        <v>3</v>
      </c>
      <c r="I25" t="s">
        <v>46</v>
      </c>
      <c r="J25" t="s">
        <v>47</v>
      </c>
      <c r="L25">
        <v>15</v>
      </c>
      <c r="M25">
        <v>1</v>
      </c>
      <c r="N25">
        <v>1</v>
      </c>
      <c r="O25">
        <v>1014738131</v>
      </c>
      <c r="P25">
        <v>2098</v>
      </c>
      <c r="R25" t="s">
        <v>48</v>
      </c>
      <c r="S25">
        <f>MATCH(D25,Отчет!$C:$C,0)</f>
        <v>22</v>
      </c>
    </row>
    <row r="26" spans="1:19" x14ac:dyDescent="0.2">
      <c r="A26">
        <v>1324878238</v>
      </c>
      <c r="B26">
        <v>8</v>
      </c>
      <c r="C26" t="s">
        <v>43</v>
      </c>
      <c r="D26">
        <v>1164856514</v>
      </c>
      <c r="E26" t="s">
        <v>36</v>
      </c>
      <c r="F26" t="s">
        <v>53</v>
      </c>
      <c r="G26" t="s">
        <v>63</v>
      </c>
      <c r="H26">
        <v>3</v>
      </c>
      <c r="I26" t="s">
        <v>46</v>
      </c>
      <c r="J26" t="s">
        <v>64</v>
      </c>
      <c r="L26">
        <v>24</v>
      </c>
      <c r="M26">
        <v>1</v>
      </c>
      <c r="N26">
        <v>1</v>
      </c>
      <c r="O26">
        <v>1014738131</v>
      </c>
      <c r="P26">
        <v>2098</v>
      </c>
      <c r="R26" t="s">
        <v>48</v>
      </c>
      <c r="S26">
        <f>MATCH(D26,Отчет!$C:$C,0)</f>
        <v>17</v>
      </c>
    </row>
    <row r="27" spans="1:19" x14ac:dyDescent="0.2">
      <c r="A27">
        <v>1324878199</v>
      </c>
      <c r="B27">
        <v>8</v>
      </c>
      <c r="C27" t="s">
        <v>43</v>
      </c>
      <c r="D27">
        <v>1178850448</v>
      </c>
      <c r="E27" t="s">
        <v>39</v>
      </c>
      <c r="F27" t="s">
        <v>52</v>
      </c>
      <c r="G27" t="s">
        <v>63</v>
      </c>
      <c r="H27">
        <v>3</v>
      </c>
      <c r="I27" t="s">
        <v>46</v>
      </c>
      <c r="J27" t="s">
        <v>64</v>
      </c>
      <c r="L27">
        <v>24</v>
      </c>
      <c r="M27">
        <v>1</v>
      </c>
      <c r="N27">
        <v>1</v>
      </c>
      <c r="O27">
        <v>1014738131</v>
      </c>
      <c r="P27">
        <v>2098</v>
      </c>
      <c r="R27" t="s">
        <v>48</v>
      </c>
      <c r="S27">
        <f>MATCH(D27,Отчет!$C:$C,0)</f>
        <v>15</v>
      </c>
    </row>
    <row r="28" spans="1:19" x14ac:dyDescent="0.2">
      <c r="A28">
        <v>1324878193</v>
      </c>
      <c r="B28">
        <v>8</v>
      </c>
      <c r="C28" t="s">
        <v>43</v>
      </c>
      <c r="D28">
        <v>1164856423</v>
      </c>
      <c r="E28" t="s">
        <v>41</v>
      </c>
      <c r="F28" t="s">
        <v>60</v>
      </c>
      <c r="G28" t="s">
        <v>63</v>
      </c>
      <c r="H28">
        <v>3</v>
      </c>
      <c r="I28" t="s">
        <v>46</v>
      </c>
      <c r="J28" t="s">
        <v>64</v>
      </c>
      <c r="L28">
        <v>24</v>
      </c>
      <c r="M28">
        <v>1</v>
      </c>
      <c r="N28">
        <v>1</v>
      </c>
      <c r="O28">
        <v>1014738131</v>
      </c>
      <c r="P28">
        <v>2098</v>
      </c>
      <c r="R28" t="s">
        <v>48</v>
      </c>
      <c r="S28">
        <f>MATCH(D28,Отчет!$C:$C,0)</f>
        <v>24</v>
      </c>
    </row>
    <row r="29" spans="1:19" x14ac:dyDescent="0.2">
      <c r="A29">
        <v>1324878243</v>
      </c>
      <c r="B29">
        <v>8</v>
      </c>
      <c r="C29" t="s">
        <v>43</v>
      </c>
      <c r="D29">
        <v>1164856527</v>
      </c>
      <c r="E29" t="s">
        <v>37</v>
      </c>
      <c r="F29" t="s">
        <v>55</v>
      </c>
      <c r="G29" t="s">
        <v>63</v>
      </c>
      <c r="H29">
        <v>3</v>
      </c>
      <c r="I29" t="s">
        <v>46</v>
      </c>
      <c r="J29" t="s">
        <v>64</v>
      </c>
      <c r="L29">
        <v>24</v>
      </c>
      <c r="M29">
        <v>1</v>
      </c>
      <c r="N29">
        <v>1</v>
      </c>
      <c r="O29">
        <v>1014738131</v>
      </c>
      <c r="P29">
        <v>2098</v>
      </c>
      <c r="R29" t="s">
        <v>48</v>
      </c>
      <c r="S29">
        <f>MATCH(D29,Отчет!$C:$C,0)</f>
        <v>13</v>
      </c>
    </row>
    <row r="30" spans="1:19" x14ac:dyDescent="0.2">
      <c r="A30">
        <v>1324878247</v>
      </c>
      <c r="B30">
        <v>8</v>
      </c>
      <c r="C30" t="s">
        <v>43</v>
      </c>
      <c r="D30">
        <v>1178850463</v>
      </c>
      <c r="E30" t="s">
        <v>40</v>
      </c>
      <c r="F30" t="s">
        <v>44</v>
      </c>
      <c r="G30" t="s">
        <v>63</v>
      </c>
      <c r="H30">
        <v>3</v>
      </c>
      <c r="I30" t="s">
        <v>46</v>
      </c>
      <c r="J30" t="s">
        <v>64</v>
      </c>
      <c r="L30">
        <v>24</v>
      </c>
      <c r="M30">
        <v>1</v>
      </c>
      <c r="N30">
        <v>1</v>
      </c>
      <c r="O30">
        <v>1014738131</v>
      </c>
      <c r="P30">
        <v>2098</v>
      </c>
      <c r="R30" t="s">
        <v>48</v>
      </c>
      <c r="S30">
        <f>MATCH(D30,Отчет!$C:$C,0)</f>
        <v>22</v>
      </c>
    </row>
    <row r="31" spans="1:19" x14ac:dyDescent="0.2">
      <c r="A31">
        <v>1324878189</v>
      </c>
      <c r="B31">
        <v>8</v>
      </c>
      <c r="C31" t="s">
        <v>43</v>
      </c>
      <c r="D31">
        <v>1164856410</v>
      </c>
      <c r="E31" t="s">
        <v>31</v>
      </c>
      <c r="F31" t="s">
        <v>61</v>
      </c>
      <c r="G31" t="s">
        <v>63</v>
      </c>
      <c r="H31">
        <v>3</v>
      </c>
      <c r="I31" t="s">
        <v>46</v>
      </c>
      <c r="J31" t="s">
        <v>64</v>
      </c>
      <c r="L31">
        <v>24</v>
      </c>
      <c r="M31">
        <v>1</v>
      </c>
      <c r="N31">
        <v>1</v>
      </c>
      <c r="O31">
        <v>1014738131</v>
      </c>
      <c r="P31">
        <v>2098</v>
      </c>
      <c r="R31" t="s">
        <v>48</v>
      </c>
      <c r="S31">
        <f>MATCH(D31,Отчет!$C:$C,0)</f>
        <v>21</v>
      </c>
    </row>
    <row r="32" spans="1:19" x14ac:dyDescent="0.2">
      <c r="A32">
        <v>1324878219</v>
      </c>
      <c r="B32">
        <v>8</v>
      </c>
      <c r="C32" t="s">
        <v>43</v>
      </c>
      <c r="D32">
        <v>1164856462</v>
      </c>
      <c r="E32" t="s">
        <v>34</v>
      </c>
      <c r="F32" t="s">
        <v>57</v>
      </c>
      <c r="G32" t="s">
        <v>63</v>
      </c>
      <c r="H32">
        <v>3</v>
      </c>
      <c r="I32" t="s">
        <v>46</v>
      </c>
      <c r="J32" t="s">
        <v>64</v>
      </c>
      <c r="L32">
        <v>24</v>
      </c>
      <c r="M32">
        <v>1</v>
      </c>
      <c r="N32">
        <v>1</v>
      </c>
      <c r="O32">
        <v>1014738131</v>
      </c>
      <c r="P32">
        <v>2098</v>
      </c>
      <c r="R32" t="s">
        <v>48</v>
      </c>
      <c r="S32">
        <f>MATCH(D32,Отчет!$C:$C,0)</f>
        <v>25</v>
      </c>
    </row>
    <row r="33" spans="1:19" x14ac:dyDescent="0.2">
      <c r="A33">
        <v>1324878206</v>
      </c>
      <c r="B33">
        <v>8</v>
      </c>
      <c r="C33" t="s">
        <v>43</v>
      </c>
      <c r="D33">
        <v>1164856436</v>
      </c>
      <c r="E33" t="s">
        <v>32</v>
      </c>
      <c r="F33" t="s">
        <v>54</v>
      </c>
      <c r="G33" t="s">
        <v>63</v>
      </c>
      <c r="H33">
        <v>3</v>
      </c>
      <c r="I33" t="s">
        <v>46</v>
      </c>
      <c r="J33" t="s">
        <v>64</v>
      </c>
      <c r="L33">
        <v>24</v>
      </c>
      <c r="M33">
        <v>1</v>
      </c>
      <c r="N33">
        <v>1</v>
      </c>
      <c r="O33">
        <v>1014738131</v>
      </c>
      <c r="P33">
        <v>2098</v>
      </c>
      <c r="R33" t="s">
        <v>48</v>
      </c>
      <c r="S33">
        <f>MATCH(D33,Отчет!$C:$C,0)</f>
        <v>18</v>
      </c>
    </row>
    <row r="34" spans="1:19" x14ac:dyDescent="0.2">
      <c r="A34">
        <v>1324878184</v>
      </c>
      <c r="B34">
        <v>8</v>
      </c>
      <c r="C34" t="s">
        <v>43</v>
      </c>
      <c r="D34">
        <v>1164856397</v>
      </c>
      <c r="E34" t="s">
        <v>30</v>
      </c>
      <c r="F34" t="s">
        <v>62</v>
      </c>
      <c r="G34" t="s">
        <v>63</v>
      </c>
      <c r="H34">
        <v>3</v>
      </c>
      <c r="I34" t="s">
        <v>46</v>
      </c>
      <c r="J34" t="s">
        <v>64</v>
      </c>
      <c r="L34">
        <v>24</v>
      </c>
      <c r="M34">
        <v>1</v>
      </c>
      <c r="N34">
        <v>1</v>
      </c>
      <c r="O34">
        <v>1014738131</v>
      </c>
      <c r="P34">
        <v>2098</v>
      </c>
      <c r="R34" t="s">
        <v>48</v>
      </c>
      <c r="S34">
        <f>MATCH(D34,Отчет!$C:$C,0)</f>
        <v>23</v>
      </c>
    </row>
    <row r="35" spans="1:19" x14ac:dyDescent="0.2">
      <c r="A35">
        <v>1324878232</v>
      </c>
      <c r="B35">
        <v>8</v>
      </c>
      <c r="C35" t="s">
        <v>43</v>
      </c>
      <c r="D35">
        <v>1164856501</v>
      </c>
      <c r="E35" t="s">
        <v>35</v>
      </c>
      <c r="F35" t="s">
        <v>51</v>
      </c>
      <c r="G35" t="s">
        <v>63</v>
      </c>
      <c r="H35">
        <v>3</v>
      </c>
      <c r="I35" t="s">
        <v>46</v>
      </c>
      <c r="J35" t="s">
        <v>64</v>
      </c>
      <c r="L35">
        <v>24</v>
      </c>
      <c r="M35">
        <v>1</v>
      </c>
      <c r="N35">
        <v>1</v>
      </c>
      <c r="O35">
        <v>1014738131</v>
      </c>
      <c r="P35">
        <v>2098</v>
      </c>
      <c r="R35" t="s">
        <v>48</v>
      </c>
      <c r="S35">
        <f>MATCH(D35,Отчет!$C:$C,0)</f>
        <v>12</v>
      </c>
    </row>
    <row r="36" spans="1:19" x14ac:dyDescent="0.2">
      <c r="A36">
        <v>1324878210</v>
      </c>
      <c r="B36">
        <v>8</v>
      </c>
      <c r="C36" t="s">
        <v>43</v>
      </c>
      <c r="D36">
        <v>1164856449</v>
      </c>
      <c r="E36" t="s">
        <v>33</v>
      </c>
      <c r="F36" t="s">
        <v>59</v>
      </c>
      <c r="G36" t="s">
        <v>63</v>
      </c>
      <c r="H36">
        <v>3</v>
      </c>
      <c r="I36" t="s">
        <v>46</v>
      </c>
      <c r="J36" t="s">
        <v>64</v>
      </c>
      <c r="L36">
        <v>24</v>
      </c>
      <c r="M36">
        <v>1</v>
      </c>
      <c r="N36">
        <v>1</v>
      </c>
      <c r="O36">
        <v>1014738131</v>
      </c>
      <c r="P36">
        <v>2098</v>
      </c>
      <c r="R36" t="s">
        <v>48</v>
      </c>
      <c r="S36">
        <f>MATCH(D36,Отчет!$C:$C,0)</f>
        <v>20</v>
      </c>
    </row>
    <row r="37" spans="1:19" x14ac:dyDescent="0.2">
      <c r="A37">
        <v>1324878180</v>
      </c>
      <c r="B37">
        <v>8</v>
      </c>
      <c r="C37" t="s">
        <v>43</v>
      </c>
      <c r="D37">
        <v>1164856384</v>
      </c>
      <c r="E37" t="s">
        <v>29</v>
      </c>
      <c r="F37" t="s">
        <v>56</v>
      </c>
      <c r="G37" t="s">
        <v>63</v>
      </c>
      <c r="H37">
        <v>3</v>
      </c>
      <c r="I37" t="s">
        <v>46</v>
      </c>
      <c r="J37" t="s">
        <v>64</v>
      </c>
      <c r="L37">
        <v>24</v>
      </c>
      <c r="M37">
        <v>1</v>
      </c>
      <c r="N37">
        <v>1</v>
      </c>
      <c r="O37">
        <v>1014738131</v>
      </c>
      <c r="P37">
        <v>2098</v>
      </c>
      <c r="R37" t="s">
        <v>48</v>
      </c>
      <c r="S37">
        <f>MATCH(D37,Отчет!$C:$C,0)</f>
        <v>14</v>
      </c>
    </row>
    <row r="38" spans="1:19" x14ac:dyDescent="0.2">
      <c r="A38">
        <v>1324878227</v>
      </c>
      <c r="B38">
        <v>8</v>
      </c>
      <c r="C38" t="s">
        <v>43</v>
      </c>
      <c r="D38">
        <v>1164856488</v>
      </c>
      <c r="E38" t="s">
        <v>42</v>
      </c>
      <c r="F38" t="s">
        <v>49</v>
      </c>
      <c r="G38" t="s">
        <v>63</v>
      </c>
      <c r="H38">
        <v>3</v>
      </c>
      <c r="I38" t="s">
        <v>46</v>
      </c>
      <c r="J38" t="s">
        <v>64</v>
      </c>
      <c r="L38">
        <v>24</v>
      </c>
      <c r="M38">
        <v>1</v>
      </c>
      <c r="N38">
        <v>1</v>
      </c>
      <c r="O38">
        <v>1014738131</v>
      </c>
      <c r="P38">
        <v>2098</v>
      </c>
      <c r="R38" t="s">
        <v>48</v>
      </c>
      <c r="S38">
        <f>MATCH(D38,Отчет!$C:$C,0)</f>
        <v>16</v>
      </c>
    </row>
    <row r="39" spans="1:19" x14ac:dyDescent="0.2">
      <c r="A39">
        <v>1324878251</v>
      </c>
      <c r="B39">
        <v>8</v>
      </c>
      <c r="C39" t="s">
        <v>43</v>
      </c>
      <c r="D39">
        <v>1164856540</v>
      </c>
      <c r="E39" t="s">
        <v>38</v>
      </c>
      <c r="F39" t="s">
        <v>50</v>
      </c>
      <c r="G39" t="s">
        <v>63</v>
      </c>
      <c r="H39">
        <v>3</v>
      </c>
      <c r="I39" t="s">
        <v>46</v>
      </c>
      <c r="J39" t="s">
        <v>64</v>
      </c>
      <c r="L39">
        <v>24</v>
      </c>
      <c r="M39">
        <v>1</v>
      </c>
      <c r="N39">
        <v>1</v>
      </c>
      <c r="O39">
        <v>1014738131</v>
      </c>
      <c r="P39">
        <v>2098</v>
      </c>
      <c r="R39" t="s">
        <v>48</v>
      </c>
      <c r="S39">
        <f>MATCH(D39,Отчет!$C:$C,0)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2016-03-10T10:48:02Z</dcterms:modified>
</cp:coreProperties>
</file>