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рейтинг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AH37" i="1" l="1"/>
  <c r="AG37" i="1"/>
  <c r="AB37" i="1"/>
  <c r="AD37" i="1" s="1"/>
  <c r="E37" i="1"/>
  <c r="AH36" i="1"/>
  <c r="AG36" i="1"/>
  <c r="AD36" i="1"/>
  <c r="AB36" i="1"/>
  <c r="E36" i="1"/>
  <c r="AH35" i="1"/>
  <c r="AG35" i="1"/>
  <c r="AD35" i="1"/>
  <c r="AB35" i="1"/>
  <c r="E35" i="1"/>
  <c r="AH34" i="1"/>
  <c r="AG34" i="1"/>
  <c r="AB34" i="1"/>
  <c r="AD34" i="1" s="1"/>
  <c r="E34" i="1"/>
  <c r="AH33" i="1"/>
  <c r="AG33" i="1"/>
  <c r="AB33" i="1"/>
  <c r="AD33" i="1" s="1"/>
  <c r="E33" i="1"/>
  <c r="AH32" i="1"/>
  <c r="AG32" i="1"/>
  <c r="AD32" i="1"/>
  <c r="AB32" i="1"/>
  <c r="E32" i="1"/>
  <c r="AH31" i="1"/>
  <c r="AG31" i="1"/>
  <c r="AD31" i="1"/>
  <c r="AB31" i="1"/>
  <c r="E31" i="1"/>
  <c r="AH30" i="1"/>
  <c r="AG30" i="1"/>
  <c r="AB30" i="1"/>
  <c r="AD30" i="1" s="1"/>
  <c r="E30" i="1"/>
  <c r="AH29" i="1"/>
  <c r="AG29" i="1"/>
  <c r="AB29" i="1"/>
  <c r="AD29" i="1" s="1"/>
  <c r="E29" i="1"/>
  <c r="AH28" i="1"/>
  <c r="AG28" i="1"/>
  <c r="AD28" i="1"/>
  <c r="AB28" i="1"/>
  <c r="E28" i="1"/>
  <c r="AH27" i="1"/>
  <c r="AG27" i="1"/>
  <c r="AD27" i="1"/>
  <c r="AB27" i="1"/>
  <c r="E27" i="1"/>
  <c r="AH26" i="1"/>
  <c r="AG26" i="1"/>
  <c r="AB26" i="1"/>
  <c r="AD26" i="1" s="1"/>
  <c r="E26" i="1"/>
  <c r="AH25" i="1"/>
  <c r="AG25" i="1"/>
  <c r="AB25" i="1"/>
  <c r="AD25" i="1" s="1"/>
  <c r="E25" i="1"/>
  <c r="AH24" i="1"/>
  <c r="AG24" i="1"/>
  <c r="AD24" i="1"/>
  <c r="AB24" i="1"/>
  <c r="E24" i="1"/>
  <c r="AH23" i="1"/>
  <c r="AG23" i="1"/>
  <c r="AD23" i="1"/>
  <c r="AB23" i="1"/>
  <c r="E23" i="1"/>
  <c r="AH22" i="1"/>
  <c r="AG22" i="1"/>
  <c r="AB22" i="1"/>
  <c r="AD22" i="1" s="1"/>
  <c r="E22" i="1"/>
  <c r="AH21" i="1"/>
  <c r="AG21" i="1"/>
  <c r="AB21" i="1"/>
  <c r="AD21" i="1" s="1"/>
  <c r="E21" i="1"/>
  <c r="AH20" i="1"/>
  <c r="AG20" i="1"/>
  <c r="AD20" i="1"/>
  <c r="AB20" i="1"/>
  <c r="E20" i="1"/>
  <c r="AH19" i="1"/>
  <c r="AG19" i="1"/>
  <c r="AD19" i="1"/>
  <c r="AB19" i="1"/>
  <c r="E19" i="1"/>
  <c r="AH18" i="1"/>
  <c r="AG18" i="1"/>
  <c r="AB18" i="1"/>
  <c r="AD18" i="1" s="1"/>
  <c r="E18" i="1"/>
  <c r="AH17" i="1"/>
  <c r="AG17" i="1"/>
  <c r="AB17" i="1"/>
  <c r="AD17" i="1" s="1"/>
  <c r="E17" i="1"/>
  <c r="AH16" i="1"/>
  <c r="AG16" i="1"/>
  <c r="AD16" i="1"/>
  <c r="AB16" i="1"/>
  <c r="E16" i="1"/>
  <c r="AH15" i="1"/>
  <c r="AG15" i="1"/>
  <c r="AD15" i="1"/>
  <c r="AB15" i="1"/>
  <c r="E15" i="1"/>
</calcChain>
</file>

<file path=xl/sharedStrings.xml><?xml version="1.0" encoding="utf-8"?>
<sst xmlns="http://schemas.openxmlformats.org/spreadsheetml/2006/main" count="162" uniqueCount="91">
  <si>
    <t>Текущий рейтинг студентов (до пересдач)</t>
  </si>
  <si>
    <t xml:space="preserve"> </t>
  </si>
  <si>
    <t>Приложение 3</t>
  </si>
  <si>
    <t>Дата выгрузки: 04.07.2016</t>
  </si>
  <si>
    <t xml:space="preserve"> - студенты, имеющие задолженности</t>
  </si>
  <si>
    <t xml:space="preserve">к Положению о рейтинговой системе комплексной оценки знаний студентов </t>
  </si>
  <si>
    <t>Период: c 2015/2016 учебный год II семестр по 2015/2016 учебный год II семестр</t>
  </si>
  <si>
    <t>н/я (ув)</t>
  </si>
  <si>
    <t xml:space="preserve"> - неявки, подтвержденные оправдательными документами (уважительные причины)</t>
  </si>
  <si>
    <t>Факультет: Московский институт электроники и математики НИУ ВШЭ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</si>
  <si>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</si>
  <si>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</si>
  <si>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Направление подготовки: Прикладная математика и информатика</t>
  </si>
  <si>
    <t xml:space="preserve"> - факультативный курс (не учитывается в текущем рейтинге)</t>
  </si>
  <si>
    <t>Образовательная программа: "Математические методы моделирования и компьютерные технологии"</t>
  </si>
  <si>
    <t xml:space="preserve"> - курс МАГО-ЛЕГО</t>
  </si>
  <si>
    <t>Уровень образования, номер курса: Магистратура 1 курс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</si>
  <si>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</si>
  <si>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Смирновой Галине Александровне gdenisova@hse.ru</t>
  </si>
  <si>
    <t>Место</t>
  </si>
  <si>
    <t>Студент</t>
  </si>
  <si>
    <t>Группа</t>
  </si>
  <si>
    <t>Образовательная программа студента</t>
  </si>
  <si>
    <t>2015/2016 учебный год 3 модуль</t>
  </si>
  <si>
    <t>2015/2016 учебный год 4 модуль</t>
  </si>
  <si>
    <t>Кредитно-рейтинговая оценка</t>
  </si>
  <si>
    <t>Нормировочный коэффициент</t>
  </si>
  <si>
    <t xml:space="preserve">Сумма всех кредитов </t>
  </si>
  <si>
    <t>Нормированная кредитно-рейтинговая оценка</t>
  </si>
  <si>
    <t>Сумма всех оценок</t>
  </si>
  <si>
    <t>Количество всех оценок</t>
  </si>
  <si>
    <t>Средний балл</t>
  </si>
  <si>
    <t>Минимальный балл</t>
  </si>
  <si>
    <t>Наличие неудовлетворительных оценок и неявок</t>
  </si>
  <si>
    <t>Количество удовлетворительных оценок</t>
  </si>
  <si>
    <t>Номер места</t>
  </si>
  <si>
    <t>Экзамен</t>
  </si>
  <si>
    <t>Номер Row</t>
  </si>
  <si>
    <t>Актуальные проблемы конкурентной (деловой) разведки (МАГО-ЛЕГО)</t>
  </si>
  <si>
    <t>Дифференциальные и интегральные операторы в прогнозировании финансовых рынков (МКГО-ЛЕГО)</t>
  </si>
  <si>
    <t xml:space="preserve"> Let's Rock: проблемы исследования британской популярной музыки (ОУФ)</t>
  </si>
  <si>
    <t>Моделирование и оценка эффективности макросистем (ОУФ)</t>
  </si>
  <si>
    <t>Практика создания собственного бизнеса (ОУФ)</t>
  </si>
  <si>
    <t>Атомистическое моделирование и суперкомпьютеры</t>
  </si>
  <si>
    <t>Курсовая работа</t>
  </si>
  <si>
    <t>Методы моделирования наносистем. Нанороботы</t>
  </si>
  <si>
    <t>Модели молекулярных машин, сети и фракталы</t>
  </si>
  <si>
    <t>Научно-исследовательский семинар</t>
  </si>
  <si>
    <t>Современные методы анализа данных: анализ нелинейных и многофазных процессов</t>
  </si>
  <si>
    <t>Бизнес-аналитика в среде R и Python</t>
  </si>
  <si>
    <t>Воспроизводимые исследования с использованием R</t>
  </si>
  <si>
    <t>Интернет-предпринимательство</t>
  </si>
  <si>
    <t>Государственные закупки: теория для практики (МАГО-ЛЕГО)</t>
  </si>
  <si>
    <t>Основы астрономии (МАГО-ЛЕГО)</t>
  </si>
  <si>
    <t>Введение в античную мифологию и религию (ОУФ)</t>
  </si>
  <si>
    <t>Дифференциальные уравнения и вычислительные методы (ОУФ)</t>
  </si>
  <si>
    <t>Подготовка к студенческим олимпиадам по программированию (ОУФ)</t>
  </si>
  <si>
    <t>Разработка приложений и игр для мобильных устройств на платформе Android (ОУФ)</t>
  </si>
  <si>
    <t>Регрессионный анализ данных в SPSS и Stata (ОУФ)</t>
  </si>
  <si>
    <t>Число текущих кредитов:</t>
  </si>
  <si>
    <t>Корепанов Александр Сергеевич</t>
  </si>
  <si>
    <t>ММКТ151</t>
  </si>
  <si>
    <t>Математические методы моделирования и компьютерные технологии</t>
  </si>
  <si>
    <t>Парфенов Андрей Олегович</t>
  </si>
  <si>
    <t>н/я</t>
  </si>
  <si>
    <t>3 - 4</t>
  </si>
  <si>
    <t>Белобородова Екатерина Игоревна</t>
  </si>
  <si>
    <t>Длиннова Екатерина Сергеевна</t>
  </si>
  <si>
    <t>5 - 8</t>
  </si>
  <si>
    <t>Воронкова Анастасия Дмитриевна</t>
  </si>
  <si>
    <t>Захаров Филипп Алексеевич</t>
  </si>
  <si>
    <t>Егоров Артём Юрьевич</t>
  </si>
  <si>
    <t>Хакназаров Кобил Эражзода</t>
  </si>
  <si>
    <t>Набокова Ирина Сергеевна</t>
  </si>
  <si>
    <t>Адамова Ксения Андреевна</t>
  </si>
  <si>
    <t>Мулкиджанян Михаил Вартанович</t>
  </si>
  <si>
    <t>Кухарева Мария Эдуардовна</t>
  </si>
  <si>
    <t>Ширяева Елизавета Федоровна</t>
  </si>
  <si>
    <t>Спирин Алексей Владимирович</t>
  </si>
  <si>
    <t>15 - 16</t>
  </si>
  <si>
    <t>Блинов Александр Евгеньевич</t>
  </si>
  <si>
    <t>Девятайкина Елена Петровна</t>
  </si>
  <si>
    <t>Алероев Мухамед Тимерханович</t>
  </si>
  <si>
    <t>Боос Глеб Олегович</t>
  </si>
  <si>
    <t>Гоношилов Максим Олегович</t>
  </si>
  <si>
    <t>Да</t>
  </si>
  <si>
    <t>Янчиков Михаил Викторович</t>
  </si>
  <si>
    <t>нет оценки</t>
  </si>
  <si>
    <t>Волошина Елена Евгеньевна</t>
  </si>
  <si>
    <t>Николаева Елена Семеновна</t>
  </si>
  <si>
    <t>Дорофеев Петр Аркадьевич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</si>
</sst>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textRotation="90" wrapText="1"/>
    </xf>
    <xf numFmtId="2" fontId="4" fillId="0" borderId="7" xfId="0" applyNumberFormat="1" applyFont="1" applyBorder="1" applyAlignment="1">
      <alignment horizontal="center" vertical="center" textRotation="90" wrapText="1"/>
    </xf>
    <xf numFmtId="0" fontId="4" fillId="0" borderId="7" xfId="0" applyNumberFormat="1" applyFont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2" fontId="4" fillId="0" borderId="7" xfId="0" applyNumberFormat="1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2" fontId="4" fillId="0" borderId="12" xfId="0" applyNumberFormat="1" applyFont="1" applyBorder="1" applyAlignment="1">
      <alignment horizontal="center" vertical="center" textRotation="90" wrapText="1"/>
    </xf>
    <xf numFmtId="0" fontId="4" fillId="0" borderId="12" xfId="0" applyNumberFormat="1" applyFont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2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0" xfId="0" applyNumberFormat="1" applyFont="1" applyBorder="1" applyAlignment="1">
      <alignment horizontal="center" vertical="center" textRotation="90" wrapText="1"/>
    </xf>
    <xf numFmtId="0" fontId="4" fillId="6" borderId="9" xfId="0" applyNumberFormat="1" applyFont="1" applyFill="1" applyBorder="1" applyAlignment="1">
      <alignment horizontal="center" vertical="center" textRotation="90" wrapText="1"/>
    </xf>
    <xf numFmtId="0" fontId="4" fillId="6" borderId="1" xfId="0" applyNumberFormat="1" applyFont="1" applyFill="1" applyBorder="1" applyAlignment="1">
      <alignment horizontal="center" vertical="center" textRotation="90" wrapText="1"/>
    </xf>
    <xf numFmtId="0" fontId="4" fillId="5" borderId="1" xfId="0" applyNumberFormat="1" applyFont="1" applyFill="1" applyBorder="1" applyAlignment="1">
      <alignment horizontal="center" vertical="center" textRotation="90" wrapText="1"/>
    </xf>
    <xf numFmtId="0" fontId="4" fillId="5" borderId="10" xfId="0" applyNumberFormat="1" applyFont="1" applyFill="1" applyBorder="1" applyAlignment="1">
      <alignment horizontal="center" vertical="center" textRotation="90" wrapText="1"/>
    </xf>
    <xf numFmtId="0" fontId="4" fillId="0" borderId="9" xfId="0" applyNumberFormat="1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19" xfId="0" applyNumberFormat="1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textRotation="90" wrapText="1"/>
    </xf>
    <xf numFmtId="2" fontId="4" fillId="0" borderId="23" xfId="0" applyNumberFormat="1" applyFont="1" applyBorder="1" applyAlignment="1">
      <alignment horizontal="center" vertical="center" textRotation="90" wrapText="1"/>
    </xf>
    <xf numFmtId="0" fontId="4" fillId="0" borderId="23" xfId="0" applyNumberFormat="1" applyFont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2" fontId="4" fillId="0" borderId="23" xfId="0" applyNumberFormat="1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9" xfId="0" quotePrefix="1" applyFont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2" borderId="19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314325</xdr:colOff>
          <xdr:row>0</xdr:row>
          <xdr:rowOff>190500</xdr:rowOff>
        </xdr:from>
        <xdr:to>
          <xdr:col>9</xdr:col>
          <xdr:colOff>381000</xdr:colOff>
          <xdr:row>1</xdr:row>
          <xdr:rowOff>38100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denisova\Downloads\&#1088;&#1077;&#1081;&#1090;&#1080;&#1085;&#1075;%20&#1076;&#1086;%20&#1087;&#1077;&#1088;&#1077;&#1089;&#1076;&#1072;&#1095;_&#1052;&#1052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перевод на след.курс"/>
      <sheetName val="ГАС"/>
      <sheetName val="Данные"/>
      <sheetName val="Лист1"/>
    </sheetNames>
    <sheetDataSet>
      <sheetData sheetId="0"/>
      <sheetData sheetId="1"/>
      <sheetData sheetId="2"/>
      <sheetData sheetId="3">
        <row r="1">
          <cell r="D1" t="str">
            <v>Студент</v>
          </cell>
        </row>
        <row r="2">
          <cell r="D2">
            <v>4</v>
          </cell>
        </row>
        <row r="3">
          <cell r="D3">
            <v>1164852698</v>
          </cell>
        </row>
        <row r="4">
          <cell r="D4">
            <v>1164852841</v>
          </cell>
        </row>
        <row r="5">
          <cell r="D5">
            <v>1164852776</v>
          </cell>
        </row>
        <row r="6">
          <cell r="D6">
            <v>1164852659</v>
          </cell>
        </row>
        <row r="7">
          <cell r="D7">
            <v>1164852815</v>
          </cell>
        </row>
        <row r="8">
          <cell r="D8">
            <v>1164852920</v>
          </cell>
        </row>
        <row r="9">
          <cell r="D9">
            <v>1164852854</v>
          </cell>
        </row>
        <row r="10">
          <cell r="D10">
            <v>1164852815</v>
          </cell>
        </row>
        <row r="11">
          <cell r="D11">
            <v>1164852828</v>
          </cell>
        </row>
        <row r="12">
          <cell r="D12">
            <v>1164852802</v>
          </cell>
        </row>
        <row r="13">
          <cell r="D13">
            <v>1171450367</v>
          </cell>
        </row>
        <row r="14">
          <cell r="D14">
            <v>1164852698</v>
          </cell>
        </row>
        <row r="15">
          <cell r="D15">
            <v>1164852894</v>
          </cell>
        </row>
        <row r="16">
          <cell r="D16">
            <v>1164852685</v>
          </cell>
        </row>
        <row r="17">
          <cell r="D17">
            <v>1164852672</v>
          </cell>
        </row>
        <row r="18">
          <cell r="D18">
            <v>1164852841</v>
          </cell>
        </row>
        <row r="19">
          <cell r="D19">
            <v>1164852659</v>
          </cell>
        </row>
        <row r="20">
          <cell r="D20">
            <v>1164852881</v>
          </cell>
        </row>
        <row r="21">
          <cell r="D21">
            <v>1164852646</v>
          </cell>
        </row>
        <row r="22">
          <cell r="D22">
            <v>1171450380</v>
          </cell>
        </row>
        <row r="23">
          <cell r="D23">
            <v>1164852711</v>
          </cell>
        </row>
        <row r="24">
          <cell r="D24">
            <v>1164852724</v>
          </cell>
        </row>
        <row r="25">
          <cell r="D25">
            <v>1164852907</v>
          </cell>
        </row>
        <row r="26">
          <cell r="D26">
            <v>1164852737</v>
          </cell>
        </row>
        <row r="27">
          <cell r="D27">
            <v>1164852789</v>
          </cell>
        </row>
        <row r="28">
          <cell r="D28">
            <v>1164852776</v>
          </cell>
        </row>
        <row r="29">
          <cell r="D29">
            <v>1164852854</v>
          </cell>
        </row>
        <row r="30">
          <cell r="D30">
            <v>1164852763</v>
          </cell>
        </row>
        <row r="31">
          <cell r="D31">
            <v>1164852920</v>
          </cell>
        </row>
        <row r="32">
          <cell r="D32">
            <v>1164852750</v>
          </cell>
        </row>
        <row r="33">
          <cell r="D33">
            <v>1164852698</v>
          </cell>
        </row>
        <row r="34">
          <cell r="D34">
            <v>1164852646</v>
          </cell>
        </row>
        <row r="35">
          <cell r="D35">
            <v>1164852737</v>
          </cell>
        </row>
        <row r="36">
          <cell r="D36">
            <v>1164852841</v>
          </cell>
        </row>
        <row r="37">
          <cell r="D37">
            <v>1164852750</v>
          </cell>
        </row>
        <row r="38">
          <cell r="D38">
            <v>1164852854</v>
          </cell>
        </row>
        <row r="39">
          <cell r="D39">
            <v>1164852881</v>
          </cell>
        </row>
        <row r="40">
          <cell r="D40">
            <v>1164852763</v>
          </cell>
        </row>
        <row r="41">
          <cell r="D41">
            <v>1164852672</v>
          </cell>
        </row>
        <row r="42">
          <cell r="D42">
            <v>1164852920</v>
          </cell>
        </row>
        <row r="43">
          <cell r="D43">
            <v>1164852894</v>
          </cell>
        </row>
        <row r="44">
          <cell r="D44">
            <v>1164852920</v>
          </cell>
        </row>
        <row r="45">
          <cell r="D45">
            <v>1164852724</v>
          </cell>
        </row>
        <row r="46">
          <cell r="D46">
            <v>1164852828</v>
          </cell>
        </row>
        <row r="47">
          <cell r="D47">
            <v>1164852802</v>
          </cell>
        </row>
        <row r="48">
          <cell r="D48">
            <v>1164852789</v>
          </cell>
        </row>
        <row r="49">
          <cell r="D49">
            <v>1164852776</v>
          </cell>
        </row>
        <row r="50">
          <cell r="D50">
            <v>1164852763</v>
          </cell>
        </row>
        <row r="51">
          <cell r="D51">
            <v>1164852750</v>
          </cell>
        </row>
        <row r="52">
          <cell r="D52">
            <v>1164852737</v>
          </cell>
        </row>
        <row r="53">
          <cell r="D53">
            <v>1164852724</v>
          </cell>
        </row>
        <row r="54">
          <cell r="D54">
            <v>1164852711</v>
          </cell>
        </row>
        <row r="55">
          <cell r="D55">
            <v>1164852698</v>
          </cell>
        </row>
        <row r="56">
          <cell r="D56">
            <v>1164852685</v>
          </cell>
        </row>
        <row r="57">
          <cell r="D57">
            <v>1164852672</v>
          </cell>
        </row>
        <row r="58">
          <cell r="D58">
            <v>1164852659</v>
          </cell>
        </row>
        <row r="59">
          <cell r="D59">
            <v>1164852646</v>
          </cell>
        </row>
        <row r="60">
          <cell r="D60">
            <v>1171450380</v>
          </cell>
        </row>
        <row r="61">
          <cell r="D61">
            <v>1171450367</v>
          </cell>
        </row>
        <row r="62">
          <cell r="D62">
            <v>1164852920</v>
          </cell>
        </row>
        <row r="63">
          <cell r="D63">
            <v>1164852907</v>
          </cell>
        </row>
        <row r="64">
          <cell r="D64">
            <v>1164852894</v>
          </cell>
        </row>
        <row r="65">
          <cell r="D65">
            <v>1164852881</v>
          </cell>
        </row>
        <row r="66">
          <cell r="D66">
            <v>1164852854</v>
          </cell>
        </row>
        <row r="67">
          <cell r="D67">
            <v>1164852841</v>
          </cell>
        </row>
        <row r="68">
          <cell r="D68">
            <v>1164852815</v>
          </cell>
        </row>
        <row r="69">
          <cell r="D69">
            <v>1164852828</v>
          </cell>
        </row>
        <row r="70">
          <cell r="D70">
            <v>1164852841</v>
          </cell>
        </row>
        <row r="71">
          <cell r="D71">
            <v>1164852854</v>
          </cell>
        </row>
        <row r="72">
          <cell r="D72">
            <v>1164852881</v>
          </cell>
        </row>
        <row r="73">
          <cell r="D73">
            <v>1164852894</v>
          </cell>
        </row>
        <row r="74">
          <cell r="D74">
            <v>1164852907</v>
          </cell>
        </row>
        <row r="75">
          <cell r="D75">
            <v>1164852920</v>
          </cell>
        </row>
        <row r="76">
          <cell r="D76">
            <v>1171450367</v>
          </cell>
        </row>
        <row r="77">
          <cell r="D77">
            <v>1171450380</v>
          </cell>
        </row>
        <row r="78">
          <cell r="D78">
            <v>1164852646</v>
          </cell>
        </row>
        <row r="79">
          <cell r="D79">
            <v>1164852659</v>
          </cell>
        </row>
        <row r="80">
          <cell r="D80">
            <v>1164852672</v>
          </cell>
        </row>
        <row r="81">
          <cell r="D81">
            <v>1164852685</v>
          </cell>
        </row>
        <row r="82">
          <cell r="D82">
            <v>1164852698</v>
          </cell>
        </row>
        <row r="83">
          <cell r="D83">
            <v>1164852711</v>
          </cell>
        </row>
        <row r="84">
          <cell r="D84">
            <v>1164852724</v>
          </cell>
        </row>
        <row r="85">
          <cell r="D85">
            <v>1164852737</v>
          </cell>
        </row>
        <row r="86">
          <cell r="D86">
            <v>1164852750</v>
          </cell>
        </row>
        <row r="87">
          <cell r="D87">
            <v>1164852763</v>
          </cell>
        </row>
        <row r="88">
          <cell r="D88">
            <v>1164852776</v>
          </cell>
        </row>
        <row r="89">
          <cell r="D89">
            <v>1164852789</v>
          </cell>
        </row>
        <row r="90">
          <cell r="D90">
            <v>1164852802</v>
          </cell>
        </row>
        <row r="91">
          <cell r="D91">
            <v>1164852815</v>
          </cell>
        </row>
        <row r="92">
          <cell r="D92">
            <v>1164852828</v>
          </cell>
        </row>
        <row r="93">
          <cell r="D93">
            <v>1164852828</v>
          </cell>
        </row>
        <row r="94">
          <cell r="D94">
            <v>1164852815</v>
          </cell>
        </row>
        <row r="95">
          <cell r="D95">
            <v>1164852854</v>
          </cell>
        </row>
        <row r="96">
          <cell r="D96">
            <v>1164852881</v>
          </cell>
        </row>
        <row r="97">
          <cell r="D97">
            <v>1164852894</v>
          </cell>
        </row>
        <row r="98">
          <cell r="D98">
            <v>1164852907</v>
          </cell>
        </row>
        <row r="99">
          <cell r="D99">
            <v>1164852920</v>
          </cell>
        </row>
        <row r="100">
          <cell r="D100">
            <v>1171450367</v>
          </cell>
        </row>
        <row r="101">
          <cell r="D101">
            <v>1171450380</v>
          </cell>
        </row>
        <row r="102">
          <cell r="D102">
            <v>1164852646</v>
          </cell>
        </row>
        <row r="103">
          <cell r="D103">
            <v>1164852659</v>
          </cell>
        </row>
        <row r="104">
          <cell r="D104">
            <v>1164852672</v>
          </cell>
        </row>
        <row r="105">
          <cell r="D105">
            <v>1164852685</v>
          </cell>
        </row>
        <row r="106">
          <cell r="D106">
            <v>1164852698</v>
          </cell>
        </row>
        <row r="107">
          <cell r="D107">
            <v>1164852711</v>
          </cell>
        </row>
        <row r="108">
          <cell r="D108">
            <v>1164852724</v>
          </cell>
        </row>
        <row r="109">
          <cell r="D109">
            <v>1164852737</v>
          </cell>
        </row>
        <row r="110">
          <cell r="D110">
            <v>1164852750</v>
          </cell>
        </row>
        <row r="111">
          <cell r="D111">
            <v>1164852763</v>
          </cell>
        </row>
        <row r="112">
          <cell r="D112">
            <v>1164852776</v>
          </cell>
        </row>
        <row r="113">
          <cell r="D113">
            <v>1164852789</v>
          </cell>
        </row>
        <row r="114">
          <cell r="D114">
            <v>1164852802</v>
          </cell>
        </row>
        <row r="115">
          <cell r="D115">
            <v>1164852841</v>
          </cell>
        </row>
        <row r="116">
          <cell r="D116">
            <v>1164852646</v>
          </cell>
        </row>
        <row r="117">
          <cell r="D117">
            <v>1164852659</v>
          </cell>
        </row>
        <row r="118">
          <cell r="D118">
            <v>1164852672</v>
          </cell>
        </row>
        <row r="119">
          <cell r="D119">
            <v>1164852685</v>
          </cell>
        </row>
        <row r="120">
          <cell r="D120">
            <v>1164852698</v>
          </cell>
        </row>
        <row r="121">
          <cell r="D121">
            <v>1164852711</v>
          </cell>
        </row>
        <row r="122">
          <cell r="D122">
            <v>1164852724</v>
          </cell>
        </row>
        <row r="123">
          <cell r="D123">
            <v>1164852737</v>
          </cell>
        </row>
        <row r="124">
          <cell r="D124">
            <v>1164852750</v>
          </cell>
        </row>
        <row r="125">
          <cell r="D125">
            <v>1164852763</v>
          </cell>
        </row>
        <row r="126">
          <cell r="D126">
            <v>1164852776</v>
          </cell>
        </row>
        <row r="127">
          <cell r="D127">
            <v>1164852789</v>
          </cell>
        </row>
        <row r="128">
          <cell r="D128">
            <v>1164852802</v>
          </cell>
        </row>
        <row r="129">
          <cell r="D129">
            <v>1164852815</v>
          </cell>
        </row>
        <row r="130">
          <cell r="D130">
            <v>1164852828</v>
          </cell>
        </row>
        <row r="131">
          <cell r="D131">
            <v>1164852841</v>
          </cell>
        </row>
        <row r="132">
          <cell r="D132">
            <v>1164852854</v>
          </cell>
        </row>
        <row r="133">
          <cell r="D133">
            <v>1164852881</v>
          </cell>
        </row>
        <row r="134">
          <cell r="D134">
            <v>1164852894</v>
          </cell>
        </row>
        <row r="135">
          <cell r="D135">
            <v>1164852907</v>
          </cell>
        </row>
        <row r="136">
          <cell r="D136">
            <v>1164852920</v>
          </cell>
        </row>
        <row r="137">
          <cell r="D137">
            <v>1171450367</v>
          </cell>
        </row>
        <row r="138">
          <cell r="D138">
            <v>1171450380</v>
          </cell>
        </row>
        <row r="139">
          <cell r="D139">
            <v>1164852907</v>
          </cell>
        </row>
        <row r="140">
          <cell r="D140">
            <v>1164852789</v>
          </cell>
        </row>
        <row r="141">
          <cell r="D141">
            <v>1164852685</v>
          </cell>
        </row>
        <row r="142">
          <cell r="D142">
            <v>1164852802</v>
          </cell>
        </row>
        <row r="143">
          <cell r="D143">
            <v>1164852711</v>
          </cell>
        </row>
        <row r="144">
          <cell r="D144">
            <v>1171450380</v>
          </cell>
        </row>
        <row r="145">
          <cell r="D145">
            <v>1171450367</v>
          </cell>
        </row>
        <row r="146">
          <cell r="D146">
            <v>1164852920</v>
          </cell>
        </row>
        <row r="147">
          <cell r="D147">
            <v>1164852841</v>
          </cell>
        </row>
        <row r="148">
          <cell r="D148">
            <v>1164852854</v>
          </cell>
        </row>
        <row r="149">
          <cell r="D149">
            <v>1164852920</v>
          </cell>
        </row>
        <row r="150">
          <cell r="D150">
            <v>1164852841</v>
          </cell>
        </row>
        <row r="151">
          <cell r="D151">
            <v>1164852698</v>
          </cell>
        </row>
        <row r="152">
          <cell r="D152">
            <v>1164852828</v>
          </cell>
        </row>
        <row r="153">
          <cell r="D153">
            <v>1164852841</v>
          </cell>
        </row>
        <row r="154">
          <cell r="D154">
            <v>1164852854</v>
          </cell>
        </row>
        <row r="155">
          <cell r="D155">
            <v>1164852881</v>
          </cell>
        </row>
        <row r="156">
          <cell r="D156">
            <v>1164852894</v>
          </cell>
        </row>
        <row r="157">
          <cell r="D157">
            <v>1164852907</v>
          </cell>
        </row>
        <row r="158">
          <cell r="D158">
            <v>1164852920</v>
          </cell>
        </row>
        <row r="159">
          <cell r="D159">
            <v>1171450367</v>
          </cell>
        </row>
        <row r="160">
          <cell r="D160">
            <v>1171450380</v>
          </cell>
        </row>
        <row r="161">
          <cell r="D161">
            <v>1164852815</v>
          </cell>
        </row>
        <row r="162">
          <cell r="D162">
            <v>1164852802</v>
          </cell>
        </row>
        <row r="163">
          <cell r="D163">
            <v>1164852789</v>
          </cell>
        </row>
        <row r="164">
          <cell r="D164">
            <v>1164852776</v>
          </cell>
        </row>
        <row r="165">
          <cell r="D165">
            <v>1164852763</v>
          </cell>
        </row>
        <row r="166">
          <cell r="D166">
            <v>1164852750</v>
          </cell>
        </row>
        <row r="167">
          <cell r="D167">
            <v>1164852737</v>
          </cell>
        </row>
        <row r="168">
          <cell r="D168">
            <v>1164852724</v>
          </cell>
        </row>
        <row r="169">
          <cell r="D169">
            <v>1164852711</v>
          </cell>
        </row>
        <row r="170">
          <cell r="D170">
            <v>1164852698</v>
          </cell>
        </row>
        <row r="171">
          <cell r="D171">
            <v>1164852685</v>
          </cell>
        </row>
        <row r="172">
          <cell r="D172">
            <v>1164852672</v>
          </cell>
        </row>
        <row r="173">
          <cell r="D173">
            <v>1164852646</v>
          </cell>
        </row>
        <row r="174">
          <cell r="D174">
            <v>1164852659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37"/>
  <sheetViews>
    <sheetView tabSelected="1" topLeftCell="A10" workbookViewId="0">
      <pane xSplit="2" topLeftCell="C1" activePane="topRight" state="frozen"/>
      <selection activeCell="A9" sqref="A9"/>
      <selection pane="topRight" activeCell="T25" sqref="T25"/>
    </sheetView>
  </sheetViews>
  <sheetFormatPr defaultRowHeight="12.75" x14ac:dyDescent="0.2"/>
  <cols>
    <col min="1" max="1" width="9.140625" style="131"/>
    <col min="2" max="2" width="34.7109375" style="22" customWidth="1"/>
    <col min="3" max="3" width="10.28515625" style="79" customWidth="1"/>
    <col min="4" max="4" width="62.5703125" style="22" customWidth="1"/>
    <col min="5" max="5" width="10.7109375" style="79" hidden="1" customWidth="1"/>
    <col min="6" max="26" width="6.7109375" style="91" customWidth="1"/>
    <col min="27" max="27" width="6.7109375" style="132" customWidth="1"/>
    <col min="28" max="30" width="6.7109375" style="133" customWidth="1"/>
    <col min="31" max="33" width="6.7109375" style="134" customWidth="1"/>
    <col min="34" max="34" width="6.7109375" style="91" customWidth="1"/>
    <col min="35" max="35" width="6.7109375" style="134" customWidth="1"/>
    <col min="36" max="36" width="6.7109375" style="91" customWidth="1"/>
    <col min="37" max="37" width="10.7109375" style="91" hidden="1" customWidth="1"/>
    <col min="38" max="80" width="10.7109375" style="79" customWidth="1"/>
    <col min="81" max="16384" width="9.140625" style="79"/>
  </cols>
  <sheetData>
    <row r="1" spans="1:37" s="3" customFormat="1" ht="32.25" customHeight="1" x14ac:dyDescent="0.2">
      <c r="A1" s="1" t="s">
        <v>0</v>
      </c>
      <c r="B1" s="2"/>
      <c r="C1" s="2"/>
      <c r="F1" s="4"/>
      <c r="G1" s="4"/>
      <c r="H1" s="4"/>
      <c r="I1" s="4"/>
      <c r="J1" s="4"/>
      <c r="K1" s="4"/>
      <c r="L1" s="4"/>
      <c r="M1" s="4"/>
      <c r="N1" s="4"/>
      <c r="O1" s="4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 t="s">
        <v>2</v>
      </c>
      <c r="AB1" s="5"/>
      <c r="AC1" s="5"/>
      <c r="AD1" s="5"/>
      <c r="AE1" s="6"/>
      <c r="AF1" s="6"/>
      <c r="AK1" s="4"/>
    </row>
    <row r="2" spans="1:37" s="11" customFormat="1" ht="15.75" customHeight="1" x14ac:dyDescent="0.2">
      <c r="A2" s="7" t="s">
        <v>3</v>
      </c>
      <c r="B2" s="3"/>
      <c r="C2" s="3"/>
      <c r="D2" s="3"/>
      <c r="E2" s="3"/>
      <c r="F2" s="4"/>
      <c r="G2" s="8"/>
      <c r="H2" s="4" t="s">
        <v>4</v>
      </c>
      <c r="I2" s="4"/>
      <c r="J2" s="4"/>
      <c r="K2" s="9"/>
      <c r="L2" s="10"/>
      <c r="M2" s="1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2" t="s">
        <v>5</v>
      </c>
      <c r="AB2" s="12"/>
      <c r="AC2" s="12"/>
      <c r="AD2" s="12"/>
      <c r="AE2" s="10"/>
      <c r="AF2" s="10"/>
      <c r="AK2" s="13"/>
    </row>
    <row r="3" spans="1:37" s="11" customFormat="1" ht="15.75" customHeight="1" x14ac:dyDescent="0.2">
      <c r="A3" s="7" t="s">
        <v>6</v>
      </c>
      <c r="B3" s="3"/>
      <c r="C3" s="3"/>
      <c r="D3" s="3"/>
      <c r="E3" s="3"/>
      <c r="F3" s="4"/>
      <c r="G3" s="14" t="s">
        <v>7</v>
      </c>
      <c r="H3" s="15" t="s">
        <v>8</v>
      </c>
      <c r="I3" s="4"/>
      <c r="J3" s="4"/>
      <c r="K3" s="9"/>
      <c r="L3" s="10"/>
      <c r="M3" s="1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2"/>
      <c r="AB3" s="12"/>
      <c r="AC3" s="12"/>
      <c r="AD3" s="12"/>
      <c r="AE3" s="10"/>
      <c r="AF3" s="10"/>
      <c r="AK3" s="13"/>
    </row>
    <row r="4" spans="1:37" s="11" customFormat="1" ht="15.75" customHeight="1" x14ac:dyDescent="0.2">
      <c r="A4" s="7" t="s">
        <v>9</v>
      </c>
      <c r="B4" s="3"/>
      <c r="C4" s="3"/>
      <c r="D4" s="3"/>
      <c r="E4" s="3"/>
      <c r="F4" s="4"/>
      <c r="G4" s="16" t="s">
        <v>10</v>
      </c>
      <c r="H4" s="13" t="s">
        <v>11</v>
      </c>
      <c r="I4" s="4"/>
      <c r="J4" s="4"/>
      <c r="K4" s="9"/>
      <c r="L4" s="10"/>
      <c r="M4" s="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2"/>
      <c r="AB4" s="12"/>
      <c r="AC4" s="12"/>
      <c r="AD4" s="12"/>
      <c r="AE4" s="10"/>
      <c r="AF4" s="10"/>
      <c r="AK4" s="13"/>
    </row>
    <row r="5" spans="1:37" s="11" customFormat="1" ht="15.75" customHeight="1" x14ac:dyDescent="0.2">
      <c r="A5" s="7" t="s">
        <v>12</v>
      </c>
      <c r="B5" s="3"/>
      <c r="C5" s="3"/>
      <c r="D5" s="3"/>
      <c r="E5" s="3"/>
      <c r="F5" s="4"/>
      <c r="G5" s="17"/>
      <c r="H5" s="18" t="s">
        <v>13</v>
      </c>
      <c r="I5" s="13"/>
      <c r="J5" s="13"/>
      <c r="K5" s="9"/>
      <c r="L5" s="10"/>
      <c r="M5" s="1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2"/>
      <c r="AB5" s="12"/>
      <c r="AC5" s="12"/>
      <c r="AD5" s="12"/>
      <c r="AE5" s="10"/>
      <c r="AF5" s="10"/>
      <c r="AK5" s="13"/>
    </row>
    <row r="6" spans="1:37" s="11" customFormat="1" ht="15.75" customHeight="1" x14ac:dyDescent="0.2">
      <c r="A6" s="7" t="s">
        <v>14</v>
      </c>
      <c r="B6" s="3"/>
      <c r="C6" s="3"/>
      <c r="D6" s="3"/>
      <c r="E6" s="3"/>
      <c r="F6" s="4"/>
      <c r="G6" s="19"/>
      <c r="H6" s="18" t="s">
        <v>15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0"/>
      <c r="AB6" s="3"/>
      <c r="AC6" s="3"/>
      <c r="AD6" s="9"/>
      <c r="AE6" s="10"/>
      <c r="AF6" s="10"/>
      <c r="AG6" s="10"/>
      <c r="AH6" s="13"/>
      <c r="AI6" s="10"/>
      <c r="AJ6" s="13"/>
      <c r="AK6" s="13"/>
    </row>
    <row r="7" spans="1:37" s="11" customFormat="1" ht="15.75" customHeight="1" x14ac:dyDescent="0.2">
      <c r="A7" s="7" t="s">
        <v>16</v>
      </c>
      <c r="B7" s="20"/>
      <c r="C7" s="20"/>
      <c r="D7" s="2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9"/>
      <c r="Y7" s="9"/>
      <c r="Z7" s="9"/>
      <c r="AA7" s="21"/>
      <c r="AB7" s="10"/>
      <c r="AC7" s="10"/>
      <c r="AD7" s="10"/>
      <c r="AE7" s="13"/>
      <c r="AF7" s="10"/>
      <c r="AG7" s="13"/>
      <c r="AH7" s="13"/>
    </row>
    <row r="8" spans="1:37" s="11" customFormat="1" ht="15.75" customHeight="1" x14ac:dyDescent="0.2">
      <c r="A8" s="7"/>
      <c r="B8" s="20"/>
      <c r="C8" s="20"/>
      <c r="D8" s="2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9"/>
      <c r="Y8" s="9"/>
      <c r="Z8" s="9"/>
      <c r="AA8" s="21"/>
      <c r="AB8" s="10"/>
      <c r="AC8" s="10"/>
      <c r="AD8" s="10"/>
      <c r="AE8" s="13"/>
      <c r="AF8" s="10"/>
      <c r="AG8" s="13"/>
      <c r="AH8" s="13"/>
    </row>
    <row r="9" spans="1:37" s="11" customFormat="1" ht="15.75" customHeight="1" x14ac:dyDescent="0.2">
      <c r="A9" s="22" t="s">
        <v>17</v>
      </c>
      <c r="B9" s="20"/>
      <c r="C9" s="20"/>
      <c r="D9" s="2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9"/>
      <c r="Y9" s="9"/>
      <c r="Z9" s="9"/>
      <c r="AA9" s="21"/>
      <c r="AB9" s="10"/>
      <c r="AC9" s="10"/>
      <c r="AD9" s="10"/>
      <c r="AE9" s="13"/>
      <c r="AF9" s="10"/>
      <c r="AG9" s="13"/>
      <c r="AH9" s="13"/>
    </row>
    <row r="10" spans="1:37" s="11" customFormat="1" ht="15.75" customHeight="1" thickBot="1" x14ac:dyDescent="0.25">
      <c r="A10" s="23" t="s">
        <v>18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21"/>
      <c r="AB10" s="9"/>
      <c r="AC10" s="9"/>
      <c r="AD10" s="9"/>
      <c r="AE10" s="10"/>
      <c r="AF10" s="10"/>
      <c r="AG10" s="10"/>
      <c r="AH10" s="13"/>
      <c r="AI10" s="10"/>
      <c r="AJ10" s="13"/>
      <c r="AK10" s="13"/>
    </row>
    <row r="11" spans="1:37" s="36" customFormat="1" ht="20.25" customHeight="1" x14ac:dyDescent="0.2">
      <c r="A11" s="24" t="s">
        <v>19</v>
      </c>
      <c r="B11" s="25" t="s">
        <v>20</v>
      </c>
      <c r="C11" s="25" t="s">
        <v>21</v>
      </c>
      <c r="D11" s="26" t="s">
        <v>22</v>
      </c>
      <c r="E11" s="27"/>
      <c r="F11" s="28" t="s">
        <v>23</v>
      </c>
      <c r="G11" s="25"/>
      <c r="H11" s="25"/>
      <c r="I11" s="25"/>
      <c r="J11" s="26"/>
      <c r="K11" s="28" t="s">
        <v>24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29" t="s">
        <v>25</v>
      </c>
      <c r="AB11" s="30" t="s">
        <v>26</v>
      </c>
      <c r="AC11" s="31" t="s">
        <v>27</v>
      </c>
      <c r="AD11" s="30" t="s">
        <v>28</v>
      </c>
      <c r="AE11" s="32" t="s">
        <v>29</v>
      </c>
      <c r="AF11" s="32" t="s">
        <v>30</v>
      </c>
      <c r="AG11" s="33" t="s">
        <v>31</v>
      </c>
      <c r="AH11" s="32" t="s">
        <v>32</v>
      </c>
      <c r="AI11" s="32" t="s">
        <v>33</v>
      </c>
      <c r="AJ11" s="34" t="s">
        <v>34</v>
      </c>
      <c r="AK11" s="35" t="s">
        <v>35</v>
      </c>
    </row>
    <row r="12" spans="1:37" s="36" customFormat="1" ht="20.25" customHeight="1" x14ac:dyDescent="0.2">
      <c r="A12" s="37"/>
      <c r="B12" s="38"/>
      <c r="C12" s="38"/>
      <c r="D12" s="39"/>
      <c r="E12" s="40"/>
      <c r="F12" s="41" t="s">
        <v>36</v>
      </c>
      <c r="G12" s="38"/>
      <c r="H12" s="38"/>
      <c r="I12" s="38"/>
      <c r="J12" s="39"/>
      <c r="K12" s="41" t="s">
        <v>36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42"/>
      <c r="AB12" s="43"/>
      <c r="AC12" s="44"/>
      <c r="AD12" s="43"/>
      <c r="AE12" s="45"/>
      <c r="AF12" s="45"/>
      <c r="AG12" s="46"/>
      <c r="AH12" s="45"/>
      <c r="AI12" s="45"/>
      <c r="AJ12" s="47"/>
      <c r="AK12" s="35"/>
    </row>
    <row r="13" spans="1:37" s="56" customFormat="1" ht="200.1" customHeight="1" x14ac:dyDescent="0.2">
      <c r="A13" s="37"/>
      <c r="B13" s="38"/>
      <c r="C13" s="38"/>
      <c r="D13" s="39"/>
      <c r="E13" s="48" t="s">
        <v>37</v>
      </c>
      <c r="F13" s="49" t="s">
        <v>38</v>
      </c>
      <c r="G13" s="50" t="s">
        <v>39</v>
      </c>
      <c r="H13" s="51" t="s">
        <v>40</v>
      </c>
      <c r="I13" s="51" t="s">
        <v>41</v>
      </c>
      <c r="J13" s="52" t="s">
        <v>42</v>
      </c>
      <c r="K13" s="53" t="s">
        <v>43</v>
      </c>
      <c r="L13" s="54" t="s">
        <v>44</v>
      </c>
      <c r="M13" s="54" t="s">
        <v>45</v>
      </c>
      <c r="N13" s="54" t="s">
        <v>46</v>
      </c>
      <c r="O13" s="54" t="s">
        <v>47</v>
      </c>
      <c r="P13" s="55" t="s">
        <v>48</v>
      </c>
      <c r="Q13" s="50" t="s">
        <v>49</v>
      </c>
      <c r="R13" s="50" t="s">
        <v>50</v>
      </c>
      <c r="S13" s="50" t="s">
        <v>51</v>
      </c>
      <c r="T13" s="50" t="s">
        <v>52</v>
      </c>
      <c r="U13" s="50" t="s">
        <v>53</v>
      </c>
      <c r="V13" s="51" t="s">
        <v>54</v>
      </c>
      <c r="W13" s="51" t="s">
        <v>55</v>
      </c>
      <c r="X13" s="51" t="s">
        <v>56</v>
      </c>
      <c r="Y13" s="51" t="s">
        <v>57</v>
      </c>
      <c r="Z13" s="51" t="s">
        <v>58</v>
      </c>
      <c r="AA13" s="42"/>
      <c r="AB13" s="43"/>
      <c r="AC13" s="44"/>
      <c r="AD13" s="43"/>
      <c r="AE13" s="45"/>
      <c r="AF13" s="45"/>
      <c r="AG13" s="46"/>
      <c r="AH13" s="45"/>
      <c r="AI13" s="45"/>
      <c r="AJ13" s="47"/>
      <c r="AK13" s="35"/>
    </row>
    <row r="14" spans="1:37" s="74" customFormat="1" ht="18.75" customHeight="1" thickBot="1" x14ac:dyDescent="0.25">
      <c r="A14" s="57" t="s">
        <v>59</v>
      </c>
      <c r="B14" s="58"/>
      <c r="C14" s="58"/>
      <c r="D14" s="59"/>
      <c r="E14" s="60"/>
      <c r="F14" s="61">
        <v>3</v>
      </c>
      <c r="G14" s="62">
        <v>3</v>
      </c>
      <c r="H14" s="63">
        <v>0</v>
      </c>
      <c r="I14" s="63">
        <v>0</v>
      </c>
      <c r="J14" s="64">
        <v>0</v>
      </c>
      <c r="K14" s="65">
        <v>6</v>
      </c>
      <c r="L14" s="66">
        <v>6</v>
      </c>
      <c r="M14" s="66">
        <v>5</v>
      </c>
      <c r="N14" s="66">
        <v>6</v>
      </c>
      <c r="O14" s="66">
        <v>10</v>
      </c>
      <c r="P14" s="67">
        <v>6</v>
      </c>
      <c r="Q14" s="62">
        <v>3</v>
      </c>
      <c r="R14" s="62">
        <v>3</v>
      </c>
      <c r="S14" s="62">
        <v>3</v>
      </c>
      <c r="T14" s="62">
        <v>3</v>
      </c>
      <c r="U14" s="62">
        <v>3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8"/>
      <c r="AB14" s="69"/>
      <c r="AC14" s="70"/>
      <c r="AD14" s="69"/>
      <c r="AE14" s="71"/>
      <c r="AF14" s="71"/>
      <c r="AG14" s="72"/>
      <c r="AH14" s="71"/>
      <c r="AI14" s="71"/>
      <c r="AJ14" s="73"/>
      <c r="AK14" s="35"/>
    </row>
    <row r="15" spans="1:37" x14ac:dyDescent="0.2">
      <c r="A15" s="75">
        <v>1</v>
      </c>
      <c r="B15" s="76" t="s">
        <v>60</v>
      </c>
      <c r="C15" s="77" t="s">
        <v>61</v>
      </c>
      <c r="D15" s="78" t="s">
        <v>62</v>
      </c>
      <c r="E15" s="79" t="e">
        <f>MATCH(#REF!,[1]Данные!$D$1:$D$65536,0)</f>
        <v>#REF!</v>
      </c>
      <c r="F15" s="80"/>
      <c r="G15" s="81"/>
      <c r="H15" s="82"/>
      <c r="I15" s="82"/>
      <c r="J15" s="83"/>
      <c r="K15" s="84">
        <v>9</v>
      </c>
      <c r="L15" s="85">
        <v>10</v>
      </c>
      <c r="M15" s="85">
        <v>9</v>
      </c>
      <c r="N15" s="85">
        <v>10</v>
      </c>
      <c r="O15" s="85">
        <v>10</v>
      </c>
      <c r="P15" s="86">
        <v>9</v>
      </c>
      <c r="Q15" s="81"/>
      <c r="R15" s="81"/>
      <c r="S15" s="81"/>
      <c r="T15" s="81"/>
      <c r="U15" s="81">
        <v>10</v>
      </c>
      <c r="V15" s="82"/>
      <c r="W15" s="82"/>
      <c r="X15" s="82"/>
      <c r="Y15" s="82"/>
      <c r="Z15" s="82"/>
      <c r="AA15" s="87">
        <v>403</v>
      </c>
      <c r="AB15" s="88">
        <f t="shared" ref="AB15:AB37" si="0">IF(AC15 &gt; 0, MAX(AC$15:AC$37) / AC15, 0)</f>
        <v>1</v>
      </c>
      <c r="AC15" s="88">
        <v>42</v>
      </c>
      <c r="AD15" s="88">
        <f t="shared" ref="AD15:AD37" si="1">AA15*AB15</f>
        <v>403</v>
      </c>
      <c r="AE15" s="89">
        <v>67</v>
      </c>
      <c r="AF15" s="89">
        <v>7</v>
      </c>
      <c r="AG15" s="89">
        <f t="shared" ref="AG15:AG37" si="2">IF(AF15 &gt; 0,AE15/AF15,0)</f>
        <v>9.5714285714285712</v>
      </c>
      <c r="AH15" s="85">
        <f>MIN($F15:Z15)</f>
        <v>9</v>
      </c>
      <c r="AI15" s="89"/>
      <c r="AJ15" s="90">
        <v>7</v>
      </c>
      <c r="AK15" s="91">
        <v>1</v>
      </c>
    </row>
    <row r="16" spans="1:37" x14ac:dyDescent="0.2">
      <c r="A16" s="92">
        <v>2</v>
      </c>
      <c r="B16" s="93" t="s">
        <v>63</v>
      </c>
      <c r="C16" s="94" t="s">
        <v>61</v>
      </c>
      <c r="D16" s="95" t="s">
        <v>62</v>
      </c>
      <c r="E16" s="79" t="e">
        <f>MATCH(#REF!,[1]Данные!$D$1:$D$65536,0)</f>
        <v>#REF!</v>
      </c>
      <c r="F16" s="96"/>
      <c r="G16" s="97"/>
      <c r="H16" s="98"/>
      <c r="I16" s="98"/>
      <c r="J16" s="99" t="s">
        <v>64</v>
      </c>
      <c r="K16" s="100">
        <v>9</v>
      </c>
      <c r="L16" s="101">
        <v>9</v>
      </c>
      <c r="M16" s="101">
        <v>9</v>
      </c>
      <c r="N16" s="101">
        <v>10</v>
      </c>
      <c r="O16" s="101">
        <v>10</v>
      </c>
      <c r="P16" s="102">
        <v>10</v>
      </c>
      <c r="Q16" s="97"/>
      <c r="R16" s="97">
        <v>9</v>
      </c>
      <c r="S16" s="97"/>
      <c r="T16" s="97"/>
      <c r="U16" s="97"/>
      <c r="V16" s="98"/>
      <c r="W16" s="98"/>
      <c r="X16" s="98"/>
      <c r="Y16" s="14" t="s">
        <v>64</v>
      </c>
      <c r="Z16" s="98"/>
      <c r="AA16" s="103">
        <v>400</v>
      </c>
      <c r="AB16" s="104">
        <f t="shared" si="0"/>
        <v>1</v>
      </c>
      <c r="AC16" s="104">
        <v>42</v>
      </c>
      <c r="AD16" s="104">
        <f t="shared" si="1"/>
        <v>400</v>
      </c>
      <c r="AE16" s="105">
        <v>66</v>
      </c>
      <c r="AF16" s="105">
        <v>7</v>
      </c>
      <c r="AG16" s="105">
        <f t="shared" si="2"/>
        <v>9.4285714285714288</v>
      </c>
      <c r="AH16" s="101">
        <f>MIN($F16:Z16)</f>
        <v>9</v>
      </c>
      <c r="AI16" s="105"/>
      <c r="AJ16" s="106">
        <v>7</v>
      </c>
      <c r="AK16" s="91">
        <v>2</v>
      </c>
    </row>
    <row r="17" spans="1:37" x14ac:dyDescent="0.2">
      <c r="A17" s="107" t="s">
        <v>65</v>
      </c>
      <c r="B17" s="93" t="s">
        <v>66</v>
      </c>
      <c r="C17" s="94" t="s">
        <v>61</v>
      </c>
      <c r="D17" s="95" t="s">
        <v>62</v>
      </c>
      <c r="E17" s="79" t="e">
        <f>MATCH(#REF!,[1]Данные!$D$1:$D$65536,0)</f>
        <v>#REF!</v>
      </c>
      <c r="F17" s="96"/>
      <c r="G17" s="97"/>
      <c r="H17" s="98"/>
      <c r="I17" s="98"/>
      <c r="J17" s="108"/>
      <c r="K17" s="100">
        <v>9</v>
      </c>
      <c r="L17" s="101">
        <v>9</v>
      </c>
      <c r="M17" s="101">
        <v>9</v>
      </c>
      <c r="N17" s="101">
        <v>9</v>
      </c>
      <c r="O17" s="101">
        <v>10</v>
      </c>
      <c r="P17" s="102">
        <v>10</v>
      </c>
      <c r="Q17" s="97"/>
      <c r="R17" s="97"/>
      <c r="S17" s="97"/>
      <c r="T17" s="97"/>
      <c r="U17" s="97">
        <v>9</v>
      </c>
      <c r="V17" s="98"/>
      <c r="W17" s="98"/>
      <c r="X17" s="98"/>
      <c r="Y17" s="98"/>
      <c r="Z17" s="98"/>
      <c r="AA17" s="103">
        <v>394</v>
      </c>
      <c r="AB17" s="104">
        <f t="shared" si="0"/>
        <v>1</v>
      </c>
      <c r="AC17" s="104">
        <v>42</v>
      </c>
      <c r="AD17" s="104">
        <f t="shared" si="1"/>
        <v>394</v>
      </c>
      <c r="AE17" s="105">
        <v>65</v>
      </c>
      <c r="AF17" s="105">
        <v>7</v>
      </c>
      <c r="AG17" s="105">
        <f t="shared" si="2"/>
        <v>9.2857142857142865</v>
      </c>
      <c r="AH17" s="101">
        <f>MIN($F17:Z17)</f>
        <v>9</v>
      </c>
      <c r="AI17" s="105"/>
      <c r="AJ17" s="106">
        <v>7</v>
      </c>
      <c r="AK17" s="91">
        <v>3</v>
      </c>
    </row>
    <row r="18" spans="1:37" x14ac:dyDescent="0.2">
      <c r="A18" s="109"/>
      <c r="B18" s="93" t="s">
        <v>67</v>
      </c>
      <c r="C18" s="94" t="s">
        <v>61</v>
      </c>
      <c r="D18" s="95" t="s">
        <v>62</v>
      </c>
      <c r="E18" s="79" t="e">
        <f>MATCH(#REF!,[1]Данные!$D$1:$D$65536,0)</f>
        <v>#REF!</v>
      </c>
      <c r="F18" s="96"/>
      <c r="G18" s="97"/>
      <c r="H18" s="98"/>
      <c r="I18" s="98"/>
      <c r="J18" s="108"/>
      <c r="K18" s="100">
        <v>9</v>
      </c>
      <c r="L18" s="101">
        <v>8</v>
      </c>
      <c r="M18" s="101">
        <v>9</v>
      </c>
      <c r="N18" s="101">
        <v>10</v>
      </c>
      <c r="O18" s="101">
        <v>10</v>
      </c>
      <c r="P18" s="102">
        <v>10</v>
      </c>
      <c r="Q18" s="97"/>
      <c r="R18" s="97">
        <v>9</v>
      </c>
      <c r="S18" s="97"/>
      <c r="T18" s="97"/>
      <c r="U18" s="97"/>
      <c r="V18" s="98"/>
      <c r="W18" s="98"/>
      <c r="X18" s="98"/>
      <c r="Y18" s="98"/>
      <c r="Z18" s="98"/>
      <c r="AA18" s="103">
        <v>394</v>
      </c>
      <c r="AB18" s="104">
        <f t="shared" si="0"/>
        <v>1</v>
      </c>
      <c r="AC18" s="104">
        <v>42</v>
      </c>
      <c r="AD18" s="104">
        <f t="shared" si="1"/>
        <v>394</v>
      </c>
      <c r="AE18" s="105">
        <v>65</v>
      </c>
      <c r="AF18" s="105">
        <v>7</v>
      </c>
      <c r="AG18" s="105">
        <f t="shared" si="2"/>
        <v>9.2857142857142865</v>
      </c>
      <c r="AH18" s="101">
        <f>MIN($F18:Z18)</f>
        <v>8</v>
      </c>
      <c r="AI18" s="105"/>
      <c r="AJ18" s="106">
        <v>7</v>
      </c>
      <c r="AK18" s="91">
        <v>4</v>
      </c>
    </row>
    <row r="19" spans="1:37" x14ac:dyDescent="0.2">
      <c r="A19" s="107" t="s">
        <v>68</v>
      </c>
      <c r="B19" s="93" t="s">
        <v>69</v>
      </c>
      <c r="C19" s="94" t="s">
        <v>61</v>
      </c>
      <c r="D19" s="95" t="s">
        <v>62</v>
      </c>
      <c r="E19" s="79" t="e">
        <f>MATCH(#REF!,[1]Данные!$D$1:$D$65536,0)</f>
        <v>#REF!</v>
      </c>
      <c r="F19" s="96"/>
      <c r="G19" s="97"/>
      <c r="H19" s="98"/>
      <c r="I19" s="98"/>
      <c r="J19" s="108"/>
      <c r="K19" s="100">
        <v>9</v>
      </c>
      <c r="L19" s="101">
        <v>9</v>
      </c>
      <c r="M19" s="101">
        <v>9</v>
      </c>
      <c r="N19" s="101">
        <v>8</v>
      </c>
      <c r="O19" s="101">
        <v>10</v>
      </c>
      <c r="P19" s="102">
        <v>10</v>
      </c>
      <c r="Q19" s="97"/>
      <c r="R19" s="97"/>
      <c r="S19" s="97"/>
      <c r="T19" s="97"/>
      <c r="U19" s="97">
        <v>9</v>
      </c>
      <c r="V19" s="98"/>
      <c r="W19" s="98"/>
      <c r="X19" s="98"/>
      <c r="Y19" s="98"/>
      <c r="Z19" s="98"/>
      <c r="AA19" s="103">
        <v>388</v>
      </c>
      <c r="AB19" s="104">
        <f t="shared" si="0"/>
        <v>1</v>
      </c>
      <c r="AC19" s="104">
        <v>42</v>
      </c>
      <c r="AD19" s="104">
        <f t="shared" si="1"/>
        <v>388</v>
      </c>
      <c r="AE19" s="105">
        <v>64</v>
      </c>
      <c r="AF19" s="105">
        <v>7</v>
      </c>
      <c r="AG19" s="105">
        <f t="shared" si="2"/>
        <v>9.1428571428571423</v>
      </c>
      <c r="AH19" s="101">
        <f>MIN($F19:Z19)</f>
        <v>8</v>
      </c>
      <c r="AI19" s="105"/>
      <c r="AJ19" s="106">
        <v>7</v>
      </c>
      <c r="AK19" s="91">
        <v>5</v>
      </c>
    </row>
    <row r="20" spans="1:37" x14ac:dyDescent="0.2">
      <c r="A20" s="109"/>
      <c r="B20" s="93" t="s">
        <v>70</v>
      </c>
      <c r="C20" s="94" t="s">
        <v>61</v>
      </c>
      <c r="D20" s="95" t="s">
        <v>62</v>
      </c>
      <c r="E20" s="79" t="e">
        <f>MATCH(#REF!,[1]Данные!$D$1:$D$65536,0)</f>
        <v>#REF!</v>
      </c>
      <c r="F20" s="96"/>
      <c r="G20" s="97"/>
      <c r="H20" s="98"/>
      <c r="I20" s="98"/>
      <c r="J20" s="108"/>
      <c r="K20" s="100">
        <v>9</v>
      </c>
      <c r="L20" s="101">
        <v>8</v>
      </c>
      <c r="M20" s="101">
        <v>9</v>
      </c>
      <c r="N20" s="101">
        <v>9</v>
      </c>
      <c r="O20" s="101">
        <v>10</v>
      </c>
      <c r="P20" s="102">
        <v>10</v>
      </c>
      <c r="Q20" s="97"/>
      <c r="R20" s="97"/>
      <c r="S20" s="97"/>
      <c r="T20" s="97"/>
      <c r="U20" s="97">
        <v>9</v>
      </c>
      <c r="V20" s="98"/>
      <c r="W20" s="98"/>
      <c r="X20" s="98"/>
      <c r="Y20" s="98"/>
      <c r="Z20" s="98"/>
      <c r="AA20" s="103">
        <v>388</v>
      </c>
      <c r="AB20" s="104">
        <f t="shared" si="0"/>
        <v>1</v>
      </c>
      <c r="AC20" s="104">
        <v>42</v>
      </c>
      <c r="AD20" s="104">
        <f t="shared" si="1"/>
        <v>388</v>
      </c>
      <c r="AE20" s="105">
        <v>64</v>
      </c>
      <c r="AF20" s="105">
        <v>7</v>
      </c>
      <c r="AG20" s="105">
        <f t="shared" si="2"/>
        <v>9.1428571428571423</v>
      </c>
      <c r="AH20" s="101">
        <f>MIN($F20:Z20)</f>
        <v>8</v>
      </c>
      <c r="AI20" s="105"/>
      <c r="AJ20" s="106">
        <v>7</v>
      </c>
      <c r="AK20" s="91">
        <v>6</v>
      </c>
    </row>
    <row r="21" spans="1:37" x14ac:dyDescent="0.2">
      <c r="A21" s="109"/>
      <c r="B21" s="93" t="s">
        <v>71</v>
      </c>
      <c r="C21" s="94" t="s">
        <v>61</v>
      </c>
      <c r="D21" s="95" t="s">
        <v>62</v>
      </c>
      <c r="E21" s="79" t="e">
        <f>MATCH(#REF!,[1]Данные!$D$1:$D$65536,0)</f>
        <v>#REF!</v>
      </c>
      <c r="F21" s="96"/>
      <c r="G21" s="97">
        <v>7</v>
      </c>
      <c r="H21" s="98"/>
      <c r="I21" s="98"/>
      <c r="J21" s="108"/>
      <c r="K21" s="100">
        <v>9</v>
      </c>
      <c r="L21" s="101">
        <v>10</v>
      </c>
      <c r="M21" s="101">
        <v>9</v>
      </c>
      <c r="N21" s="101">
        <v>9</v>
      </c>
      <c r="O21" s="101">
        <v>10</v>
      </c>
      <c r="P21" s="102">
        <v>9</v>
      </c>
      <c r="Q21" s="97"/>
      <c r="R21" s="97"/>
      <c r="S21" s="97"/>
      <c r="T21" s="97"/>
      <c r="U21" s="97"/>
      <c r="V21" s="98"/>
      <c r="W21" s="98"/>
      <c r="X21" s="98"/>
      <c r="Y21" s="98"/>
      <c r="Z21" s="98"/>
      <c r="AA21" s="103">
        <v>388</v>
      </c>
      <c r="AB21" s="104">
        <f t="shared" si="0"/>
        <v>1</v>
      </c>
      <c r="AC21" s="104">
        <v>42</v>
      </c>
      <c r="AD21" s="104">
        <f t="shared" si="1"/>
        <v>388</v>
      </c>
      <c r="AE21" s="105">
        <v>63</v>
      </c>
      <c r="AF21" s="105">
        <v>7</v>
      </c>
      <c r="AG21" s="105">
        <f t="shared" si="2"/>
        <v>9</v>
      </c>
      <c r="AH21" s="101">
        <f>MIN($F21:Z21)</f>
        <v>7</v>
      </c>
      <c r="AI21" s="105"/>
      <c r="AJ21" s="106">
        <v>7</v>
      </c>
      <c r="AK21" s="91">
        <v>7</v>
      </c>
    </row>
    <row r="22" spans="1:37" x14ac:dyDescent="0.2">
      <c r="A22" s="109"/>
      <c r="B22" s="93" t="s">
        <v>72</v>
      </c>
      <c r="C22" s="94" t="s">
        <v>61</v>
      </c>
      <c r="D22" s="95" t="s">
        <v>62</v>
      </c>
      <c r="E22" s="79" t="e">
        <f>MATCH(#REF!,[1]Данные!$D$1:$D$65536,0)</f>
        <v>#REF!</v>
      </c>
      <c r="F22" s="96"/>
      <c r="G22" s="97"/>
      <c r="H22" s="98"/>
      <c r="I22" s="98"/>
      <c r="J22" s="108"/>
      <c r="K22" s="100">
        <v>9</v>
      </c>
      <c r="L22" s="101">
        <v>10</v>
      </c>
      <c r="M22" s="101">
        <v>9</v>
      </c>
      <c r="N22" s="101">
        <v>10</v>
      </c>
      <c r="O22" s="101">
        <v>10</v>
      </c>
      <c r="P22" s="102">
        <v>9</v>
      </c>
      <c r="Q22" s="97"/>
      <c r="R22" s="97"/>
      <c r="S22" s="97">
        <v>5</v>
      </c>
      <c r="T22" s="97"/>
      <c r="U22" s="97"/>
      <c r="V22" s="98"/>
      <c r="W22" s="98"/>
      <c r="X22" s="98"/>
      <c r="Y22" s="98"/>
      <c r="Z22" s="98"/>
      <c r="AA22" s="103">
        <v>388</v>
      </c>
      <c r="AB22" s="104">
        <f t="shared" si="0"/>
        <v>1</v>
      </c>
      <c r="AC22" s="104">
        <v>42</v>
      </c>
      <c r="AD22" s="104">
        <f t="shared" si="1"/>
        <v>388</v>
      </c>
      <c r="AE22" s="105">
        <v>62</v>
      </c>
      <c r="AF22" s="105">
        <v>7</v>
      </c>
      <c r="AG22" s="105">
        <f t="shared" si="2"/>
        <v>8.8571428571428577</v>
      </c>
      <c r="AH22" s="101">
        <f>MIN($F22:Z22)</f>
        <v>5</v>
      </c>
      <c r="AI22" s="105"/>
      <c r="AJ22" s="106">
        <v>7</v>
      </c>
      <c r="AK22" s="91">
        <v>8</v>
      </c>
    </row>
    <row r="23" spans="1:37" x14ac:dyDescent="0.2">
      <c r="A23" s="92">
        <v>9</v>
      </c>
      <c r="B23" s="93" t="s">
        <v>73</v>
      </c>
      <c r="C23" s="94" t="s">
        <v>61</v>
      </c>
      <c r="D23" s="95" t="s">
        <v>62</v>
      </c>
      <c r="E23" s="79" t="e">
        <f>MATCH(#REF!,[1]Данные!$D$1:$D$65536,0)</f>
        <v>#REF!</v>
      </c>
      <c r="F23" s="96"/>
      <c r="G23" s="97"/>
      <c r="H23" s="98"/>
      <c r="I23" s="98"/>
      <c r="J23" s="108"/>
      <c r="K23" s="100">
        <v>9</v>
      </c>
      <c r="L23" s="101">
        <v>9</v>
      </c>
      <c r="M23" s="101">
        <v>7</v>
      </c>
      <c r="N23" s="101">
        <v>10</v>
      </c>
      <c r="O23" s="101">
        <v>10</v>
      </c>
      <c r="P23" s="102">
        <v>10</v>
      </c>
      <c r="Q23" s="97"/>
      <c r="R23" s="97"/>
      <c r="S23" s="97">
        <v>8</v>
      </c>
      <c r="T23" s="97"/>
      <c r="U23" s="97"/>
      <c r="V23" s="98"/>
      <c r="W23" s="98"/>
      <c r="X23" s="98"/>
      <c r="Y23" s="98"/>
      <c r="Z23" s="98"/>
      <c r="AA23" s="103">
        <v>387</v>
      </c>
      <c r="AB23" s="104">
        <f t="shared" si="0"/>
        <v>1</v>
      </c>
      <c r="AC23" s="104">
        <v>42</v>
      </c>
      <c r="AD23" s="104">
        <f t="shared" si="1"/>
        <v>387</v>
      </c>
      <c r="AE23" s="105">
        <v>63</v>
      </c>
      <c r="AF23" s="105">
        <v>7</v>
      </c>
      <c r="AG23" s="105">
        <f t="shared" si="2"/>
        <v>9</v>
      </c>
      <c r="AH23" s="101">
        <f>MIN($F23:Z23)</f>
        <v>7</v>
      </c>
      <c r="AI23" s="105"/>
      <c r="AJ23" s="106">
        <v>7</v>
      </c>
      <c r="AK23" s="91">
        <v>9</v>
      </c>
    </row>
    <row r="24" spans="1:37" x14ac:dyDescent="0.2">
      <c r="A24" s="92">
        <v>10</v>
      </c>
      <c r="B24" s="93" t="s">
        <v>74</v>
      </c>
      <c r="C24" s="94" t="s">
        <v>61</v>
      </c>
      <c r="D24" s="95" t="s">
        <v>62</v>
      </c>
      <c r="E24" s="79" t="e">
        <f>MATCH(#REF!,[1]Данные!$D$1:$D$65536,0)</f>
        <v>#REF!</v>
      </c>
      <c r="F24" s="96"/>
      <c r="G24" s="97"/>
      <c r="H24" s="98"/>
      <c r="I24" s="98"/>
      <c r="J24" s="108"/>
      <c r="K24" s="100">
        <v>9</v>
      </c>
      <c r="L24" s="101">
        <v>9</v>
      </c>
      <c r="M24" s="101">
        <v>7</v>
      </c>
      <c r="N24" s="101">
        <v>10</v>
      </c>
      <c r="O24" s="101">
        <v>10</v>
      </c>
      <c r="P24" s="102">
        <v>9</v>
      </c>
      <c r="Q24" s="97">
        <v>9</v>
      </c>
      <c r="R24" s="97"/>
      <c r="S24" s="97"/>
      <c r="T24" s="97"/>
      <c r="U24" s="97"/>
      <c r="V24" s="98"/>
      <c r="W24" s="98"/>
      <c r="X24" s="98"/>
      <c r="Y24" s="98"/>
      <c r="Z24" s="98"/>
      <c r="AA24" s="103">
        <v>384</v>
      </c>
      <c r="AB24" s="104">
        <f t="shared" si="0"/>
        <v>1</v>
      </c>
      <c r="AC24" s="104">
        <v>42</v>
      </c>
      <c r="AD24" s="104">
        <f t="shared" si="1"/>
        <v>384</v>
      </c>
      <c r="AE24" s="105">
        <v>63</v>
      </c>
      <c r="AF24" s="105">
        <v>7</v>
      </c>
      <c r="AG24" s="105">
        <f t="shared" si="2"/>
        <v>9</v>
      </c>
      <c r="AH24" s="101">
        <f>MIN($F24:Z24)</f>
        <v>7</v>
      </c>
      <c r="AI24" s="105"/>
      <c r="AJ24" s="106">
        <v>7</v>
      </c>
      <c r="AK24" s="91">
        <v>10</v>
      </c>
    </row>
    <row r="25" spans="1:37" x14ac:dyDescent="0.2">
      <c r="A25" s="92">
        <v>11</v>
      </c>
      <c r="B25" s="93" t="s">
        <v>75</v>
      </c>
      <c r="C25" s="94" t="s">
        <v>61</v>
      </c>
      <c r="D25" s="95" t="s">
        <v>62</v>
      </c>
      <c r="E25" s="79" t="e">
        <f>MATCH(#REF!,[1]Данные!$D$1:$D$65536,0)</f>
        <v>#REF!</v>
      </c>
      <c r="F25" s="96"/>
      <c r="G25" s="97">
        <v>8</v>
      </c>
      <c r="H25" s="98"/>
      <c r="I25" s="98"/>
      <c r="J25" s="108"/>
      <c r="K25" s="100">
        <v>9</v>
      </c>
      <c r="L25" s="101">
        <v>9</v>
      </c>
      <c r="M25" s="101">
        <v>9</v>
      </c>
      <c r="N25" s="101">
        <v>8</v>
      </c>
      <c r="O25" s="101">
        <v>10</v>
      </c>
      <c r="P25" s="102">
        <v>9</v>
      </c>
      <c r="Q25" s="97"/>
      <c r="R25" s="97"/>
      <c r="S25" s="97"/>
      <c r="T25" s="97"/>
      <c r="U25" s="97"/>
      <c r="V25" s="98"/>
      <c r="W25" s="98"/>
      <c r="X25" s="98"/>
      <c r="Y25" s="98"/>
      <c r="Z25" s="98"/>
      <c r="AA25" s="103">
        <v>379</v>
      </c>
      <c r="AB25" s="104">
        <f t="shared" si="0"/>
        <v>1</v>
      </c>
      <c r="AC25" s="104">
        <v>42</v>
      </c>
      <c r="AD25" s="104">
        <f t="shared" si="1"/>
        <v>379</v>
      </c>
      <c r="AE25" s="105">
        <v>62</v>
      </c>
      <c r="AF25" s="105">
        <v>7</v>
      </c>
      <c r="AG25" s="105">
        <f t="shared" si="2"/>
        <v>8.8571428571428577</v>
      </c>
      <c r="AH25" s="101">
        <f>MIN($F25:Z25)</f>
        <v>8</v>
      </c>
      <c r="AI25" s="105"/>
      <c r="AJ25" s="106">
        <v>7</v>
      </c>
      <c r="AK25" s="91">
        <v>11</v>
      </c>
    </row>
    <row r="26" spans="1:37" x14ac:dyDescent="0.2">
      <c r="A26" s="92">
        <v>12</v>
      </c>
      <c r="B26" s="93" t="s">
        <v>76</v>
      </c>
      <c r="C26" s="94" t="s">
        <v>61</v>
      </c>
      <c r="D26" s="95" t="s">
        <v>62</v>
      </c>
      <c r="E26" s="79" t="e">
        <f>MATCH(#REF!,[1]Данные!$D$1:$D$65536,0)</f>
        <v>#REF!</v>
      </c>
      <c r="F26" s="96"/>
      <c r="G26" s="97"/>
      <c r="H26" s="98"/>
      <c r="I26" s="98"/>
      <c r="J26" s="108"/>
      <c r="K26" s="100">
        <v>9</v>
      </c>
      <c r="L26" s="101">
        <v>8</v>
      </c>
      <c r="M26" s="101">
        <v>8</v>
      </c>
      <c r="N26" s="101">
        <v>8</v>
      </c>
      <c r="O26" s="101">
        <v>10</v>
      </c>
      <c r="P26" s="102">
        <v>10</v>
      </c>
      <c r="Q26" s="97"/>
      <c r="R26" s="97"/>
      <c r="S26" s="97"/>
      <c r="T26" s="97"/>
      <c r="U26" s="97">
        <v>9</v>
      </c>
      <c r="V26" s="98"/>
      <c r="W26" s="98"/>
      <c r="X26" s="98"/>
      <c r="Y26" s="98"/>
      <c r="Z26" s="98"/>
      <c r="AA26" s="103">
        <v>377</v>
      </c>
      <c r="AB26" s="104">
        <f t="shared" si="0"/>
        <v>1</v>
      </c>
      <c r="AC26" s="104">
        <v>42</v>
      </c>
      <c r="AD26" s="104">
        <f t="shared" si="1"/>
        <v>377</v>
      </c>
      <c r="AE26" s="105">
        <v>62</v>
      </c>
      <c r="AF26" s="105">
        <v>7</v>
      </c>
      <c r="AG26" s="105">
        <f t="shared" si="2"/>
        <v>8.8571428571428577</v>
      </c>
      <c r="AH26" s="101">
        <f>MIN($F26:Z26)</f>
        <v>8</v>
      </c>
      <c r="AI26" s="105"/>
      <c r="AJ26" s="106">
        <v>7</v>
      </c>
      <c r="AK26" s="91">
        <v>12</v>
      </c>
    </row>
    <row r="27" spans="1:37" x14ac:dyDescent="0.2">
      <c r="A27" s="92">
        <v>13</v>
      </c>
      <c r="B27" s="93" t="s">
        <v>77</v>
      </c>
      <c r="C27" s="94" t="s">
        <v>61</v>
      </c>
      <c r="D27" s="95" t="s">
        <v>62</v>
      </c>
      <c r="E27" s="79" t="e">
        <f>MATCH(#REF!,[1]Данные!$D$1:$D$65536,0)</f>
        <v>#REF!</v>
      </c>
      <c r="F27" s="96"/>
      <c r="G27" s="97"/>
      <c r="H27" s="98"/>
      <c r="I27" s="98"/>
      <c r="J27" s="108"/>
      <c r="K27" s="100">
        <v>8</v>
      </c>
      <c r="L27" s="101">
        <v>9</v>
      </c>
      <c r="M27" s="101">
        <v>9</v>
      </c>
      <c r="N27" s="101">
        <v>8</v>
      </c>
      <c r="O27" s="101">
        <v>10</v>
      </c>
      <c r="P27" s="102">
        <v>9</v>
      </c>
      <c r="Q27" s="97"/>
      <c r="R27" s="97"/>
      <c r="S27" s="97"/>
      <c r="T27" s="97"/>
      <c r="U27" s="97">
        <v>9</v>
      </c>
      <c r="V27" s="98"/>
      <c r="W27" s="98"/>
      <c r="X27" s="98"/>
      <c r="Y27" s="98"/>
      <c r="Z27" s="98"/>
      <c r="AA27" s="103">
        <v>376</v>
      </c>
      <c r="AB27" s="104">
        <f t="shared" si="0"/>
        <v>1</v>
      </c>
      <c r="AC27" s="104">
        <v>42</v>
      </c>
      <c r="AD27" s="104">
        <f t="shared" si="1"/>
        <v>376</v>
      </c>
      <c r="AE27" s="105">
        <v>62</v>
      </c>
      <c r="AF27" s="105">
        <v>7</v>
      </c>
      <c r="AG27" s="105">
        <f t="shared" si="2"/>
        <v>8.8571428571428577</v>
      </c>
      <c r="AH27" s="101">
        <f>MIN($F27:Z27)</f>
        <v>8</v>
      </c>
      <c r="AI27" s="105"/>
      <c r="AJ27" s="106">
        <v>7</v>
      </c>
      <c r="AK27" s="91">
        <v>13</v>
      </c>
    </row>
    <row r="28" spans="1:37" x14ac:dyDescent="0.2">
      <c r="A28" s="92">
        <v>14</v>
      </c>
      <c r="B28" s="93" t="s">
        <v>78</v>
      </c>
      <c r="C28" s="94" t="s">
        <v>61</v>
      </c>
      <c r="D28" s="95" t="s">
        <v>62</v>
      </c>
      <c r="E28" s="79" t="e">
        <f>MATCH(#REF!,[1]Данные!$D$1:$D$65536,0)</f>
        <v>#REF!</v>
      </c>
      <c r="F28" s="96"/>
      <c r="G28" s="97"/>
      <c r="H28" s="98"/>
      <c r="I28" s="98"/>
      <c r="J28" s="108"/>
      <c r="K28" s="100">
        <v>8</v>
      </c>
      <c r="L28" s="101">
        <v>9</v>
      </c>
      <c r="M28" s="101">
        <v>8</v>
      </c>
      <c r="N28" s="101">
        <v>10</v>
      </c>
      <c r="O28" s="101">
        <v>10</v>
      </c>
      <c r="P28" s="102">
        <v>7</v>
      </c>
      <c r="Q28" s="97"/>
      <c r="R28" s="97">
        <v>8</v>
      </c>
      <c r="S28" s="97"/>
      <c r="T28" s="97"/>
      <c r="U28" s="97"/>
      <c r="V28" s="98"/>
      <c r="W28" s="98"/>
      <c r="X28" s="98"/>
      <c r="Y28" s="98"/>
      <c r="Z28" s="98"/>
      <c r="AA28" s="103">
        <v>368</v>
      </c>
      <c r="AB28" s="104">
        <f t="shared" si="0"/>
        <v>1</v>
      </c>
      <c r="AC28" s="104">
        <v>42</v>
      </c>
      <c r="AD28" s="104">
        <f t="shared" si="1"/>
        <v>368</v>
      </c>
      <c r="AE28" s="105">
        <v>60</v>
      </c>
      <c r="AF28" s="105">
        <v>7</v>
      </c>
      <c r="AG28" s="105">
        <f t="shared" si="2"/>
        <v>8.5714285714285712</v>
      </c>
      <c r="AH28" s="101">
        <f>MIN($F28:Z28)</f>
        <v>7</v>
      </c>
      <c r="AI28" s="105"/>
      <c r="AJ28" s="106">
        <v>7</v>
      </c>
      <c r="AK28" s="91">
        <v>14</v>
      </c>
    </row>
    <row r="29" spans="1:37" x14ac:dyDescent="0.2">
      <c r="A29" s="107" t="s">
        <v>79</v>
      </c>
      <c r="B29" s="93" t="s">
        <v>80</v>
      </c>
      <c r="C29" s="94" t="s">
        <v>61</v>
      </c>
      <c r="D29" s="95" t="s">
        <v>62</v>
      </c>
      <c r="E29" s="79" t="e">
        <f>MATCH(#REF!,[1]Данные!$D$1:$D$65536,0)</f>
        <v>#REF!</v>
      </c>
      <c r="F29" s="96"/>
      <c r="G29" s="97"/>
      <c r="H29" s="98"/>
      <c r="I29" s="98"/>
      <c r="J29" s="108"/>
      <c r="K29" s="100">
        <v>6</v>
      </c>
      <c r="L29" s="101">
        <v>9</v>
      </c>
      <c r="M29" s="101">
        <v>7</v>
      </c>
      <c r="N29" s="101">
        <v>8</v>
      </c>
      <c r="O29" s="101">
        <v>10</v>
      </c>
      <c r="P29" s="102">
        <v>8</v>
      </c>
      <c r="Q29" s="97"/>
      <c r="R29" s="97"/>
      <c r="S29" s="97"/>
      <c r="T29" s="97">
        <v>9</v>
      </c>
      <c r="U29" s="97"/>
      <c r="V29" s="98"/>
      <c r="W29" s="98"/>
      <c r="X29" s="98"/>
      <c r="Y29" s="98"/>
      <c r="Z29" s="98"/>
      <c r="AA29" s="103">
        <v>348</v>
      </c>
      <c r="AB29" s="104">
        <f t="shared" si="0"/>
        <v>1</v>
      </c>
      <c r="AC29" s="104">
        <v>42</v>
      </c>
      <c r="AD29" s="104">
        <f t="shared" si="1"/>
        <v>348</v>
      </c>
      <c r="AE29" s="105">
        <v>57</v>
      </c>
      <c r="AF29" s="105">
        <v>7</v>
      </c>
      <c r="AG29" s="105">
        <f t="shared" si="2"/>
        <v>8.1428571428571423</v>
      </c>
      <c r="AH29" s="101">
        <f>MIN($F29:Z29)</f>
        <v>6</v>
      </c>
      <c r="AI29" s="105"/>
      <c r="AJ29" s="106">
        <v>7</v>
      </c>
      <c r="AK29" s="91">
        <v>15</v>
      </c>
    </row>
    <row r="30" spans="1:37" x14ac:dyDescent="0.2">
      <c r="A30" s="109"/>
      <c r="B30" s="93" t="s">
        <v>81</v>
      </c>
      <c r="C30" s="94" t="s">
        <v>61</v>
      </c>
      <c r="D30" s="95" t="s">
        <v>62</v>
      </c>
      <c r="E30" s="79" t="e">
        <f>MATCH(#REF!,[1]Данные!$D$1:$D$65536,0)</f>
        <v>#REF!</v>
      </c>
      <c r="F30" s="96"/>
      <c r="G30" s="97"/>
      <c r="H30" s="98"/>
      <c r="I30" s="98"/>
      <c r="J30" s="108"/>
      <c r="K30" s="100">
        <v>6</v>
      </c>
      <c r="L30" s="101">
        <v>8</v>
      </c>
      <c r="M30" s="101">
        <v>7</v>
      </c>
      <c r="N30" s="101">
        <v>8</v>
      </c>
      <c r="O30" s="101">
        <v>10</v>
      </c>
      <c r="P30" s="102">
        <v>9</v>
      </c>
      <c r="Q30" s="97">
        <v>9</v>
      </c>
      <c r="R30" s="97"/>
      <c r="S30" s="97"/>
      <c r="T30" s="97"/>
      <c r="U30" s="97"/>
      <c r="V30" s="98"/>
      <c r="W30" s="98"/>
      <c r="X30" s="98"/>
      <c r="Y30" s="98"/>
      <c r="Z30" s="98"/>
      <c r="AA30" s="103">
        <v>348</v>
      </c>
      <c r="AB30" s="104">
        <f t="shared" si="0"/>
        <v>1</v>
      </c>
      <c r="AC30" s="104">
        <v>42</v>
      </c>
      <c r="AD30" s="104">
        <f t="shared" si="1"/>
        <v>348</v>
      </c>
      <c r="AE30" s="105">
        <v>57</v>
      </c>
      <c r="AF30" s="105">
        <v>7</v>
      </c>
      <c r="AG30" s="105">
        <f t="shared" si="2"/>
        <v>8.1428571428571423</v>
      </c>
      <c r="AH30" s="101">
        <f>MIN($F30:Z30)</f>
        <v>6</v>
      </c>
      <c r="AI30" s="105"/>
      <c r="AJ30" s="106">
        <v>7</v>
      </c>
      <c r="AK30" s="91">
        <v>16</v>
      </c>
    </row>
    <row r="31" spans="1:37" x14ac:dyDescent="0.2">
      <c r="A31" s="92">
        <v>17</v>
      </c>
      <c r="B31" s="93" t="s">
        <v>82</v>
      </c>
      <c r="C31" s="94" t="s">
        <v>61</v>
      </c>
      <c r="D31" s="95" t="s">
        <v>62</v>
      </c>
      <c r="E31" s="79" t="e">
        <f>MATCH(#REF!,[1]Данные!$D$1:$D$65536,0)</f>
        <v>#REF!</v>
      </c>
      <c r="F31" s="96"/>
      <c r="G31" s="97">
        <v>4</v>
      </c>
      <c r="H31" s="98"/>
      <c r="I31" s="98"/>
      <c r="J31" s="108"/>
      <c r="K31" s="100">
        <v>6</v>
      </c>
      <c r="L31" s="101">
        <v>8</v>
      </c>
      <c r="M31" s="101">
        <v>7</v>
      </c>
      <c r="N31" s="101">
        <v>8</v>
      </c>
      <c r="O31" s="101">
        <v>10</v>
      </c>
      <c r="P31" s="102">
        <v>10</v>
      </c>
      <c r="Q31" s="97"/>
      <c r="R31" s="97"/>
      <c r="S31" s="97"/>
      <c r="T31" s="97"/>
      <c r="U31" s="97"/>
      <c r="V31" s="98"/>
      <c r="W31" s="98"/>
      <c r="X31" s="98"/>
      <c r="Y31" s="98"/>
      <c r="Z31" s="98"/>
      <c r="AA31" s="103">
        <v>339</v>
      </c>
      <c r="AB31" s="104">
        <f t="shared" si="0"/>
        <v>1</v>
      </c>
      <c r="AC31" s="104">
        <v>42</v>
      </c>
      <c r="AD31" s="104">
        <f t="shared" si="1"/>
        <v>339</v>
      </c>
      <c r="AE31" s="105">
        <v>53</v>
      </c>
      <c r="AF31" s="105">
        <v>7</v>
      </c>
      <c r="AG31" s="105">
        <f t="shared" si="2"/>
        <v>7.5714285714285712</v>
      </c>
      <c r="AH31" s="101">
        <f>MIN($F31:Z31)</f>
        <v>4</v>
      </c>
      <c r="AI31" s="105"/>
      <c r="AJ31" s="106">
        <v>7</v>
      </c>
      <c r="AK31" s="91">
        <v>17</v>
      </c>
    </row>
    <row r="32" spans="1:37" x14ac:dyDescent="0.2">
      <c r="A32" s="92">
        <v>18</v>
      </c>
      <c r="B32" s="93" t="s">
        <v>83</v>
      </c>
      <c r="C32" s="94" t="s">
        <v>61</v>
      </c>
      <c r="D32" s="95" t="s">
        <v>62</v>
      </c>
      <c r="E32" s="79" t="e">
        <f>MATCH(#REF!,[1]Данные!$D$1:$D$65536,0)</f>
        <v>#REF!</v>
      </c>
      <c r="F32" s="96"/>
      <c r="G32" s="97"/>
      <c r="H32" s="98"/>
      <c r="I32" s="98"/>
      <c r="J32" s="108"/>
      <c r="K32" s="100">
        <v>5</v>
      </c>
      <c r="L32" s="101">
        <v>8</v>
      </c>
      <c r="M32" s="101">
        <v>7</v>
      </c>
      <c r="N32" s="101">
        <v>7</v>
      </c>
      <c r="O32" s="101">
        <v>10</v>
      </c>
      <c r="P32" s="102">
        <v>9</v>
      </c>
      <c r="Q32" s="97"/>
      <c r="R32" s="97"/>
      <c r="S32" s="97"/>
      <c r="T32" s="97"/>
      <c r="U32" s="97">
        <v>8</v>
      </c>
      <c r="V32" s="98"/>
      <c r="W32" s="98"/>
      <c r="X32" s="98"/>
      <c r="Y32" s="98"/>
      <c r="Z32" s="98"/>
      <c r="AA32" s="103">
        <v>333</v>
      </c>
      <c r="AB32" s="104">
        <f t="shared" si="0"/>
        <v>1</v>
      </c>
      <c r="AC32" s="104">
        <v>42</v>
      </c>
      <c r="AD32" s="104">
        <f t="shared" si="1"/>
        <v>333</v>
      </c>
      <c r="AE32" s="105">
        <v>54</v>
      </c>
      <c r="AF32" s="105">
        <v>7</v>
      </c>
      <c r="AG32" s="105">
        <f t="shared" si="2"/>
        <v>7.7142857142857144</v>
      </c>
      <c r="AH32" s="101">
        <f>MIN($F32:Z32)</f>
        <v>5</v>
      </c>
      <c r="AI32" s="105"/>
      <c r="AJ32" s="106">
        <v>7</v>
      </c>
      <c r="AK32" s="91">
        <v>18</v>
      </c>
    </row>
    <row r="33" spans="1:37" x14ac:dyDescent="0.2">
      <c r="A33" s="92">
        <v>19</v>
      </c>
      <c r="B33" s="110" t="s">
        <v>84</v>
      </c>
      <c r="C33" s="94" t="s">
        <v>61</v>
      </c>
      <c r="D33" s="95" t="s">
        <v>62</v>
      </c>
      <c r="E33" s="79" t="e">
        <f>MATCH(#REF!,[1]Данные!$D$1:$D$65536,0)</f>
        <v>#REF!</v>
      </c>
      <c r="F33" s="96"/>
      <c r="G33" s="97"/>
      <c r="H33" s="98"/>
      <c r="I33" s="98"/>
      <c r="J33" s="108"/>
      <c r="K33" s="100">
        <v>4</v>
      </c>
      <c r="L33" s="111">
        <v>0</v>
      </c>
      <c r="M33" s="101">
        <v>7</v>
      </c>
      <c r="N33" s="101">
        <v>7</v>
      </c>
      <c r="O33" s="101">
        <v>8</v>
      </c>
      <c r="P33" s="102">
        <v>7</v>
      </c>
      <c r="Q33" s="97"/>
      <c r="R33" s="97"/>
      <c r="S33" s="97">
        <v>5</v>
      </c>
      <c r="T33" s="97"/>
      <c r="U33" s="97"/>
      <c r="V33" s="98"/>
      <c r="W33" s="98"/>
      <c r="X33" s="98"/>
      <c r="Y33" s="98"/>
      <c r="Z33" s="98"/>
      <c r="AA33" s="103">
        <v>238</v>
      </c>
      <c r="AB33" s="104">
        <f t="shared" si="0"/>
        <v>1</v>
      </c>
      <c r="AC33" s="104">
        <v>42</v>
      </c>
      <c r="AD33" s="104">
        <f t="shared" si="1"/>
        <v>238</v>
      </c>
      <c r="AE33" s="105">
        <v>38</v>
      </c>
      <c r="AF33" s="105">
        <v>7</v>
      </c>
      <c r="AG33" s="105">
        <f t="shared" si="2"/>
        <v>5.4285714285714288</v>
      </c>
      <c r="AH33" s="101">
        <f>MIN($F33:Z33)</f>
        <v>0</v>
      </c>
      <c r="AI33" s="105" t="s">
        <v>85</v>
      </c>
      <c r="AJ33" s="106">
        <v>6</v>
      </c>
      <c r="AK33" s="91">
        <v>19</v>
      </c>
    </row>
    <row r="34" spans="1:37" x14ac:dyDescent="0.2">
      <c r="A34" s="92">
        <v>20</v>
      </c>
      <c r="B34" s="110" t="s">
        <v>86</v>
      </c>
      <c r="C34" s="94" t="s">
        <v>61</v>
      </c>
      <c r="D34" s="95" t="s">
        <v>62</v>
      </c>
      <c r="E34" s="79" t="e">
        <f>MATCH(#REF!,[1]Данные!$D$1:$D$65536,0)</f>
        <v>#REF!</v>
      </c>
      <c r="F34" s="96"/>
      <c r="G34" s="97"/>
      <c r="H34" s="98"/>
      <c r="I34" s="14" t="s">
        <v>87</v>
      </c>
      <c r="J34" s="108"/>
      <c r="K34" s="100">
        <v>4</v>
      </c>
      <c r="L34" s="111">
        <v>0</v>
      </c>
      <c r="M34" s="101">
        <v>7</v>
      </c>
      <c r="N34" s="101">
        <v>4</v>
      </c>
      <c r="O34" s="101">
        <v>8</v>
      </c>
      <c r="P34" s="102">
        <v>7</v>
      </c>
      <c r="Q34" s="97"/>
      <c r="R34" s="97"/>
      <c r="S34" s="97">
        <v>9</v>
      </c>
      <c r="T34" s="97"/>
      <c r="U34" s="97"/>
      <c r="V34" s="98"/>
      <c r="W34" s="14" t="s">
        <v>64</v>
      </c>
      <c r="X34" s="14" t="s">
        <v>87</v>
      </c>
      <c r="Y34" s="14" t="s">
        <v>64</v>
      </c>
      <c r="Z34" s="98"/>
      <c r="AA34" s="103">
        <v>232</v>
      </c>
      <c r="AB34" s="104">
        <f t="shared" si="0"/>
        <v>1</v>
      </c>
      <c r="AC34" s="104">
        <v>42</v>
      </c>
      <c r="AD34" s="104">
        <f t="shared" si="1"/>
        <v>232</v>
      </c>
      <c r="AE34" s="105">
        <v>39</v>
      </c>
      <c r="AF34" s="105">
        <v>7</v>
      </c>
      <c r="AG34" s="105">
        <f t="shared" si="2"/>
        <v>5.5714285714285712</v>
      </c>
      <c r="AH34" s="101">
        <f>MIN($F34:Z34)</f>
        <v>0</v>
      </c>
      <c r="AI34" s="105" t="s">
        <v>85</v>
      </c>
      <c r="AJ34" s="106">
        <v>6</v>
      </c>
      <c r="AK34" s="91">
        <v>20</v>
      </c>
    </row>
    <row r="35" spans="1:37" x14ac:dyDescent="0.2">
      <c r="A35" s="92">
        <v>21</v>
      </c>
      <c r="B35" s="110" t="s">
        <v>88</v>
      </c>
      <c r="C35" s="94" t="s">
        <v>61</v>
      </c>
      <c r="D35" s="95" t="s">
        <v>62</v>
      </c>
      <c r="E35" s="79" t="e">
        <f>MATCH(#REF!,[1]Данные!$D$1:$D$65536,0)</f>
        <v>#REF!</v>
      </c>
      <c r="F35" s="96"/>
      <c r="G35" s="97"/>
      <c r="H35" s="14" t="s">
        <v>87</v>
      </c>
      <c r="I35" s="98"/>
      <c r="J35" s="108"/>
      <c r="K35" s="112" t="s">
        <v>64</v>
      </c>
      <c r="L35" s="111">
        <v>0</v>
      </c>
      <c r="M35" s="14" t="s">
        <v>64</v>
      </c>
      <c r="N35" s="14" t="s">
        <v>64</v>
      </c>
      <c r="O35" s="101">
        <v>8</v>
      </c>
      <c r="P35" s="113" t="s">
        <v>64</v>
      </c>
      <c r="Q35" s="97">
        <v>9</v>
      </c>
      <c r="R35" s="97"/>
      <c r="S35" s="97"/>
      <c r="T35" s="97"/>
      <c r="U35" s="97"/>
      <c r="V35" s="98"/>
      <c r="W35" s="98"/>
      <c r="X35" s="98"/>
      <c r="Y35" s="98"/>
      <c r="Z35" s="14" t="s">
        <v>87</v>
      </c>
      <c r="AA35" s="103">
        <v>107</v>
      </c>
      <c r="AB35" s="104">
        <f t="shared" si="0"/>
        <v>1</v>
      </c>
      <c r="AC35" s="104">
        <v>42</v>
      </c>
      <c r="AD35" s="104">
        <f t="shared" si="1"/>
        <v>107</v>
      </c>
      <c r="AE35" s="105">
        <v>17</v>
      </c>
      <c r="AF35" s="105">
        <v>3</v>
      </c>
      <c r="AG35" s="105">
        <f t="shared" si="2"/>
        <v>5.666666666666667</v>
      </c>
      <c r="AH35" s="101">
        <f>MIN($F35:Z35)</f>
        <v>0</v>
      </c>
      <c r="AI35" s="105" t="s">
        <v>85</v>
      </c>
      <c r="AJ35" s="106">
        <v>2</v>
      </c>
      <c r="AK35" s="91">
        <v>21</v>
      </c>
    </row>
    <row r="36" spans="1:37" x14ac:dyDescent="0.2">
      <c r="A36" s="92">
        <v>22</v>
      </c>
      <c r="B36" s="110" t="s">
        <v>89</v>
      </c>
      <c r="C36" s="94" t="s">
        <v>61</v>
      </c>
      <c r="D36" s="95" t="s">
        <v>62</v>
      </c>
      <c r="E36" s="79" t="e">
        <f>MATCH(#REF!,[1]Данные!$D$1:$D$65536,0)</f>
        <v>#REF!</v>
      </c>
      <c r="F36" s="112" t="s">
        <v>64</v>
      </c>
      <c r="G36" s="97"/>
      <c r="H36" s="98"/>
      <c r="I36" s="98"/>
      <c r="J36" s="108"/>
      <c r="K36" s="112" t="s">
        <v>64</v>
      </c>
      <c r="L36" s="111">
        <v>0</v>
      </c>
      <c r="M36" s="14" t="s">
        <v>64</v>
      </c>
      <c r="N36" s="14" t="s">
        <v>64</v>
      </c>
      <c r="O36" s="101">
        <v>8</v>
      </c>
      <c r="P36" s="113" t="s">
        <v>64</v>
      </c>
      <c r="Q36" s="97"/>
      <c r="R36" s="97"/>
      <c r="S36" s="97"/>
      <c r="T36" s="97"/>
      <c r="U36" s="97"/>
      <c r="V36" s="14" t="s">
        <v>87</v>
      </c>
      <c r="W36" s="98"/>
      <c r="X36" s="14" t="s">
        <v>87</v>
      </c>
      <c r="Y36" s="14" t="s">
        <v>64</v>
      </c>
      <c r="Z36" s="98"/>
      <c r="AA36" s="103">
        <v>80</v>
      </c>
      <c r="AB36" s="104">
        <f t="shared" si="0"/>
        <v>1</v>
      </c>
      <c r="AC36" s="104">
        <v>42</v>
      </c>
      <c r="AD36" s="104">
        <f t="shared" si="1"/>
        <v>80</v>
      </c>
      <c r="AE36" s="105">
        <v>8</v>
      </c>
      <c r="AF36" s="105">
        <v>2</v>
      </c>
      <c r="AG36" s="105">
        <f t="shared" si="2"/>
        <v>4</v>
      </c>
      <c r="AH36" s="101">
        <f>MIN($F36:Z36)</f>
        <v>0</v>
      </c>
      <c r="AI36" s="105" t="s">
        <v>85</v>
      </c>
      <c r="AJ36" s="106">
        <v>1</v>
      </c>
      <c r="AK36" s="91">
        <v>22</v>
      </c>
    </row>
    <row r="37" spans="1:37" ht="13.5" thickBot="1" x14ac:dyDescent="0.25">
      <c r="A37" s="114">
        <v>23</v>
      </c>
      <c r="B37" s="115" t="s">
        <v>90</v>
      </c>
      <c r="C37" s="116" t="s">
        <v>61</v>
      </c>
      <c r="D37" s="117" t="s">
        <v>62</v>
      </c>
      <c r="E37" s="79" t="e">
        <f>MATCH(#REF!,[1]Данные!$D$1:$D$65536,0)</f>
        <v>#REF!</v>
      </c>
      <c r="F37" s="118"/>
      <c r="G37" s="119"/>
      <c r="H37" s="120"/>
      <c r="I37" s="120"/>
      <c r="J37" s="121"/>
      <c r="K37" s="122" t="s">
        <v>64</v>
      </c>
      <c r="L37" s="123">
        <v>0</v>
      </c>
      <c r="M37" s="124" t="s">
        <v>64</v>
      </c>
      <c r="N37" s="124" t="s">
        <v>64</v>
      </c>
      <c r="O37" s="125">
        <v>8</v>
      </c>
      <c r="P37" s="126" t="s">
        <v>64</v>
      </c>
      <c r="Q37" s="119"/>
      <c r="R37" s="119"/>
      <c r="S37" s="119"/>
      <c r="T37" s="123">
        <v>0</v>
      </c>
      <c r="U37" s="119"/>
      <c r="V37" s="120"/>
      <c r="W37" s="120"/>
      <c r="X37" s="120"/>
      <c r="Y37" s="120"/>
      <c r="Z37" s="120"/>
      <c r="AA37" s="127">
        <v>80</v>
      </c>
      <c r="AB37" s="128">
        <f t="shared" si="0"/>
        <v>1</v>
      </c>
      <c r="AC37" s="128">
        <v>42</v>
      </c>
      <c r="AD37" s="128">
        <f t="shared" si="1"/>
        <v>80</v>
      </c>
      <c r="AE37" s="129">
        <v>8</v>
      </c>
      <c r="AF37" s="129">
        <v>3</v>
      </c>
      <c r="AG37" s="129">
        <f t="shared" si="2"/>
        <v>2.6666666666666665</v>
      </c>
      <c r="AH37" s="125">
        <f>MIN($F37:Z37)</f>
        <v>0</v>
      </c>
      <c r="AI37" s="129" t="s">
        <v>85</v>
      </c>
      <c r="AJ37" s="130">
        <v>1</v>
      </c>
      <c r="AK37" s="91">
        <v>23</v>
      </c>
    </row>
  </sheetData>
  <mergeCells count="24">
    <mergeCell ref="A19:A22"/>
    <mergeCell ref="A29:A30"/>
    <mergeCell ref="AI11:AI14"/>
    <mergeCell ref="AJ11:AJ14"/>
    <mergeCell ref="F12:J12"/>
    <mergeCell ref="K12:Z12"/>
    <mergeCell ref="A14:D14"/>
    <mergeCell ref="A17:A18"/>
    <mergeCell ref="AC11:AC14"/>
    <mergeCell ref="AD11:AD14"/>
    <mergeCell ref="AE11:AE14"/>
    <mergeCell ref="AF11:AF14"/>
    <mergeCell ref="AG11:AG14"/>
    <mergeCell ref="AH11:AH14"/>
    <mergeCell ref="AA1:AD1"/>
    <mergeCell ref="AA2:AD5"/>
    <mergeCell ref="A11:A13"/>
    <mergeCell ref="B11:B13"/>
    <mergeCell ref="C11:C13"/>
    <mergeCell ref="D11:D13"/>
    <mergeCell ref="F11:J11"/>
    <mergeCell ref="K11:Z11"/>
    <mergeCell ref="AA11:AA14"/>
    <mergeCell ref="AB11:AB14"/>
  </mergeCell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314325</xdr:colOff>
                <xdr:row>0</xdr:row>
                <xdr:rowOff>190500</xdr:rowOff>
              </from>
              <to>
                <xdr:col>9</xdr:col>
                <xdr:colOff>381000</xdr:colOff>
                <xdr:row>1</xdr:row>
                <xdr:rowOff>38100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2016-07-05T10:37:46Z</dcterms:created>
  <dcterms:modified xsi:type="dcterms:W3CDTF">2016-07-05T10:38:31Z</dcterms:modified>
</cp:coreProperties>
</file>