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F13" i="1"/>
  <c r="F14"/>
  <c r="F15"/>
  <c r="F16"/>
  <c r="F17"/>
  <c r="F18"/>
  <c r="F19"/>
  <c r="F20"/>
  <c r="F21"/>
  <c r="F22"/>
  <c r="F23"/>
  <c r="F24"/>
  <c r="F25"/>
  <c r="F12"/>
  <c r="AG12"/>
  <c r="AG18"/>
  <c r="AG21"/>
  <c r="AG22"/>
  <c r="AG15"/>
  <c r="AG13"/>
  <c r="AG19"/>
  <c r="AG17"/>
  <c r="AG14"/>
  <c r="AG16"/>
  <c r="AG23"/>
  <c r="AG25"/>
  <c r="AG24"/>
  <c r="AF12"/>
  <c r="AF18"/>
  <c r="AF21"/>
  <c r="AF22"/>
  <c r="AF15"/>
  <c r="AF13"/>
  <c r="AF19"/>
  <c r="AF17"/>
  <c r="AF14"/>
  <c r="AF16"/>
  <c r="AF23"/>
  <c r="AF25"/>
  <c r="AF24"/>
  <c r="AG20"/>
  <c r="AF20"/>
  <c r="AA12"/>
  <c r="AC12" s="1"/>
  <c r="AA18"/>
  <c r="AC18" s="1"/>
  <c r="AA21"/>
  <c r="AC21" s="1"/>
  <c r="AA22"/>
  <c r="AC22" s="1"/>
  <c r="AA15"/>
  <c r="AC15" s="1"/>
  <c r="AA13"/>
  <c r="AC13" s="1"/>
  <c r="AA19"/>
  <c r="AC19" s="1"/>
  <c r="AA17"/>
  <c r="AC17" s="1"/>
  <c r="AA14"/>
  <c r="AC14" s="1"/>
  <c r="AA16"/>
  <c r="AC16" s="1"/>
  <c r="AA23"/>
  <c r="AC23" s="1"/>
  <c r="AA25"/>
  <c r="AC25" s="1"/>
  <c r="AA24"/>
  <c r="AC24" s="1"/>
  <c r="AA20"/>
  <c r="AC20" s="1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3"/>
</calcChain>
</file>

<file path=xl/sharedStrings.xml><?xml version="1.0" encoding="utf-8"?>
<sst xmlns="http://schemas.openxmlformats.org/spreadsheetml/2006/main" count="1353" uniqueCount="100">
  <si>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</si>
  <si>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</si>
  <si>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</si>
  <si>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</si>
  <si>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</si>
  <si>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</si>
  <si>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</si>
  <si>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</si>
  <si>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</si>
  <si>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</si>
  <si>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</si>
  <si>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</si>
  <si>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</si>
  <si>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</si>
  <si>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</si>
  <si>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</si>
  <si>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</si>
  <si>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</si>
  <si>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</si>
  <si>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</si>
  <si>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</si>
  <si>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</si>
  <si>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</si>
  <si>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</si>
  <si>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</si>
  <si>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</si>
  <si>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</si>
  <si>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</si>
  <si>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</si>
  <si>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</si>
  <si>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</si>
  <si>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</si>
  <si>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</si>
  <si>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</si>
  <si>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</si>
  <si>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</si>
  <si>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</si>
  <si>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Горевая Анна Витальевна</t>
  </si>
  <si>
    <t>Жданова Наталья Вячеславовна</t>
  </si>
  <si>
    <t>Казакова Ольга Владимировна</t>
  </si>
  <si>
    <t>Климова Ульяна Геннадьевна</t>
  </si>
  <si>
    <t>Копенгаген Грэхем Эндрю</t>
  </si>
  <si>
    <t>Красовицкая Мария Ильинична</t>
  </si>
  <si>
    <t>Кривошеина Мария Андреевна</t>
  </si>
  <si>
    <t>Лукьянова Мария Юрьевна</t>
  </si>
  <si>
    <t>Обгольц Дмитрий Олегович</t>
  </si>
  <si>
    <t>Пенкина Анастасия Валерьевна</t>
  </si>
  <si>
    <t>Расторгуева Мария Юрьевна</t>
  </si>
  <si>
    <t>Фалькон Анастасия Александровна</t>
  </si>
  <si>
    <t>Цой Оксана Александровна</t>
  </si>
  <si>
    <t>Чарчоглян Анна Артемовна</t>
  </si>
  <si>
    <t>МФИЛЛ151</t>
  </si>
  <si>
    <t>М151МКМПР015</t>
  </si>
  <si>
    <t>Let's Rock: проблемы исследования британской популярной музыки</t>
  </si>
  <si>
    <t>Экзамен</t>
  </si>
  <si>
    <t>2015/2016 учебный год 3 модуль</t>
  </si>
  <si>
    <t>stFacultative</t>
  </si>
  <si>
    <t>Компаративистика: русская литература в кросс-культурной перспективе</t>
  </si>
  <si>
    <t>М151МКМПР007</t>
  </si>
  <si>
    <t xml:space="preserve">Академическая коммуникация и презентация проектов </t>
  </si>
  <si>
    <t>stCommon</t>
  </si>
  <si>
    <t>М151МКМПР003</t>
  </si>
  <si>
    <t>М151МКМПР014</t>
  </si>
  <si>
    <t>М151МКМПР006</t>
  </si>
  <si>
    <t>М151МКМПР013</t>
  </si>
  <si>
    <t>М151МКМПР004</t>
  </si>
  <si>
    <t>М151МКМПР012</t>
  </si>
  <si>
    <t>М151МКМПР017</t>
  </si>
  <si>
    <t>М151МКМПР005</t>
  </si>
  <si>
    <t>М151МКМПР009</t>
  </si>
  <si>
    <t>М151МКМПР010</t>
  </si>
  <si>
    <t>М151МКМПР016</t>
  </si>
  <si>
    <t>М151МКМПР008</t>
  </si>
  <si>
    <t>Компаративные аспекты истории русской культуры XI-XVII веков</t>
  </si>
  <si>
    <t>Маркетинг медицинских услуг</t>
  </si>
  <si>
    <t>stChoosen</t>
  </si>
  <si>
    <t>Отношения Россия - США после окончания "холодной войны"</t>
  </si>
  <si>
    <t>Русская литература XVIII-XIX веков в кросс-культурной перспективе</t>
  </si>
  <si>
    <t>Русская литература XХ-XXI веков в кросс-культурной перспективе</t>
  </si>
  <si>
    <t>Дебаты на английском языке</t>
  </si>
  <si>
    <t>2015/2016 учебный год 4 модуль</t>
  </si>
  <si>
    <t>Западный канон: ключевые тексты европейских литератур в кросс-культурной перспективе</t>
  </si>
  <si>
    <t>Культурные и креативные индустрии</t>
  </si>
  <si>
    <t>Курсовая работа</t>
  </si>
  <si>
    <t>Научная фантастика и фэнтези: истоки и развитие</t>
  </si>
  <si>
    <t>Научно-исследовательская практика</t>
  </si>
  <si>
    <t>Научно-исследовательский семинар</t>
  </si>
  <si>
    <t>Основные тенденции развития литературы Нового времени</t>
  </si>
  <si>
    <t>Основы астрономии</t>
  </si>
  <si>
    <t>Сопоставительный анализ научных дискурсов на русском и иностранных языках</t>
  </si>
  <si>
    <t>Филология в системе современного гуманитарного знания</t>
  </si>
  <si>
    <t>Экономика и политика США</t>
  </si>
  <si>
    <t>Да</t>
  </si>
  <si>
    <t>Дата выгрузки: 06.07.2016</t>
  </si>
  <si>
    <t>Период: c 2015/2016 учебный год II семестр по 2015/2016 учебный год II семестр</t>
  </si>
  <si>
    <t>Факультет/отделение: Факультет гуманитарных наук</t>
  </si>
  <si>
    <t>Направление подготовки: Филология</t>
  </si>
  <si>
    <t>Уровень образования, номер курса: Магистратура 1 курс</t>
  </si>
  <si>
    <t xml:space="preserve"> - студенты имеющие задолженности</t>
  </si>
  <si>
    <t>ОК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</si>
</sst>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K25"/>
  <sheetViews>
    <sheetView tabSelected="1" workbookViewId="0">
      <selection activeCell="K3" sqref="K3"/>
    </sheetView>
  </sheetViews>
  <sheetFormatPr defaultRowHeight="12.75"/>
  <cols>
    <col min="1" max="1" width="9.140625" style="18"/>
    <col min="2" max="2" width="15.5703125" style="9" customWidth="1"/>
    <col min="3" max="3" width="13.85546875" style="7" hidden="1" customWidth="1"/>
    <col min="4" max="4" width="10.28515625" style="1" customWidth="1"/>
    <col min="5" max="5" width="50.7109375" style="44" customWidth="1"/>
    <col min="6" max="6" width="10.7109375" style="1" hidden="1" customWidth="1"/>
    <col min="7" max="25" width="10.7109375" style="26" customWidth="1"/>
    <col min="26" max="29" width="10.7109375" style="13" customWidth="1"/>
    <col min="30" max="31" width="10.7109375" style="25" hidden="1" customWidth="1"/>
    <col min="32" max="32" width="10.7109375" style="25" customWidth="1"/>
    <col min="33" max="33" width="10.7109375" style="26" customWidth="1"/>
    <col min="34" max="34" width="10.7109375" style="25" customWidth="1"/>
    <col min="35" max="35" width="10.7109375" style="26" customWidth="1"/>
    <col min="36" max="36" width="10.7109375" style="26" hidden="1" customWidth="1"/>
    <col min="37" max="79" width="10.7109375" style="1" customWidth="1"/>
    <col min="80" max="16384" width="9.140625" style="1"/>
  </cols>
  <sheetData>
    <row r="1" spans="1:37" s="6" customFormat="1" ht="32.25" customHeight="1">
      <c r="A1" s="27" t="s">
        <v>31</v>
      </c>
      <c r="B1" s="19"/>
      <c r="C1" s="19"/>
      <c r="D1" s="19"/>
      <c r="E1" s="40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11"/>
      <c r="AA1" s="11"/>
      <c r="AB1" s="11"/>
      <c r="AC1" s="11"/>
      <c r="AD1" s="21"/>
      <c r="AE1" s="21"/>
      <c r="AF1" s="53" t="s">
        <v>24</v>
      </c>
      <c r="AG1" s="53"/>
      <c r="AH1" s="53"/>
      <c r="AI1" s="53"/>
      <c r="AJ1" s="22"/>
    </row>
    <row r="2" spans="1:37" s="5" customFormat="1" ht="15.75" customHeight="1">
      <c r="A2" s="28" t="s">
        <v>93</v>
      </c>
      <c r="B2" s="6"/>
      <c r="C2" s="6"/>
      <c r="D2" s="6"/>
      <c r="E2" s="40"/>
      <c r="F2" s="6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6"/>
      <c r="AA2" s="6"/>
      <c r="AB2" s="6"/>
      <c r="AC2" s="12"/>
      <c r="AD2" s="23"/>
      <c r="AE2" s="23"/>
      <c r="AF2" s="48" t="s">
        <v>23</v>
      </c>
      <c r="AG2" s="48"/>
      <c r="AH2" s="48"/>
      <c r="AI2" s="48"/>
      <c r="AJ2" s="24"/>
    </row>
    <row r="3" spans="1:37" s="5" customFormat="1" ht="15.75" customHeight="1">
      <c r="A3" s="28" t="s">
        <v>94</v>
      </c>
      <c r="B3" s="6"/>
      <c r="C3" s="6"/>
      <c r="D3" s="6"/>
      <c r="E3" s="40"/>
      <c r="F3" s="6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6"/>
      <c r="AA3" s="6"/>
      <c r="AB3" s="6"/>
      <c r="AC3" s="12"/>
      <c r="AD3" s="23"/>
      <c r="AE3" s="23"/>
      <c r="AF3" s="48"/>
      <c r="AG3" s="48"/>
      <c r="AH3" s="48"/>
      <c r="AI3" s="48"/>
      <c r="AJ3" s="24"/>
    </row>
    <row r="4" spans="1:37" s="5" customFormat="1" ht="15.75" customHeight="1">
      <c r="A4" s="28" t="s">
        <v>95</v>
      </c>
      <c r="B4" s="6"/>
      <c r="C4" s="6"/>
      <c r="D4" s="6"/>
      <c r="E4" s="40"/>
      <c r="F4" s="6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6"/>
      <c r="AA4" s="6"/>
      <c r="AB4" s="6"/>
      <c r="AC4" s="12"/>
      <c r="AD4" s="23"/>
      <c r="AE4" s="23"/>
      <c r="AF4" s="23"/>
      <c r="AG4" s="24"/>
      <c r="AH4" s="23"/>
      <c r="AI4" s="24"/>
      <c r="AJ4" s="24"/>
    </row>
    <row r="5" spans="1:37" s="5" customFormat="1" ht="15.75" customHeight="1">
      <c r="A5" s="28" t="s">
        <v>96</v>
      </c>
      <c r="B5" s="6"/>
      <c r="C5" s="6"/>
      <c r="D5" s="6"/>
      <c r="E5" s="40"/>
      <c r="F5" s="6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6"/>
      <c r="AA5" s="6"/>
      <c r="AB5" s="6"/>
      <c r="AC5" s="12"/>
      <c r="AD5" s="23"/>
      <c r="AE5" s="23"/>
      <c r="AF5" s="23"/>
      <c r="AG5" s="24"/>
      <c r="AH5" s="23"/>
      <c r="AI5" s="24"/>
      <c r="AJ5" s="24"/>
    </row>
    <row r="6" spans="1:37" s="5" customFormat="1" ht="15.75" customHeight="1">
      <c r="A6" s="28" t="s">
        <v>97</v>
      </c>
      <c r="B6" s="8"/>
      <c r="C6" s="4"/>
      <c r="D6" s="4"/>
      <c r="E6" s="41"/>
      <c r="G6" s="39"/>
      <c r="H6" s="24" t="s">
        <v>98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2"/>
      <c r="AA6" s="12"/>
      <c r="AB6" s="12"/>
      <c r="AC6" s="12"/>
      <c r="AD6" s="23"/>
      <c r="AE6" s="23"/>
      <c r="AF6" s="23"/>
      <c r="AG6" s="24"/>
      <c r="AH6" s="23"/>
      <c r="AI6" s="24"/>
      <c r="AJ6" s="24"/>
    </row>
    <row r="7" spans="1:37" s="5" customFormat="1" ht="15.75" customHeight="1">
      <c r="A7" s="18"/>
      <c r="B7" s="8"/>
      <c r="E7" s="42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12"/>
      <c r="AA7" s="12"/>
      <c r="AB7" s="12"/>
      <c r="AC7" s="12"/>
      <c r="AD7" s="23"/>
      <c r="AE7" s="23"/>
      <c r="AF7" s="23"/>
      <c r="AG7" s="24"/>
      <c r="AH7" s="23"/>
      <c r="AI7" s="24"/>
      <c r="AJ7" s="24"/>
    </row>
    <row r="8" spans="1:37" s="2" customFormat="1" ht="20.25" customHeight="1">
      <c r="A8" s="47" t="s">
        <v>2</v>
      </c>
      <c r="B8" s="49" t="s">
        <v>3</v>
      </c>
      <c r="C8" s="47" t="s">
        <v>6</v>
      </c>
      <c r="D8" s="47" t="s">
        <v>1</v>
      </c>
      <c r="E8" s="47" t="s">
        <v>35</v>
      </c>
      <c r="G8" s="46" t="s">
        <v>55</v>
      </c>
      <c r="H8" s="47"/>
      <c r="I8" s="47"/>
      <c r="J8" s="47"/>
      <c r="K8" s="47"/>
      <c r="L8" s="47"/>
      <c r="M8" s="47"/>
      <c r="N8" s="46" t="s">
        <v>80</v>
      </c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50" t="s">
        <v>18</v>
      </c>
      <c r="AA8" s="50" t="s">
        <v>19</v>
      </c>
      <c r="AB8" s="51" t="s">
        <v>29</v>
      </c>
      <c r="AC8" s="50" t="s">
        <v>20</v>
      </c>
      <c r="AD8" s="45" t="s">
        <v>25</v>
      </c>
      <c r="AE8" s="45" t="s">
        <v>26</v>
      </c>
      <c r="AF8" s="52" t="s">
        <v>27</v>
      </c>
      <c r="AG8" s="45" t="s">
        <v>5</v>
      </c>
      <c r="AH8" s="45" t="s">
        <v>21</v>
      </c>
      <c r="AI8" s="45" t="s">
        <v>22</v>
      </c>
      <c r="AJ8" s="54" t="s">
        <v>30</v>
      </c>
    </row>
    <row r="9" spans="1:37" s="2" customFormat="1" ht="20.25" customHeight="1">
      <c r="A9" s="47"/>
      <c r="B9" s="49"/>
      <c r="C9" s="47"/>
      <c r="D9" s="47"/>
      <c r="E9" s="47"/>
      <c r="G9" s="46" t="s">
        <v>54</v>
      </c>
      <c r="H9" s="47"/>
      <c r="I9" s="47"/>
      <c r="J9" s="47"/>
      <c r="K9" s="47"/>
      <c r="L9" s="47"/>
      <c r="M9" s="47"/>
      <c r="N9" s="46" t="s">
        <v>54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0"/>
      <c r="AA9" s="50"/>
      <c r="AB9" s="51"/>
      <c r="AC9" s="50"/>
      <c r="AD9" s="45"/>
      <c r="AE9" s="45"/>
      <c r="AF9" s="52"/>
      <c r="AG9" s="45"/>
      <c r="AH9" s="45"/>
      <c r="AI9" s="45"/>
      <c r="AJ9" s="54"/>
    </row>
    <row r="10" spans="1:37" s="3" customFormat="1" ht="200.1" customHeight="1">
      <c r="A10" s="47"/>
      <c r="B10" s="49"/>
      <c r="C10" s="47"/>
      <c r="D10" s="47"/>
      <c r="E10" s="47"/>
      <c r="F10" s="20" t="s">
        <v>28</v>
      </c>
      <c r="G10" s="29" t="s">
        <v>53</v>
      </c>
      <c r="H10" s="29" t="s">
        <v>59</v>
      </c>
      <c r="I10" s="29" t="s">
        <v>73</v>
      </c>
      <c r="J10" s="29" t="s">
        <v>74</v>
      </c>
      <c r="K10" s="29" t="s">
        <v>76</v>
      </c>
      <c r="L10" s="29" t="s">
        <v>77</v>
      </c>
      <c r="M10" s="29" t="s">
        <v>78</v>
      </c>
      <c r="N10" s="29" t="s">
        <v>79</v>
      </c>
      <c r="O10" s="29" t="s">
        <v>81</v>
      </c>
      <c r="P10" s="29" t="s">
        <v>82</v>
      </c>
      <c r="Q10" s="29" t="s">
        <v>83</v>
      </c>
      <c r="R10" s="29" t="s">
        <v>84</v>
      </c>
      <c r="S10" s="29" t="s">
        <v>85</v>
      </c>
      <c r="T10" s="29" t="s">
        <v>86</v>
      </c>
      <c r="U10" s="29" t="s">
        <v>87</v>
      </c>
      <c r="V10" s="29" t="s">
        <v>88</v>
      </c>
      <c r="W10" s="29" t="s">
        <v>89</v>
      </c>
      <c r="X10" s="29" t="s">
        <v>90</v>
      </c>
      <c r="Y10" s="29" t="s">
        <v>91</v>
      </c>
      <c r="Z10" s="50"/>
      <c r="AA10" s="50"/>
      <c r="AB10" s="51"/>
      <c r="AC10" s="50"/>
      <c r="AD10" s="45"/>
      <c r="AE10" s="45"/>
      <c r="AF10" s="52"/>
      <c r="AG10" s="45"/>
      <c r="AH10" s="45"/>
      <c r="AI10" s="45"/>
      <c r="AJ10" s="54"/>
    </row>
    <row r="11" spans="1:37" s="10" customFormat="1" ht="18.75" customHeight="1">
      <c r="A11" s="55" t="s">
        <v>4</v>
      </c>
      <c r="B11" s="55"/>
      <c r="C11" s="55"/>
      <c r="D11" s="55"/>
      <c r="E11" s="55"/>
      <c r="G11" s="30">
        <v>0</v>
      </c>
      <c r="H11" s="30">
        <v>6</v>
      </c>
      <c r="I11" s="30">
        <v>4</v>
      </c>
      <c r="J11" s="30">
        <v>3</v>
      </c>
      <c r="K11" s="30">
        <v>3</v>
      </c>
      <c r="L11" s="30">
        <v>4</v>
      </c>
      <c r="M11" s="30">
        <v>4</v>
      </c>
      <c r="N11" s="30">
        <v>3</v>
      </c>
      <c r="O11" s="30">
        <v>3</v>
      </c>
      <c r="P11" s="30">
        <v>3</v>
      </c>
      <c r="Q11" s="30">
        <v>6</v>
      </c>
      <c r="R11" s="30">
        <v>3</v>
      </c>
      <c r="S11" s="30">
        <v>6</v>
      </c>
      <c r="T11" s="30">
        <v>10</v>
      </c>
      <c r="U11" s="30">
        <v>8</v>
      </c>
      <c r="V11" s="30">
        <v>3</v>
      </c>
      <c r="W11" s="30">
        <v>3</v>
      </c>
      <c r="X11" s="30">
        <v>3</v>
      </c>
      <c r="Y11" s="30">
        <v>4</v>
      </c>
      <c r="Z11" s="50"/>
      <c r="AA11" s="50"/>
      <c r="AB11" s="51"/>
      <c r="AC11" s="50"/>
      <c r="AD11" s="45"/>
      <c r="AE11" s="45"/>
      <c r="AF11" s="52"/>
      <c r="AG11" s="45"/>
      <c r="AH11" s="45"/>
      <c r="AI11" s="45"/>
      <c r="AJ11" s="54"/>
    </row>
    <row r="12" spans="1:37" ht="25.5">
      <c r="A12" s="31">
        <v>1</v>
      </c>
      <c r="B12" s="32" t="s">
        <v>65</v>
      </c>
      <c r="C12" s="33">
        <v>1164856397</v>
      </c>
      <c r="D12" s="34" t="s">
        <v>51</v>
      </c>
      <c r="E12" s="43" t="s">
        <v>57</v>
      </c>
      <c r="F12" s="1">
        <f>MATCH(C12,Данные!$D:$D,0)</f>
        <v>10</v>
      </c>
      <c r="G12" s="35"/>
      <c r="H12" s="35">
        <v>8</v>
      </c>
      <c r="I12" s="35">
        <v>10</v>
      </c>
      <c r="J12" s="35"/>
      <c r="K12" s="35"/>
      <c r="L12" s="35">
        <v>9</v>
      </c>
      <c r="M12" s="35">
        <v>10</v>
      </c>
      <c r="N12" s="35"/>
      <c r="O12" s="35"/>
      <c r="P12" s="35"/>
      <c r="Q12" s="35">
        <v>9</v>
      </c>
      <c r="R12" s="35"/>
      <c r="S12" s="35">
        <v>10</v>
      </c>
      <c r="T12" s="35">
        <v>10</v>
      </c>
      <c r="U12" s="35">
        <v>10</v>
      </c>
      <c r="V12" s="35">
        <v>8</v>
      </c>
      <c r="W12" s="35">
        <v>10</v>
      </c>
      <c r="X12" s="35">
        <v>9</v>
      </c>
      <c r="Y12" s="35"/>
      <c r="Z12" s="37">
        <v>539</v>
      </c>
      <c r="AA12" s="37">
        <f t="shared" ref="AA12:AA25" si="0">IF(AB12 &gt; 0, MAX(AB$12:AB$25) / AB12, 0)</f>
        <v>1</v>
      </c>
      <c r="AB12" s="37">
        <v>57</v>
      </c>
      <c r="AC12" s="37">
        <f t="shared" ref="AC12:AC25" si="1">Z12*AA12</f>
        <v>539</v>
      </c>
      <c r="AD12" s="38">
        <v>103</v>
      </c>
      <c r="AE12" s="38">
        <v>11</v>
      </c>
      <c r="AF12" s="38">
        <f t="shared" ref="AF12:AF25" si="2">IF(AE12 &gt; 0,AD12/AE12,0)</f>
        <v>9.3636363636363633</v>
      </c>
      <c r="AG12" s="35">
        <f>MIN($G12:Y12)</f>
        <v>8</v>
      </c>
      <c r="AH12" s="38"/>
      <c r="AI12" s="35">
        <v>11</v>
      </c>
      <c r="AJ12" s="26">
        <v>1</v>
      </c>
      <c r="AK12" s="1" t="s">
        <v>99</v>
      </c>
    </row>
    <row r="13" spans="1:37" ht="25.5">
      <c r="A13" s="31">
        <v>2</v>
      </c>
      <c r="B13" s="32" t="s">
        <v>69</v>
      </c>
      <c r="C13" s="33">
        <v>1164856449</v>
      </c>
      <c r="D13" s="34" t="s">
        <v>51</v>
      </c>
      <c r="E13" s="43" t="s">
        <v>57</v>
      </c>
      <c r="F13" s="1">
        <f>MATCH(C13,Данные!$D:$D,0)</f>
        <v>14</v>
      </c>
      <c r="G13" s="35"/>
      <c r="H13" s="35">
        <v>9</v>
      </c>
      <c r="I13" s="35">
        <v>10</v>
      </c>
      <c r="J13" s="35"/>
      <c r="K13" s="35"/>
      <c r="L13" s="35">
        <v>9</v>
      </c>
      <c r="M13" s="35">
        <v>10</v>
      </c>
      <c r="N13" s="35"/>
      <c r="O13" s="35"/>
      <c r="P13" s="35">
        <v>7</v>
      </c>
      <c r="Q13" s="35">
        <v>9</v>
      </c>
      <c r="R13" s="35"/>
      <c r="S13" s="35">
        <v>9</v>
      </c>
      <c r="T13" s="35">
        <v>10</v>
      </c>
      <c r="U13" s="35">
        <v>9</v>
      </c>
      <c r="V13" s="35"/>
      <c r="W13" s="35">
        <v>10</v>
      </c>
      <c r="X13" s="35">
        <v>9</v>
      </c>
      <c r="Y13" s="35"/>
      <c r="Z13" s="37">
        <v>528</v>
      </c>
      <c r="AA13" s="37">
        <f t="shared" si="0"/>
        <v>1</v>
      </c>
      <c r="AB13" s="37">
        <v>57</v>
      </c>
      <c r="AC13" s="37">
        <f t="shared" si="1"/>
        <v>528</v>
      </c>
      <c r="AD13" s="38">
        <v>101</v>
      </c>
      <c r="AE13" s="38">
        <v>11</v>
      </c>
      <c r="AF13" s="38">
        <f t="shared" si="2"/>
        <v>9.1818181818181817</v>
      </c>
      <c r="AG13" s="35">
        <f>MIN($G13:Y13)</f>
        <v>7</v>
      </c>
      <c r="AH13" s="38"/>
      <c r="AI13" s="35">
        <v>11</v>
      </c>
      <c r="AJ13" s="26">
        <v>2</v>
      </c>
      <c r="AK13" s="1" t="s">
        <v>99</v>
      </c>
    </row>
    <row r="14" spans="1:37" ht="25.5">
      <c r="A14" s="31">
        <v>3</v>
      </c>
      <c r="B14" s="32" t="s">
        <v>64</v>
      </c>
      <c r="C14" s="33">
        <v>1164856501</v>
      </c>
      <c r="D14" s="34" t="s">
        <v>51</v>
      </c>
      <c r="E14" s="43" t="s">
        <v>57</v>
      </c>
      <c r="F14" s="1">
        <f>MATCH(C14,Данные!$D:$D,0)</f>
        <v>9</v>
      </c>
      <c r="G14" s="35"/>
      <c r="H14" s="35">
        <v>8</v>
      </c>
      <c r="I14" s="35">
        <v>10</v>
      </c>
      <c r="J14" s="35"/>
      <c r="K14" s="35"/>
      <c r="L14" s="35">
        <v>9</v>
      </c>
      <c r="M14" s="35">
        <v>9</v>
      </c>
      <c r="N14" s="35"/>
      <c r="O14" s="35">
        <v>8</v>
      </c>
      <c r="P14" s="35"/>
      <c r="Q14" s="35">
        <v>9</v>
      </c>
      <c r="R14" s="35"/>
      <c r="S14" s="35">
        <v>10</v>
      </c>
      <c r="T14" s="35">
        <v>10</v>
      </c>
      <c r="U14" s="35">
        <v>9</v>
      </c>
      <c r="V14" s="35"/>
      <c r="W14" s="35">
        <v>7</v>
      </c>
      <c r="X14" s="35">
        <v>8</v>
      </c>
      <c r="Y14" s="35"/>
      <c r="Z14" s="37">
        <v>515</v>
      </c>
      <c r="AA14" s="37">
        <f t="shared" si="0"/>
        <v>1</v>
      </c>
      <c r="AB14" s="37">
        <v>57</v>
      </c>
      <c r="AC14" s="37">
        <f t="shared" si="1"/>
        <v>515</v>
      </c>
      <c r="AD14" s="38">
        <v>97</v>
      </c>
      <c r="AE14" s="38">
        <v>11</v>
      </c>
      <c r="AF14" s="38">
        <f t="shared" si="2"/>
        <v>8.8181818181818183</v>
      </c>
      <c r="AG14" s="35">
        <f>MIN($G14:Y14)</f>
        <v>7</v>
      </c>
      <c r="AH14" s="38"/>
      <c r="AI14" s="35">
        <v>11</v>
      </c>
      <c r="AJ14" s="26">
        <v>3</v>
      </c>
      <c r="AK14" s="1" t="s">
        <v>99</v>
      </c>
    </row>
    <row r="15" spans="1:37" ht="25.5">
      <c r="A15" s="31">
        <v>4</v>
      </c>
      <c r="B15" s="32" t="s">
        <v>72</v>
      </c>
      <c r="C15" s="33">
        <v>1164856436</v>
      </c>
      <c r="D15" s="34" t="s">
        <v>51</v>
      </c>
      <c r="E15" s="43" t="s">
        <v>57</v>
      </c>
      <c r="F15" s="1">
        <f>MATCH(C15,Данные!$D:$D,0)</f>
        <v>17</v>
      </c>
      <c r="G15" s="35"/>
      <c r="H15" s="35">
        <v>8</v>
      </c>
      <c r="I15" s="35">
        <v>10</v>
      </c>
      <c r="J15" s="35"/>
      <c r="K15" s="35"/>
      <c r="L15" s="35">
        <v>8</v>
      </c>
      <c r="M15" s="35">
        <v>10</v>
      </c>
      <c r="N15" s="35"/>
      <c r="O15" s="35">
        <v>8</v>
      </c>
      <c r="P15" s="35"/>
      <c r="Q15" s="35">
        <v>8</v>
      </c>
      <c r="R15" s="35"/>
      <c r="S15" s="35">
        <v>10</v>
      </c>
      <c r="T15" s="35">
        <v>10</v>
      </c>
      <c r="U15" s="35">
        <v>9</v>
      </c>
      <c r="V15" s="35"/>
      <c r="W15" s="35">
        <v>7</v>
      </c>
      <c r="X15" s="35">
        <v>7</v>
      </c>
      <c r="Y15" s="35"/>
      <c r="Z15" s="37">
        <v>506</v>
      </c>
      <c r="AA15" s="37">
        <f t="shared" si="0"/>
        <v>1</v>
      </c>
      <c r="AB15" s="37">
        <v>57</v>
      </c>
      <c r="AC15" s="37">
        <f t="shared" si="1"/>
        <v>506</v>
      </c>
      <c r="AD15" s="38">
        <v>95</v>
      </c>
      <c r="AE15" s="38">
        <v>11</v>
      </c>
      <c r="AF15" s="38">
        <f t="shared" si="2"/>
        <v>8.6363636363636367</v>
      </c>
      <c r="AG15" s="35">
        <f>MIN($G15:Y15)</f>
        <v>7</v>
      </c>
      <c r="AH15" s="38"/>
      <c r="AI15" s="35">
        <v>11</v>
      </c>
      <c r="AJ15" s="26">
        <v>4</v>
      </c>
      <c r="AK15" s="1" t="s">
        <v>99</v>
      </c>
    </row>
    <row r="16" spans="1:37" ht="25.5">
      <c r="A16" s="31">
        <v>5</v>
      </c>
      <c r="B16" s="32" t="s">
        <v>62</v>
      </c>
      <c r="C16" s="33">
        <v>1164856514</v>
      </c>
      <c r="D16" s="34" t="s">
        <v>51</v>
      </c>
      <c r="E16" s="43" t="s">
        <v>57</v>
      </c>
      <c r="F16" s="1">
        <f>MATCH(C16,Данные!$D:$D,0)</f>
        <v>7</v>
      </c>
      <c r="G16" s="35"/>
      <c r="H16" s="35">
        <v>7</v>
      </c>
      <c r="I16" s="35">
        <v>10</v>
      </c>
      <c r="J16" s="35"/>
      <c r="K16" s="35"/>
      <c r="L16" s="35">
        <v>9</v>
      </c>
      <c r="M16" s="35">
        <v>8</v>
      </c>
      <c r="N16" s="35">
        <v>8</v>
      </c>
      <c r="O16" s="35"/>
      <c r="P16" s="35"/>
      <c r="Q16" s="35">
        <v>9</v>
      </c>
      <c r="R16" s="35"/>
      <c r="S16" s="35">
        <v>10</v>
      </c>
      <c r="T16" s="35">
        <v>9</v>
      </c>
      <c r="U16" s="35">
        <v>9</v>
      </c>
      <c r="V16" s="35"/>
      <c r="W16" s="35">
        <v>9</v>
      </c>
      <c r="X16" s="35">
        <v>9</v>
      </c>
      <c r="Y16" s="35"/>
      <c r="Z16" s="37">
        <v>504</v>
      </c>
      <c r="AA16" s="37">
        <f t="shared" si="0"/>
        <v>1</v>
      </c>
      <c r="AB16" s="37">
        <v>57</v>
      </c>
      <c r="AC16" s="37">
        <f t="shared" si="1"/>
        <v>504</v>
      </c>
      <c r="AD16" s="38">
        <v>97</v>
      </c>
      <c r="AE16" s="38">
        <v>11</v>
      </c>
      <c r="AF16" s="38">
        <f t="shared" si="2"/>
        <v>8.8181818181818183</v>
      </c>
      <c r="AG16" s="35">
        <f>MIN($G16:Y16)</f>
        <v>7</v>
      </c>
      <c r="AH16" s="38"/>
      <c r="AI16" s="35">
        <v>11</v>
      </c>
      <c r="AJ16" s="26">
        <v>5</v>
      </c>
      <c r="AK16" s="1" t="s">
        <v>99</v>
      </c>
    </row>
    <row r="17" spans="1:37" ht="25.5">
      <c r="A17" s="31">
        <v>6</v>
      </c>
      <c r="B17" s="32" t="s">
        <v>66</v>
      </c>
      <c r="C17" s="33">
        <v>1164856488</v>
      </c>
      <c r="D17" s="34" t="s">
        <v>51</v>
      </c>
      <c r="E17" s="43" t="s">
        <v>57</v>
      </c>
      <c r="F17" s="1">
        <f>MATCH(C17,Данные!$D:$D,0)</f>
        <v>11</v>
      </c>
      <c r="G17" s="35"/>
      <c r="H17" s="35">
        <v>8</v>
      </c>
      <c r="I17" s="35">
        <v>9</v>
      </c>
      <c r="J17" s="35"/>
      <c r="K17" s="35"/>
      <c r="L17" s="35">
        <v>8</v>
      </c>
      <c r="M17" s="35">
        <v>7</v>
      </c>
      <c r="N17" s="35">
        <v>10</v>
      </c>
      <c r="O17" s="35"/>
      <c r="P17" s="35"/>
      <c r="Q17" s="35">
        <v>8</v>
      </c>
      <c r="R17" s="35"/>
      <c r="S17" s="35">
        <v>10</v>
      </c>
      <c r="T17" s="35">
        <v>9</v>
      </c>
      <c r="U17" s="35">
        <v>8</v>
      </c>
      <c r="V17" s="35"/>
      <c r="W17" s="35">
        <v>9</v>
      </c>
      <c r="X17" s="35">
        <v>8</v>
      </c>
      <c r="Y17" s="35"/>
      <c r="Z17" s="37">
        <v>487</v>
      </c>
      <c r="AA17" s="37">
        <f t="shared" si="0"/>
        <v>1</v>
      </c>
      <c r="AB17" s="37">
        <v>57</v>
      </c>
      <c r="AC17" s="37">
        <f t="shared" si="1"/>
        <v>487</v>
      </c>
      <c r="AD17" s="38">
        <v>94</v>
      </c>
      <c r="AE17" s="38">
        <v>11</v>
      </c>
      <c r="AF17" s="38">
        <f t="shared" si="2"/>
        <v>8.545454545454545</v>
      </c>
      <c r="AG17" s="35">
        <f>MIN($G17:Y17)</f>
        <v>7</v>
      </c>
      <c r="AH17" s="38"/>
      <c r="AI17" s="35">
        <v>11</v>
      </c>
      <c r="AJ17" s="26">
        <v>6</v>
      </c>
      <c r="AK17" s="1" t="s">
        <v>99</v>
      </c>
    </row>
    <row r="18" spans="1:37" ht="25.5">
      <c r="A18" s="31">
        <v>7</v>
      </c>
      <c r="B18" s="32" t="s">
        <v>68</v>
      </c>
      <c r="C18" s="33">
        <v>1164856410</v>
      </c>
      <c r="D18" s="34" t="s">
        <v>51</v>
      </c>
      <c r="E18" s="43" t="s">
        <v>57</v>
      </c>
      <c r="F18" s="1">
        <f>MATCH(C18,Данные!$D:$D,0)</f>
        <v>13</v>
      </c>
      <c r="G18" s="35"/>
      <c r="H18" s="35">
        <v>8</v>
      </c>
      <c r="I18" s="35">
        <v>9</v>
      </c>
      <c r="J18" s="35"/>
      <c r="K18" s="35"/>
      <c r="L18" s="35">
        <v>8</v>
      </c>
      <c r="M18" s="35">
        <v>8</v>
      </c>
      <c r="N18" s="35"/>
      <c r="O18" s="35">
        <v>8</v>
      </c>
      <c r="P18" s="35"/>
      <c r="Q18" s="36">
        <v>0</v>
      </c>
      <c r="R18" s="35"/>
      <c r="S18" s="35">
        <v>9</v>
      </c>
      <c r="T18" s="35">
        <v>10</v>
      </c>
      <c r="U18" s="35">
        <v>9</v>
      </c>
      <c r="V18" s="35"/>
      <c r="W18" s="35">
        <v>10</v>
      </c>
      <c r="X18" s="35">
        <v>9</v>
      </c>
      <c r="Y18" s="35"/>
      <c r="Z18" s="37">
        <v>455</v>
      </c>
      <c r="AA18" s="37">
        <f t="shared" si="0"/>
        <v>1</v>
      </c>
      <c r="AB18" s="37">
        <v>57</v>
      </c>
      <c r="AC18" s="37">
        <f t="shared" si="1"/>
        <v>455</v>
      </c>
      <c r="AD18" s="38">
        <v>88</v>
      </c>
      <c r="AE18" s="38">
        <v>11</v>
      </c>
      <c r="AF18" s="38">
        <f t="shared" si="2"/>
        <v>8</v>
      </c>
      <c r="AG18" s="35">
        <f>MIN($G18:Y18)</f>
        <v>0</v>
      </c>
      <c r="AH18" s="38" t="s">
        <v>92</v>
      </c>
      <c r="AI18" s="35">
        <v>10</v>
      </c>
      <c r="AJ18" s="26">
        <v>7</v>
      </c>
      <c r="AK18" s="1" t="s">
        <v>99</v>
      </c>
    </row>
    <row r="19" spans="1:37" ht="25.5">
      <c r="A19" s="31">
        <v>8</v>
      </c>
      <c r="B19" s="32" t="s">
        <v>70</v>
      </c>
      <c r="C19" s="33">
        <v>1164856462</v>
      </c>
      <c r="D19" s="34" t="s">
        <v>51</v>
      </c>
      <c r="E19" s="43" t="s">
        <v>57</v>
      </c>
      <c r="F19" s="1">
        <f>MATCH(C19,Данные!$D:$D,0)</f>
        <v>15</v>
      </c>
      <c r="G19" s="35"/>
      <c r="H19" s="35">
        <v>7</v>
      </c>
      <c r="I19" s="35">
        <v>8</v>
      </c>
      <c r="J19" s="35"/>
      <c r="K19" s="35"/>
      <c r="L19" s="35">
        <v>8</v>
      </c>
      <c r="M19" s="35">
        <v>9</v>
      </c>
      <c r="N19" s="35"/>
      <c r="O19" s="35"/>
      <c r="P19" s="35"/>
      <c r="Q19" s="36">
        <v>0</v>
      </c>
      <c r="R19" s="35"/>
      <c r="S19" s="35">
        <v>9</v>
      </c>
      <c r="T19" s="35">
        <v>10</v>
      </c>
      <c r="U19" s="35">
        <v>9</v>
      </c>
      <c r="V19" s="35">
        <v>8</v>
      </c>
      <c r="W19" s="35">
        <v>10</v>
      </c>
      <c r="X19" s="35">
        <v>6</v>
      </c>
      <c r="Y19" s="35"/>
      <c r="Z19" s="37">
        <v>440</v>
      </c>
      <c r="AA19" s="37">
        <f t="shared" si="0"/>
        <v>1</v>
      </c>
      <c r="AB19" s="37">
        <v>57</v>
      </c>
      <c r="AC19" s="37">
        <f t="shared" si="1"/>
        <v>440</v>
      </c>
      <c r="AD19" s="38">
        <v>84</v>
      </c>
      <c r="AE19" s="38">
        <v>11</v>
      </c>
      <c r="AF19" s="38">
        <f t="shared" si="2"/>
        <v>7.6363636363636367</v>
      </c>
      <c r="AG19" s="35">
        <f>MIN($G19:Y19)</f>
        <v>0</v>
      </c>
      <c r="AH19" s="38" t="s">
        <v>92</v>
      </c>
      <c r="AI19" s="35">
        <v>10</v>
      </c>
      <c r="AJ19" s="26">
        <v>8</v>
      </c>
      <c r="AK19" s="1" t="s">
        <v>99</v>
      </c>
    </row>
    <row r="20" spans="1:37" ht="25.5">
      <c r="A20" s="31">
        <v>9</v>
      </c>
      <c r="B20" s="32" t="s">
        <v>61</v>
      </c>
      <c r="C20" s="33">
        <v>1164856384</v>
      </c>
      <c r="D20" s="34" t="s">
        <v>51</v>
      </c>
      <c r="E20" s="43" t="s">
        <v>57</v>
      </c>
      <c r="F20" s="1">
        <f>MATCH(C20,Данные!$D:$D,0)</f>
        <v>6</v>
      </c>
      <c r="G20" s="35"/>
      <c r="H20" s="35">
        <v>7</v>
      </c>
      <c r="I20" s="35">
        <v>10</v>
      </c>
      <c r="J20" s="35"/>
      <c r="K20" s="35"/>
      <c r="L20" s="35">
        <v>7</v>
      </c>
      <c r="M20" s="35">
        <v>8</v>
      </c>
      <c r="N20" s="35"/>
      <c r="O20" s="35"/>
      <c r="P20" s="35"/>
      <c r="Q20" s="36">
        <v>0</v>
      </c>
      <c r="R20" s="35"/>
      <c r="S20" s="35">
        <v>10</v>
      </c>
      <c r="T20" s="35">
        <v>10</v>
      </c>
      <c r="U20" s="35">
        <v>9</v>
      </c>
      <c r="V20" s="35">
        <v>6</v>
      </c>
      <c r="W20" s="35">
        <v>6</v>
      </c>
      <c r="X20" s="35">
        <v>8</v>
      </c>
      <c r="Y20" s="35"/>
      <c r="Z20" s="37">
        <v>434</v>
      </c>
      <c r="AA20" s="37">
        <f t="shared" si="0"/>
        <v>1</v>
      </c>
      <c r="AB20" s="37">
        <v>57</v>
      </c>
      <c r="AC20" s="37">
        <f t="shared" si="1"/>
        <v>434</v>
      </c>
      <c r="AD20" s="38">
        <v>81</v>
      </c>
      <c r="AE20" s="38">
        <v>11</v>
      </c>
      <c r="AF20" s="38">
        <f t="shared" si="2"/>
        <v>7.3636363636363633</v>
      </c>
      <c r="AG20" s="35">
        <f>MIN($G20:Y20)</f>
        <v>0</v>
      </c>
      <c r="AH20" s="38" t="s">
        <v>92</v>
      </c>
      <c r="AI20" s="35">
        <v>10</v>
      </c>
      <c r="AJ20" s="26">
        <v>9</v>
      </c>
      <c r="AK20" s="1" t="s">
        <v>99</v>
      </c>
    </row>
    <row r="21" spans="1:37" ht="25.5">
      <c r="A21" s="31">
        <v>10</v>
      </c>
      <c r="B21" s="32" t="s">
        <v>63</v>
      </c>
      <c r="C21" s="33">
        <v>1164856423</v>
      </c>
      <c r="D21" s="34" t="s">
        <v>51</v>
      </c>
      <c r="E21" s="43" t="s">
        <v>57</v>
      </c>
      <c r="F21" s="1">
        <f>MATCH(C21,Данные!$D:$D,0)</f>
        <v>8</v>
      </c>
      <c r="G21" s="35"/>
      <c r="H21" s="35">
        <v>6</v>
      </c>
      <c r="I21" s="35">
        <v>8</v>
      </c>
      <c r="J21" s="35">
        <v>10</v>
      </c>
      <c r="K21" s="35"/>
      <c r="L21" s="35">
        <v>7</v>
      </c>
      <c r="M21" s="35">
        <v>8</v>
      </c>
      <c r="N21" s="35"/>
      <c r="O21" s="35"/>
      <c r="P21" s="35"/>
      <c r="Q21" s="36">
        <v>0</v>
      </c>
      <c r="R21" s="35"/>
      <c r="S21" s="35">
        <v>9</v>
      </c>
      <c r="T21" s="35">
        <v>8</v>
      </c>
      <c r="U21" s="35">
        <v>9</v>
      </c>
      <c r="V21" s="35"/>
      <c r="W21" s="35">
        <v>7</v>
      </c>
      <c r="X21" s="35">
        <v>5</v>
      </c>
      <c r="Y21" s="35"/>
      <c r="Z21" s="37">
        <v>400</v>
      </c>
      <c r="AA21" s="37">
        <f t="shared" si="0"/>
        <v>1</v>
      </c>
      <c r="AB21" s="37">
        <v>57</v>
      </c>
      <c r="AC21" s="37">
        <f t="shared" si="1"/>
        <v>400</v>
      </c>
      <c r="AD21" s="38">
        <v>77</v>
      </c>
      <c r="AE21" s="38">
        <v>11</v>
      </c>
      <c r="AF21" s="38">
        <f t="shared" si="2"/>
        <v>7</v>
      </c>
      <c r="AG21" s="35">
        <f>MIN($G21:Y21)</f>
        <v>0</v>
      </c>
      <c r="AH21" s="38" t="s">
        <v>92</v>
      </c>
      <c r="AI21" s="35">
        <v>10</v>
      </c>
      <c r="AJ21" s="26">
        <v>10</v>
      </c>
      <c r="AK21" s="1" t="s">
        <v>99</v>
      </c>
    </row>
    <row r="22" spans="1:37" ht="25.5">
      <c r="A22" s="31">
        <v>11</v>
      </c>
      <c r="B22" s="32" t="s">
        <v>58</v>
      </c>
      <c r="C22" s="33">
        <v>1178850448</v>
      </c>
      <c r="D22" s="34" t="s">
        <v>51</v>
      </c>
      <c r="E22" s="43" t="s">
        <v>57</v>
      </c>
      <c r="F22" s="1">
        <f>MATCH(C22,Данные!$D:$D,0)</f>
        <v>4</v>
      </c>
      <c r="G22" s="35"/>
      <c r="H22" s="35">
        <v>10</v>
      </c>
      <c r="I22" s="35">
        <v>8</v>
      </c>
      <c r="J22" s="35"/>
      <c r="K22" s="35">
        <v>9</v>
      </c>
      <c r="L22" s="35">
        <v>8</v>
      </c>
      <c r="M22" s="35">
        <v>8</v>
      </c>
      <c r="N22" s="35"/>
      <c r="O22" s="35"/>
      <c r="P22" s="35"/>
      <c r="Q22" s="36">
        <v>0</v>
      </c>
      <c r="R22" s="35"/>
      <c r="S22" s="36">
        <v>0</v>
      </c>
      <c r="T22" s="35">
        <v>9</v>
      </c>
      <c r="U22" s="35">
        <v>9</v>
      </c>
      <c r="V22" s="35"/>
      <c r="W22" s="35">
        <v>6</v>
      </c>
      <c r="X22" s="35">
        <v>9</v>
      </c>
      <c r="Y22" s="35">
        <v>8</v>
      </c>
      <c r="Z22" s="37">
        <v>390</v>
      </c>
      <c r="AA22" s="37">
        <f t="shared" si="0"/>
        <v>1</v>
      </c>
      <c r="AB22" s="37">
        <v>57</v>
      </c>
      <c r="AC22" s="37">
        <f t="shared" si="1"/>
        <v>390</v>
      </c>
      <c r="AD22" s="38">
        <v>84</v>
      </c>
      <c r="AE22" s="38">
        <v>12</v>
      </c>
      <c r="AF22" s="38">
        <f t="shared" si="2"/>
        <v>7</v>
      </c>
      <c r="AG22" s="35">
        <f>MIN($G22:Y22)</f>
        <v>0</v>
      </c>
      <c r="AH22" s="38" t="s">
        <v>92</v>
      </c>
      <c r="AI22" s="35">
        <v>10</v>
      </c>
      <c r="AJ22" s="26">
        <v>11</v>
      </c>
      <c r="AK22" s="1" t="s">
        <v>99</v>
      </c>
    </row>
    <row r="23" spans="1:37" ht="25.5">
      <c r="A23" s="31">
        <v>12</v>
      </c>
      <c r="B23" s="32" t="s">
        <v>52</v>
      </c>
      <c r="C23" s="33">
        <v>1164856527</v>
      </c>
      <c r="D23" s="34" t="s">
        <v>51</v>
      </c>
      <c r="E23" s="43" t="s">
        <v>57</v>
      </c>
      <c r="F23" s="1">
        <f>MATCH(C23,Данные!$D:$D,0)</f>
        <v>3</v>
      </c>
      <c r="G23" s="35">
        <v>8</v>
      </c>
      <c r="H23" s="35">
        <v>7</v>
      </c>
      <c r="I23" s="35">
        <v>7</v>
      </c>
      <c r="J23" s="35"/>
      <c r="K23" s="35"/>
      <c r="L23" s="35">
        <v>7</v>
      </c>
      <c r="M23" s="35">
        <v>9</v>
      </c>
      <c r="N23" s="35"/>
      <c r="O23" s="35">
        <v>7</v>
      </c>
      <c r="P23" s="35"/>
      <c r="Q23" s="36">
        <v>0</v>
      </c>
      <c r="R23" s="35"/>
      <c r="S23" s="35">
        <v>9</v>
      </c>
      <c r="T23" s="35">
        <v>7</v>
      </c>
      <c r="U23" s="35">
        <v>6</v>
      </c>
      <c r="V23" s="35"/>
      <c r="W23" s="35">
        <v>7</v>
      </c>
      <c r="X23" s="35">
        <v>7</v>
      </c>
      <c r="Y23" s="35"/>
      <c r="Z23" s="37">
        <v>369</v>
      </c>
      <c r="AA23" s="37">
        <f t="shared" si="0"/>
        <v>1</v>
      </c>
      <c r="AB23" s="37">
        <v>57</v>
      </c>
      <c r="AC23" s="37">
        <f t="shared" si="1"/>
        <v>369</v>
      </c>
      <c r="AD23" s="38">
        <v>81</v>
      </c>
      <c r="AE23" s="38">
        <v>12</v>
      </c>
      <c r="AF23" s="38">
        <f t="shared" si="2"/>
        <v>6.75</v>
      </c>
      <c r="AG23" s="35">
        <f>MIN($G23:Y23)</f>
        <v>0</v>
      </c>
      <c r="AH23" s="38" t="s">
        <v>92</v>
      </c>
      <c r="AI23" s="35">
        <v>11</v>
      </c>
      <c r="AJ23" s="26">
        <v>12</v>
      </c>
      <c r="AK23" s="1" t="s">
        <v>99</v>
      </c>
    </row>
    <row r="24" spans="1:37" ht="25.5">
      <c r="A24" s="31">
        <v>13</v>
      </c>
      <c r="B24" s="32" t="s">
        <v>71</v>
      </c>
      <c r="C24" s="33">
        <v>1164856540</v>
      </c>
      <c r="D24" s="34" t="s">
        <v>51</v>
      </c>
      <c r="E24" s="43" t="s">
        <v>57</v>
      </c>
      <c r="F24" s="1">
        <f>MATCH(C24,Данные!$D:$D,0)</f>
        <v>16</v>
      </c>
      <c r="G24" s="35"/>
      <c r="H24" s="35">
        <v>6</v>
      </c>
      <c r="I24" s="35">
        <v>7</v>
      </c>
      <c r="J24" s="35"/>
      <c r="K24" s="35"/>
      <c r="L24" s="35">
        <v>8</v>
      </c>
      <c r="M24" s="35">
        <v>7</v>
      </c>
      <c r="N24" s="35"/>
      <c r="O24" s="35"/>
      <c r="P24" s="35">
        <v>4</v>
      </c>
      <c r="Q24" s="36">
        <v>0</v>
      </c>
      <c r="R24" s="35"/>
      <c r="S24" s="35">
        <v>5</v>
      </c>
      <c r="T24" s="35">
        <v>8</v>
      </c>
      <c r="U24" s="35">
        <v>5</v>
      </c>
      <c r="V24" s="35"/>
      <c r="W24" s="35">
        <v>6</v>
      </c>
      <c r="X24" s="35">
        <v>6</v>
      </c>
      <c r="Y24" s="35"/>
      <c r="Z24" s="37">
        <v>322</v>
      </c>
      <c r="AA24" s="37">
        <f t="shared" si="0"/>
        <v>1</v>
      </c>
      <c r="AB24" s="37">
        <v>57</v>
      </c>
      <c r="AC24" s="37">
        <f t="shared" si="1"/>
        <v>322</v>
      </c>
      <c r="AD24" s="38">
        <v>62</v>
      </c>
      <c r="AE24" s="38">
        <v>11</v>
      </c>
      <c r="AF24" s="38">
        <f t="shared" si="2"/>
        <v>5.6363636363636367</v>
      </c>
      <c r="AG24" s="35">
        <f>MIN($G24:Y24)</f>
        <v>0</v>
      </c>
      <c r="AH24" s="38" t="s">
        <v>92</v>
      </c>
      <c r="AI24" s="35">
        <v>10</v>
      </c>
      <c r="AJ24" s="26">
        <v>13</v>
      </c>
      <c r="AK24" s="1" t="s">
        <v>99</v>
      </c>
    </row>
    <row r="25" spans="1:37" ht="25.5">
      <c r="A25" s="31">
        <v>14</v>
      </c>
      <c r="B25" s="32" t="s">
        <v>67</v>
      </c>
      <c r="C25" s="33">
        <v>1178850463</v>
      </c>
      <c r="D25" s="34" t="s">
        <v>51</v>
      </c>
      <c r="E25" s="43" t="s">
        <v>57</v>
      </c>
      <c r="F25" s="1">
        <f>MATCH(C25,Данные!$D:$D,0)</f>
        <v>12</v>
      </c>
      <c r="G25" s="35"/>
      <c r="H25" s="35">
        <v>5</v>
      </c>
      <c r="I25" s="35">
        <v>7</v>
      </c>
      <c r="J25" s="35"/>
      <c r="K25" s="35"/>
      <c r="L25" s="35">
        <v>7</v>
      </c>
      <c r="M25" s="35">
        <v>6</v>
      </c>
      <c r="N25" s="35"/>
      <c r="O25" s="35"/>
      <c r="P25" s="35"/>
      <c r="Q25" s="36">
        <v>0</v>
      </c>
      <c r="R25" s="35">
        <v>10</v>
      </c>
      <c r="S25" s="36">
        <v>0</v>
      </c>
      <c r="T25" s="35">
        <v>7</v>
      </c>
      <c r="U25" s="35">
        <v>5</v>
      </c>
      <c r="V25" s="35"/>
      <c r="W25" s="35">
        <v>5</v>
      </c>
      <c r="X25" s="35">
        <v>6</v>
      </c>
      <c r="Y25" s="35"/>
      <c r="Z25" s="37">
        <v>283</v>
      </c>
      <c r="AA25" s="37">
        <f t="shared" si="0"/>
        <v>1</v>
      </c>
      <c r="AB25" s="37">
        <v>57</v>
      </c>
      <c r="AC25" s="37">
        <f t="shared" si="1"/>
        <v>283</v>
      </c>
      <c r="AD25" s="38">
        <v>58</v>
      </c>
      <c r="AE25" s="38">
        <v>11</v>
      </c>
      <c r="AF25" s="38">
        <f t="shared" si="2"/>
        <v>5.2727272727272725</v>
      </c>
      <c r="AG25" s="35">
        <f>MIN($G25:Y25)</f>
        <v>0</v>
      </c>
      <c r="AH25" s="38" t="s">
        <v>92</v>
      </c>
      <c r="AI25" s="35">
        <v>9</v>
      </c>
      <c r="AJ25" s="26">
        <v>14</v>
      </c>
      <c r="AK25" s="1" t="s">
        <v>99</v>
      </c>
    </row>
  </sheetData>
  <sortState ref="B12:AL25">
    <sortCondition descending="1" ref="AC6"/>
    <sortCondition descending="1" ref="AF6"/>
  </sortState>
  <mergeCells count="23">
    <mergeCell ref="AF1:AI1"/>
    <mergeCell ref="AG8:AG11"/>
    <mergeCell ref="AE8:AE11"/>
    <mergeCell ref="D8:D10"/>
    <mergeCell ref="AJ8:AJ11"/>
    <mergeCell ref="A11:E11"/>
    <mergeCell ref="AI8:AI11"/>
    <mergeCell ref="Z8:Z11"/>
    <mergeCell ref="AC8:AC11"/>
    <mergeCell ref="AF2:AI3"/>
    <mergeCell ref="AH8:AH11"/>
    <mergeCell ref="E8:E10"/>
    <mergeCell ref="B8:B10"/>
    <mergeCell ref="A8:A10"/>
    <mergeCell ref="AA8:AA11"/>
    <mergeCell ref="AB8:AB11"/>
    <mergeCell ref="AF8:AF11"/>
    <mergeCell ref="C8:C10"/>
    <mergeCell ref="AD8:AD11"/>
    <mergeCell ref="G8:M8"/>
    <mergeCell ref="G9:M9"/>
    <mergeCell ref="N8:Y8"/>
    <mergeCell ref="N9:Y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U158"/>
  <sheetViews>
    <sheetView workbookViewId="0"/>
  </sheetViews>
  <sheetFormatPr defaultRowHeight="12.75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>
      <c r="A3" s="17">
        <v>1258682910</v>
      </c>
      <c r="B3" s="17">
        <v>8</v>
      </c>
      <c r="C3" s="17" t="s">
        <v>51</v>
      </c>
      <c r="D3" s="17">
        <v>1164856527</v>
      </c>
      <c r="E3" s="7" t="s">
        <v>48</v>
      </c>
      <c r="F3" s="17" t="s">
        <v>52</v>
      </c>
      <c r="G3" s="7" t="s">
        <v>53</v>
      </c>
      <c r="H3" s="17">
        <v>0</v>
      </c>
      <c r="I3" s="17" t="s">
        <v>54</v>
      </c>
      <c r="J3" s="17" t="s">
        <v>55</v>
      </c>
      <c r="L3" s="17">
        <v>0</v>
      </c>
      <c r="M3" s="17">
        <v>0</v>
      </c>
      <c r="N3" s="17">
        <v>1</v>
      </c>
      <c r="O3" s="17">
        <v>1</v>
      </c>
      <c r="P3">
        <v>1236130895</v>
      </c>
      <c r="Q3">
        <v>2098</v>
      </c>
      <c r="S3" t="s">
        <v>56</v>
      </c>
      <c r="T3" t="s">
        <v>57</v>
      </c>
      <c r="U3">
        <f>MATCH(D3,Отчет!$C:$C,0)</f>
        <v>23</v>
      </c>
    </row>
    <row r="4" spans="1:21">
      <c r="A4" s="17">
        <v>1204076446</v>
      </c>
      <c r="B4" s="17">
        <v>10</v>
      </c>
      <c r="C4" s="17" t="s">
        <v>51</v>
      </c>
      <c r="D4" s="17">
        <v>1178850448</v>
      </c>
      <c r="E4" s="7" t="s">
        <v>41</v>
      </c>
      <c r="F4" s="17" t="s">
        <v>58</v>
      </c>
      <c r="G4" s="7" t="s">
        <v>59</v>
      </c>
      <c r="H4" s="17">
        <v>6</v>
      </c>
      <c r="I4" s="17" t="s">
        <v>54</v>
      </c>
      <c r="J4" s="17" t="s">
        <v>55</v>
      </c>
      <c r="L4" s="17">
        <v>60</v>
      </c>
      <c r="M4" s="17">
        <v>6</v>
      </c>
      <c r="N4" s="17">
        <v>1</v>
      </c>
      <c r="O4" s="17">
        <v>1</v>
      </c>
      <c r="P4">
        <v>1014738131</v>
      </c>
      <c r="Q4">
        <v>2098</v>
      </c>
      <c r="S4" t="s">
        <v>60</v>
      </c>
      <c r="T4" t="s">
        <v>57</v>
      </c>
      <c r="U4">
        <f>MATCH(D4,Отчет!$C:$C,0)</f>
        <v>22</v>
      </c>
    </row>
    <row r="5" spans="1:21">
      <c r="A5" s="17">
        <v>1204076828</v>
      </c>
      <c r="B5" s="17">
        <v>7</v>
      </c>
      <c r="C5" s="17" t="s">
        <v>51</v>
      </c>
      <c r="D5" s="17">
        <v>1164856527</v>
      </c>
      <c r="E5" s="7" t="s">
        <v>48</v>
      </c>
      <c r="F5" s="17" t="s">
        <v>52</v>
      </c>
      <c r="G5" s="7" t="s">
        <v>59</v>
      </c>
      <c r="H5" s="17">
        <v>6</v>
      </c>
      <c r="I5" s="17" t="s">
        <v>54</v>
      </c>
      <c r="J5" s="17" t="s">
        <v>55</v>
      </c>
      <c r="L5" s="17">
        <v>42</v>
      </c>
      <c r="M5" s="17">
        <v>6</v>
      </c>
      <c r="N5" s="17">
        <v>1</v>
      </c>
      <c r="O5" s="17">
        <v>1</v>
      </c>
      <c r="P5">
        <v>1014738131</v>
      </c>
      <c r="Q5">
        <v>2098</v>
      </c>
      <c r="S5" t="s">
        <v>60</v>
      </c>
      <c r="T5" t="s">
        <v>57</v>
      </c>
      <c r="U5">
        <f>MATCH(D5,Отчет!$C:$C,0)</f>
        <v>23</v>
      </c>
    </row>
    <row r="6" spans="1:21">
      <c r="A6" s="17">
        <v>1204076266</v>
      </c>
      <c r="B6" s="17">
        <v>7</v>
      </c>
      <c r="C6" s="17" t="s">
        <v>51</v>
      </c>
      <c r="D6" s="17">
        <v>1164856384</v>
      </c>
      <c r="E6" s="7" t="s">
        <v>37</v>
      </c>
      <c r="F6" s="17" t="s">
        <v>61</v>
      </c>
      <c r="G6" s="7" t="s">
        <v>59</v>
      </c>
      <c r="H6" s="17">
        <v>6</v>
      </c>
      <c r="I6" s="17" t="s">
        <v>54</v>
      </c>
      <c r="J6" s="17" t="s">
        <v>55</v>
      </c>
      <c r="L6" s="17">
        <v>42</v>
      </c>
      <c r="M6" s="17">
        <v>6</v>
      </c>
      <c r="N6" s="17">
        <v>1</v>
      </c>
      <c r="O6" s="17">
        <v>1</v>
      </c>
      <c r="P6">
        <v>1014738131</v>
      </c>
      <c r="Q6">
        <v>2098</v>
      </c>
      <c r="S6" t="s">
        <v>60</v>
      </c>
      <c r="T6" t="s">
        <v>57</v>
      </c>
      <c r="U6">
        <f>MATCH(D6,Отчет!$C:$C,0)</f>
        <v>20</v>
      </c>
    </row>
    <row r="7" spans="1:21">
      <c r="A7" s="17">
        <v>1204076784</v>
      </c>
      <c r="B7" s="17">
        <v>7</v>
      </c>
      <c r="C7" s="17" t="s">
        <v>51</v>
      </c>
      <c r="D7" s="17">
        <v>1164856514</v>
      </c>
      <c r="E7" s="7" t="s">
        <v>47</v>
      </c>
      <c r="F7" s="17" t="s">
        <v>62</v>
      </c>
      <c r="G7" s="7" t="s">
        <v>59</v>
      </c>
      <c r="H7" s="17">
        <v>6</v>
      </c>
      <c r="I7" s="17" t="s">
        <v>54</v>
      </c>
      <c r="J7" s="17" t="s">
        <v>55</v>
      </c>
      <c r="L7" s="17">
        <v>42</v>
      </c>
      <c r="M7" s="17">
        <v>6</v>
      </c>
      <c r="N7" s="17">
        <v>1</v>
      </c>
      <c r="O7" s="17">
        <v>1</v>
      </c>
      <c r="P7">
        <v>1014738131</v>
      </c>
      <c r="Q7">
        <v>2098</v>
      </c>
      <c r="S7" t="s">
        <v>60</v>
      </c>
      <c r="T7" t="s">
        <v>57</v>
      </c>
      <c r="U7">
        <f>MATCH(D7,Отчет!$C:$C,0)</f>
        <v>16</v>
      </c>
    </row>
    <row r="8" spans="1:21">
      <c r="A8" s="17">
        <v>1204076399</v>
      </c>
      <c r="B8" s="17">
        <v>6</v>
      </c>
      <c r="C8" s="17" t="s">
        <v>51</v>
      </c>
      <c r="D8" s="17">
        <v>1164856423</v>
      </c>
      <c r="E8" s="7" t="s">
        <v>40</v>
      </c>
      <c r="F8" s="17" t="s">
        <v>63</v>
      </c>
      <c r="G8" s="7" t="s">
        <v>59</v>
      </c>
      <c r="H8" s="17">
        <v>6</v>
      </c>
      <c r="I8" s="17" t="s">
        <v>54</v>
      </c>
      <c r="J8" s="17" t="s">
        <v>55</v>
      </c>
      <c r="L8" s="17">
        <v>36</v>
      </c>
      <c r="M8" s="17">
        <v>6</v>
      </c>
      <c r="N8" s="17">
        <v>1</v>
      </c>
      <c r="O8" s="17">
        <v>1</v>
      </c>
      <c r="P8">
        <v>1014738131</v>
      </c>
      <c r="Q8">
        <v>2098</v>
      </c>
      <c r="S8" t="s">
        <v>60</v>
      </c>
      <c r="T8" t="s">
        <v>57</v>
      </c>
      <c r="U8">
        <f>MATCH(D8,Отчет!$C:$C,0)</f>
        <v>21</v>
      </c>
    </row>
    <row r="9" spans="1:21">
      <c r="A9" s="17">
        <v>1204076738</v>
      </c>
      <c r="B9" s="17">
        <v>8</v>
      </c>
      <c r="C9" s="17" t="s">
        <v>51</v>
      </c>
      <c r="D9" s="17">
        <v>1164856501</v>
      </c>
      <c r="E9" s="7" t="s">
        <v>46</v>
      </c>
      <c r="F9" s="17" t="s">
        <v>64</v>
      </c>
      <c r="G9" s="7" t="s">
        <v>59</v>
      </c>
      <c r="H9" s="17">
        <v>6</v>
      </c>
      <c r="I9" s="17" t="s">
        <v>54</v>
      </c>
      <c r="J9" s="17" t="s">
        <v>55</v>
      </c>
      <c r="L9" s="17">
        <v>48</v>
      </c>
      <c r="M9" s="17">
        <v>6</v>
      </c>
      <c r="N9" s="17">
        <v>1</v>
      </c>
      <c r="O9" s="17">
        <v>1</v>
      </c>
      <c r="P9">
        <v>1014738131</v>
      </c>
      <c r="Q9">
        <v>2098</v>
      </c>
      <c r="S9" t="s">
        <v>60</v>
      </c>
      <c r="T9" t="s">
        <v>57</v>
      </c>
      <c r="U9">
        <f>MATCH(D9,Отчет!$C:$C,0)</f>
        <v>14</v>
      </c>
    </row>
    <row r="10" spans="1:21">
      <c r="A10" s="17">
        <v>1204076310</v>
      </c>
      <c r="B10" s="17">
        <v>8</v>
      </c>
      <c r="C10" s="17" t="s">
        <v>51</v>
      </c>
      <c r="D10" s="17">
        <v>1164856397</v>
      </c>
      <c r="E10" s="7" t="s">
        <v>38</v>
      </c>
      <c r="F10" s="17" t="s">
        <v>65</v>
      </c>
      <c r="G10" s="7" t="s">
        <v>59</v>
      </c>
      <c r="H10" s="17">
        <v>6</v>
      </c>
      <c r="I10" s="17" t="s">
        <v>54</v>
      </c>
      <c r="J10" s="17" t="s">
        <v>55</v>
      </c>
      <c r="L10" s="17">
        <v>48</v>
      </c>
      <c r="M10" s="17">
        <v>6</v>
      </c>
      <c r="N10" s="17">
        <v>1</v>
      </c>
      <c r="O10" s="17">
        <v>1</v>
      </c>
      <c r="P10">
        <v>1014738131</v>
      </c>
      <c r="Q10">
        <v>2098</v>
      </c>
      <c r="S10" t="s">
        <v>60</v>
      </c>
      <c r="T10" t="s">
        <v>57</v>
      </c>
      <c r="U10">
        <f>MATCH(D10,Отчет!$C:$C,0)</f>
        <v>12</v>
      </c>
    </row>
    <row r="11" spans="1:21">
      <c r="A11" s="17">
        <v>1204076694</v>
      </c>
      <c r="B11" s="17">
        <v>8</v>
      </c>
      <c r="C11" s="17" t="s">
        <v>51</v>
      </c>
      <c r="D11" s="17">
        <v>1164856488</v>
      </c>
      <c r="E11" s="7" t="s">
        <v>45</v>
      </c>
      <c r="F11" s="17" t="s">
        <v>66</v>
      </c>
      <c r="G11" s="7" t="s">
        <v>59</v>
      </c>
      <c r="H11" s="17">
        <v>6</v>
      </c>
      <c r="I11" s="17" t="s">
        <v>54</v>
      </c>
      <c r="J11" s="17" t="s">
        <v>55</v>
      </c>
      <c r="L11" s="17">
        <v>48</v>
      </c>
      <c r="M11" s="17">
        <v>6</v>
      </c>
      <c r="N11" s="17">
        <v>1</v>
      </c>
      <c r="O11" s="17">
        <v>1</v>
      </c>
      <c r="P11">
        <v>1014738131</v>
      </c>
      <c r="Q11">
        <v>2098</v>
      </c>
      <c r="S11" t="s">
        <v>60</v>
      </c>
      <c r="T11" t="s">
        <v>57</v>
      </c>
      <c r="U11">
        <f>MATCH(D11,Отчет!$C:$C,0)</f>
        <v>17</v>
      </c>
    </row>
    <row r="12" spans="1:21">
      <c r="A12" s="17">
        <v>1204076874</v>
      </c>
      <c r="B12" s="17">
        <v>5</v>
      </c>
      <c r="C12" s="17" t="s">
        <v>51</v>
      </c>
      <c r="D12" s="17">
        <v>1178850463</v>
      </c>
      <c r="E12" s="7" t="s">
        <v>49</v>
      </c>
      <c r="F12" s="17" t="s">
        <v>67</v>
      </c>
      <c r="G12" s="7" t="s">
        <v>59</v>
      </c>
      <c r="H12" s="17">
        <v>6</v>
      </c>
      <c r="I12" s="17" t="s">
        <v>54</v>
      </c>
      <c r="J12" s="17" t="s">
        <v>55</v>
      </c>
      <c r="L12" s="17">
        <v>30</v>
      </c>
      <c r="M12" s="17">
        <v>6</v>
      </c>
      <c r="N12" s="17">
        <v>1</v>
      </c>
      <c r="O12" s="17">
        <v>1</v>
      </c>
      <c r="P12">
        <v>1014738131</v>
      </c>
      <c r="Q12">
        <v>2098</v>
      </c>
      <c r="S12" t="s">
        <v>60</v>
      </c>
      <c r="T12" t="s">
        <v>57</v>
      </c>
      <c r="U12">
        <f>MATCH(D12,Отчет!$C:$C,0)</f>
        <v>25</v>
      </c>
    </row>
    <row r="13" spans="1:21">
      <c r="A13" s="17">
        <v>1204076354</v>
      </c>
      <c r="B13" s="17">
        <v>8</v>
      </c>
      <c r="C13" s="17" t="s">
        <v>51</v>
      </c>
      <c r="D13" s="17">
        <v>1164856410</v>
      </c>
      <c r="E13" s="7" t="s">
        <v>39</v>
      </c>
      <c r="F13" s="17" t="s">
        <v>68</v>
      </c>
      <c r="G13" s="7" t="s">
        <v>59</v>
      </c>
      <c r="H13" s="17">
        <v>6</v>
      </c>
      <c r="I13" s="17" t="s">
        <v>54</v>
      </c>
      <c r="J13" s="17" t="s">
        <v>55</v>
      </c>
      <c r="L13" s="17">
        <v>48</v>
      </c>
      <c r="M13" s="17">
        <v>6</v>
      </c>
      <c r="N13" s="17">
        <v>1</v>
      </c>
      <c r="O13" s="17">
        <v>1</v>
      </c>
      <c r="P13">
        <v>1014738131</v>
      </c>
      <c r="Q13">
        <v>2098</v>
      </c>
      <c r="S13" t="s">
        <v>60</v>
      </c>
      <c r="T13" t="s">
        <v>57</v>
      </c>
      <c r="U13">
        <f>MATCH(D13,Отчет!$C:$C,0)</f>
        <v>18</v>
      </c>
    </row>
    <row r="14" spans="1:21">
      <c r="A14" s="17">
        <v>1204076535</v>
      </c>
      <c r="B14" s="17">
        <v>9</v>
      </c>
      <c r="C14" s="17" t="s">
        <v>51</v>
      </c>
      <c r="D14" s="17">
        <v>1164856449</v>
      </c>
      <c r="E14" s="7" t="s">
        <v>43</v>
      </c>
      <c r="F14" s="17" t="s">
        <v>69</v>
      </c>
      <c r="G14" s="7" t="s">
        <v>59</v>
      </c>
      <c r="H14" s="17">
        <v>6</v>
      </c>
      <c r="I14" s="17" t="s">
        <v>54</v>
      </c>
      <c r="J14" s="17" t="s">
        <v>55</v>
      </c>
      <c r="L14" s="17">
        <v>54</v>
      </c>
      <c r="M14" s="17">
        <v>6</v>
      </c>
      <c r="N14" s="17">
        <v>1</v>
      </c>
      <c r="O14" s="17">
        <v>1</v>
      </c>
      <c r="P14">
        <v>1014738131</v>
      </c>
      <c r="Q14">
        <v>2098</v>
      </c>
      <c r="S14" t="s">
        <v>60</v>
      </c>
      <c r="T14" t="s">
        <v>57</v>
      </c>
      <c r="U14">
        <f>MATCH(D14,Отчет!$C:$C,0)</f>
        <v>13</v>
      </c>
    </row>
    <row r="15" spans="1:21">
      <c r="A15" s="17">
        <v>1204076579</v>
      </c>
      <c r="B15" s="17">
        <v>7</v>
      </c>
      <c r="C15" s="17" t="s">
        <v>51</v>
      </c>
      <c r="D15" s="17">
        <v>1164856462</v>
      </c>
      <c r="E15" s="7" t="s">
        <v>44</v>
      </c>
      <c r="F15" s="17" t="s">
        <v>70</v>
      </c>
      <c r="G15" s="7" t="s">
        <v>59</v>
      </c>
      <c r="H15" s="17">
        <v>6</v>
      </c>
      <c r="I15" s="17" t="s">
        <v>54</v>
      </c>
      <c r="J15" s="17" t="s">
        <v>55</v>
      </c>
      <c r="L15" s="17">
        <v>42</v>
      </c>
      <c r="M15" s="17">
        <v>6</v>
      </c>
      <c r="N15" s="17">
        <v>1</v>
      </c>
      <c r="O15" s="17">
        <v>1</v>
      </c>
      <c r="P15">
        <v>1014738131</v>
      </c>
      <c r="Q15">
        <v>2098</v>
      </c>
      <c r="S15" t="s">
        <v>60</v>
      </c>
      <c r="T15" t="s">
        <v>57</v>
      </c>
      <c r="U15">
        <f>MATCH(D15,Отчет!$C:$C,0)</f>
        <v>19</v>
      </c>
    </row>
    <row r="16" spans="1:21">
      <c r="A16" s="17">
        <v>1204076918</v>
      </c>
      <c r="B16" s="17">
        <v>6</v>
      </c>
      <c r="C16" s="17" t="s">
        <v>51</v>
      </c>
      <c r="D16" s="17">
        <v>1164856540</v>
      </c>
      <c r="E16" s="7" t="s">
        <v>50</v>
      </c>
      <c r="F16" s="17" t="s">
        <v>71</v>
      </c>
      <c r="G16" s="7" t="s">
        <v>59</v>
      </c>
      <c r="H16" s="17">
        <v>6</v>
      </c>
      <c r="I16" s="17" t="s">
        <v>54</v>
      </c>
      <c r="J16" s="17" t="s">
        <v>55</v>
      </c>
      <c r="L16" s="17">
        <v>36</v>
      </c>
      <c r="M16" s="17">
        <v>6</v>
      </c>
      <c r="N16" s="17">
        <v>1</v>
      </c>
      <c r="O16" s="17">
        <v>1</v>
      </c>
      <c r="P16">
        <v>1014738131</v>
      </c>
      <c r="Q16">
        <v>2098</v>
      </c>
      <c r="S16" t="s">
        <v>60</v>
      </c>
      <c r="T16" t="s">
        <v>57</v>
      </c>
      <c r="U16">
        <f>MATCH(D16,Отчет!$C:$C,0)</f>
        <v>24</v>
      </c>
    </row>
    <row r="17" spans="1:21">
      <c r="A17" s="17">
        <v>1204076491</v>
      </c>
      <c r="B17" s="17">
        <v>8</v>
      </c>
      <c r="C17" s="17" t="s">
        <v>51</v>
      </c>
      <c r="D17" s="17">
        <v>1164856436</v>
      </c>
      <c r="E17" s="7" t="s">
        <v>42</v>
      </c>
      <c r="F17" s="17" t="s">
        <v>72</v>
      </c>
      <c r="G17" s="7" t="s">
        <v>59</v>
      </c>
      <c r="H17" s="17">
        <v>6</v>
      </c>
      <c r="I17" s="17" t="s">
        <v>54</v>
      </c>
      <c r="J17" s="17" t="s">
        <v>55</v>
      </c>
      <c r="L17" s="17">
        <v>48</v>
      </c>
      <c r="M17" s="17">
        <v>6</v>
      </c>
      <c r="N17" s="17">
        <v>1</v>
      </c>
      <c r="O17" s="17">
        <v>1</v>
      </c>
      <c r="P17">
        <v>1014738131</v>
      </c>
      <c r="Q17">
        <v>2098</v>
      </c>
      <c r="S17" t="s">
        <v>60</v>
      </c>
      <c r="T17" t="s">
        <v>57</v>
      </c>
      <c r="U17">
        <f>MATCH(D17,Отчет!$C:$C,0)</f>
        <v>15</v>
      </c>
    </row>
    <row r="18" spans="1:21">
      <c r="A18" s="17">
        <v>1204076910</v>
      </c>
      <c r="B18" s="17">
        <v>7</v>
      </c>
      <c r="C18" s="17" t="s">
        <v>51</v>
      </c>
      <c r="D18" s="17">
        <v>1164856540</v>
      </c>
      <c r="E18" s="7" t="s">
        <v>50</v>
      </c>
      <c r="F18" s="17" t="s">
        <v>71</v>
      </c>
      <c r="G18" s="7" t="s">
        <v>73</v>
      </c>
      <c r="H18" s="17">
        <v>4</v>
      </c>
      <c r="I18" s="17" t="s">
        <v>54</v>
      </c>
      <c r="J18" s="17" t="s">
        <v>55</v>
      </c>
      <c r="L18" s="17">
        <v>28</v>
      </c>
      <c r="M18" s="17">
        <v>4</v>
      </c>
      <c r="N18" s="17">
        <v>1</v>
      </c>
      <c r="O18" s="17">
        <v>1</v>
      </c>
      <c r="P18">
        <v>1014738131</v>
      </c>
      <c r="Q18">
        <v>2098</v>
      </c>
      <c r="S18" t="s">
        <v>60</v>
      </c>
      <c r="T18" t="s">
        <v>57</v>
      </c>
      <c r="U18">
        <f>MATCH(D18,Отчет!$C:$C,0)</f>
        <v>24</v>
      </c>
    </row>
    <row r="19" spans="1:21">
      <c r="A19" s="17">
        <v>1204076820</v>
      </c>
      <c r="B19" s="17">
        <v>7</v>
      </c>
      <c r="C19" s="17" t="s">
        <v>51</v>
      </c>
      <c r="D19" s="17">
        <v>1164856527</v>
      </c>
      <c r="E19" s="7" t="s">
        <v>48</v>
      </c>
      <c r="F19" s="17" t="s">
        <v>52</v>
      </c>
      <c r="G19" s="7" t="s">
        <v>73</v>
      </c>
      <c r="H19" s="17">
        <v>4</v>
      </c>
      <c r="I19" s="17" t="s">
        <v>54</v>
      </c>
      <c r="J19" s="17" t="s">
        <v>55</v>
      </c>
      <c r="L19" s="17">
        <v>28</v>
      </c>
      <c r="M19" s="17">
        <v>4</v>
      </c>
      <c r="N19" s="17">
        <v>1</v>
      </c>
      <c r="O19" s="17">
        <v>1</v>
      </c>
      <c r="P19">
        <v>1014738131</v>
      </c>
      <c r="Q19">
        <v>2098</v>
      </c>
      <c r="S19" t="s">
        <v>60</v>
      </c>
      <c r="T19" t="s">
        <v>57</v>
      </c>
      <c r="U19">
        <f>MATCH(D19,Отчет!$C:$C,0)</f>
        <v>23</v>
      </c>
    </row>
    <row r="20" spans="1:21">
      <c r="A20" s="17">
        <v>1204076775</v>
      </c>
      <c r="B20" s="17">
        <v>10</v>
      </c>
      <c r="C20" s="17" t="s">
        <v>51</v>
      </c>
      <c r="D20" s="17">
        <v>1164856514</v>
      </c>
      <c r="E20" s="7" t="s">
        <v>47</v>
      </c>
      <c r="F20" s="17" t="s">
        <v>62</v>
      </c>
      <c r="G20" s="7" t="s">
        <v>73</v>
      </c>
      <c r="H20" s="17">
        <v>4</v>
      </c>
      <c r="I20" s="17" t="s">
        <v>54</v>
      </c>
      <c r="J20" s="17" t="s">
        <v>55</v>
      </c>
      <c r="L20" s="17">
        <v>40</v>
      </c>
      <c r="M20" s="17">
        <v>4</v>
      </c>
      <c r="N20" s="17">
        <v>1</v>
      </c>
      <c r="O20" s="17">
        <v>1</v>
      </c>
      <c r="P20">
        <v>1014738131</v>
      </c>
      <c r="Q20">
        <v>2098</v>
      </c>
      <c r="S20" t="s">
        <v>60</v>
      </c>
      <c r="T20" t="s">
        <v>57</v>
      </c>
      <c r="U20">
        <f>MATCH(D20,Отчет!$C:$C,0)</f>
        <v>16</v>
      </c>
    </row>
    <row r="21" spans="1:21">
      <c r="A21" s="17">
        <v>1204076730</v>
      </c>
      <c r="B21" s="17">
        <v>10</v>
      </c>
      <c r="C21" s="17" t="s">
        <v>51</v>
      </c>
      <c r="D21" s="17">
        <v>1164856501</v>
      </c>
      <c r="E21" s="7" t="s">
        <v>46</v>
      </c>
      <c r="F21" s="17" t="s">
        <v>64</v>
      </c>
      <c r="G21" s="7" t="s">
        <v>73</v>
      </c>
      <c r="H21" s="17">
        <v>4</v>
      </c>
      <c r="I21" s="17" t="s">
        <v>54</v>
      </c>
      <c r="J21" s="17" t="s">
        <v>55</v>
      </c>
      <c r="L21" s="17">
        <v>40</v>
      </c>
      <c r="M21" s="17">
        <v>4</v>
      </c>
      <c r="N21" s="17">
        <v>1</v>
      </c>
      <c r="O21" s="17">
        <v>1</v>
      </c>
      <c r="P21">
        <v>1014738131</v>
      </c>
      <c r="Q21">
        <v>2098</v>
      </c>
      <c r="S21" t="s">
        <v>60</v>
      </c>
      <c r="T21" t="s">
        <v>57</v>
      </c>
      <c r="U21">
        <f>MATCH(D21,Отчет!$C:$C,0)</f>
        <v>14</v>
      </c>
    </row>
    <row r="22" spans="1:21">
      <c r="A22" s="17">
        <v>1204076571</v>
      </c>
      <c r="B22" s="17">
        <v>8</v>
      </c>
      <c r="C22" s="17" t="s">
        <v>51</v>
      </c>
      <c r="D22" s="17">
        <v>1164856462</v>
      </c>
      <c r="E22" s="7" t="s">
        <v>44</v>
      </c>
      <c r="F22" s="17" t="s">
        <v>70</v>
      </c>
      <c r="G22" s="7" t="s">
        <v>73</v>
      </c>
      <c r="H22" s="17">
        <v>4</v>
      </c>
      <c r="I22" s="17" t="s">
        <v>54</v>
      </c>
      <c r="J22" s="17" t="s">
        <v>55</v>
      </c>
      <c r="L22" s="17">
        <v>32</v>
      </c>
      <c r="M22" s="17">
        <v>4</v>
      </c>
      <c r="N22" s="17">
        <v>1</v>
      </c>
      <c r="O22" s="17">
        <v>1</v>
      </c>
      <c r="P22">
        <v>1014738131</v>
      </c>
      <c r="Q22">
        <v>2098</v>
      </c>
      <c r="S22" t="s">
        <v>60</v>
      </c>
      <c r="T22" t="s">
        <v>57</v>
      </c>
      <c r="U22">
        <f>MATCH(D22,Отчет!$C:$C,0)</f>
        <v>19</v>
      </c>
    </row>
    <row r="23" spans="1:21">
      <c r="A23" s="17">
        <v>1204076527</v>
      </c>
      <c r="B23" s="17">
        <v>10</v>
      </c>
      <c r="C23" s="17" t="s">
        <v>51</v>
      </c>
      <c r="D23" s="17">
        <v>1164856449</v>
      </c>
      <c r="E23" s="7" t="s">
        <v>43</v>
      </c>
      <c r="F23" s="17" t="s">
        <v>69</v>
      </c>
      <c r="G23" s="7" t="s">
        <v>73</v>
      </c>
      <c r="H23" s="17">
        <v>4</v>
      </c>
      <c r="I23" s="17" t="s">
        <v>54</v>
      </c>
      <c r="J23" s="17" t="s">
        <v>55</v>
      </c>
      <c r="L23" s="17">
        <v>40</v>
      </c>
      <c r="M23" s="17">
        <v>4</v>
      </c>
      <c r="N23" s="17">
        <v>1</v>
      </c>
      <c r="O23" s="17">
        <v>1</v>
      </c>
      <c r="P23">
        <v>1014738131</v>
      </c>
      <c r="Q23">
        <v>2098</v>
      </c>
      <c r="S23" t="s">
        <v>60</v>
      </c>
      <c r="T23" t="s">
        <v>57</v>
      </c>
      <c r="U23">
        <f>MATCH(D23,Отчет!$C:$C,0)</f>
        <v>13</v>
      </c>
    </row>
    <row r="24" spans="1:21">
      <c r="A24" s="17">
        <v>1204076483</v>
      </c>
      <c r="B24" s="17">
        <v>10</v>
      </c>
      <c r="C24" s="17" t="s">
        <v>51</v>
      </c>
      <c r="D24" s="17">
        <v>1164856436</v>
      </c>
      <c r="E24" s="7" t="s">
        <v>42</v>
      </c>
      <c r="F24" s="17" t="s">
        <v>72</v>
      </c>
      <c r="G24" s="7" t="s">
        <v>73</v>
      </c>
      <c r="H24" s="17">
        <v>4</v>
      </c>
      <c r="I24" s="17" t="s">
        <v>54</v>
      </c>
      <c r="J24" s="17" t="s">
        <v>55</v>
      </c>
      <c r="L24" s="17">
        <v>40</v>
      </c>
      <c r="M24" s="17">
        <v>4</v>
      </c>
      <c r="N24" s="17">
        <v>1</v>
      </c>
      <c r="O24" s="17">
        <v>1</v>
      </c>
      <c r="P24">
        <v>1014738131</v>
      </c>
      <c r="Q24">
        <v>2098</v>
      </c>
      <c r="S24" t="s">
        <v>60</v>
      </c>
      <c r="T24" t="s">
        <v>57</v>
      </c>
      <c r="U24">
        <f>MATCH(D24,Отчет!$C:$C,0)</f>
        <v>15</v>
      </c>
    </row>
    <row r="25" spans="1:21">
      <c r="A25" s="17">
        <v>1204076390</v>
      </c>
      <c r="B25" s="17">
        <v>8</v>
      </c>
      <c r="C25" s="17" t="s">
        <v>51</v>
      </c>
      <c r="D25" s="17">
        <v>1164856423</v>
      </c>
      <c r="E25" s="7" t="s">
        <v>40</v>
      </c>
      <c r="F25" s="17" t="s">
        <v>63</v>
      </c>
      <c r="G25" s="7" t="s">
        <v>73</v>
      </c>
      <c r="H25" s="17">
        <v>4</v>
      </c>
      <c r="I25" s="17" t="s">
        <v>54</v>
      </c>
      <c r="J25" s="17" t="s">
        <v>55</v>
      </c>
      <c r="L25" s="17">
        <v>32</v>
      </c>
      <c r="M25" s="17">
        <v>4</v>
      </c>
      <c r="N25" s="17">
        <v>1</v>
      </c>
      <c r="O25" s="17">
        <v>1</v>
      </c>
      <c r="P25">
        <v>1014738131</v>
      </c>
      <c r="Q25">
        <v>2098</v>
      </c>
      <c r="S25" t="s">
        <v>60</v>
      </c>
      <c r="T25" t="s">
        <v>57</v>
      </c>
      <c r="U25">
        <f>MATCH(D25,Отчет!$C:$C,0)</f>
        <v>21</v>
      </c>
    </row>
    <row r="26" spans="1:21">
      <c r="A26" s="17">
        <v>1204076346</v>
      </c>
      <c r="B26" s="17">
        <v>9</v>
      </c>
      <c r="C26" s="17" t="s">
        <v>51</v>
      </c>
      <c r="D26" s="17">
        <v>1164856410</v>
      </c>
      <c r="E26" s="7" t="s">
        <v>39</v>
      </c>
      <c r="F26" s="17" t="s">
        <v>68</v>
      </c>
      <c r="G26" s="7" t="s">
        <v>73</v>
      </c>
      <c r="H26" s="17">
        <v>4</v>
      </c>
      <c r="I26" s="17" t="s">
        <v>54</v>
      </c>
      <c r="J26" s="17" t="s">
        <v>55</v>
      </c>
      <c r="L26" s="17">
        <v>36</v>
      </c>
      <c r="M26" s="17">
        <v>4</v>
      </c>
      <c r="N26" s="17">
        <v>1</v>
      </c>
      <c r="O26" s="17">
        <v>1</v>
      </c>
      <c r="P26">
        <v>1014738131</v>
      </c>
      <c r="Q26">
        <v>2098</v>
      </c>
      <c r="S26" t="s">
        <v>60</v>
      </c>
      <c r="T26" t="s">
        <v>57</v>
      </c>
      <c r="U26">
        <f>MATCH(D26,Отчет!$C:$C,0)</f>
        <v>18</v>
      </c>
    </row>
    <row r="27" spans="1:21">
      <c r="A27" s="17">
        <v>1204076302</v>
      </c>
      <c r="B27" s="17">
        <v>10</v>
      </c>
      <c r="C27" s="17" t="s">
        <v>51</v>
      </c>
      <c r="D27" s="17">
        <v>1164856397</v>
      </c>
      <c r="E27" s="7" t="s">
        <v>38</v>
      </c>
      <c r="F27" s="17" t="s">
        <v>65</v>
      </c>
      <c r="G27" s="7" t="s">
        <v>73</v>
      </c>
      <c r="H27" s="17">
        <v>4</v>
      </c>
      <c r="I27" s="17" t="s">
        <v>54</v>
      </c>
      <c r="J27" s="17" t="s">
        <v>55</v>
      </c>
      <c r="L27" s="17">
        <v>40</v>
      </c>
      <c r="M27" s="17">
        <v>4</v>
      </c>
      <c r="N27" s="17">
        <v>1</v>
      </c>
      <c r="O27" s="17">
        <v>1</v>
      </c>
      <c r="P27">
        <v>1014738131</v>
      </c>
      <c r="Q27">
        <v>2098</v>
      </c>
      <c r="S27" t="s">
        <v>60</v>
      </c>
      <c r="T27" t="s">
        <v>57</v>
      </c>
      <c r="U27">
        <f>MATCH(D27,Отчет!$C:$C,0)</f>
        <v>12</v>
      </c>
    </row>
    <row r="28" spans="1:21">
      <c r="A28" s="17">
        <v>1204076258</v>
      </c>
      <c r="B28" s="17">
        <v>10</v>
      </c>
      <c r="C28" s="17" t="s">
        <v>51</v>
      </c>
      <c r="D28" s="17">
        <v>1164856384</v>
      </c>
      <c r="E28" s="7" t="s">
        <v>37</v>
      </c>
      <c r="F28" s="17" t="s">
        <v>61</v>
      </c>
      <c r="G28" s="7" t="s">
        <v>73</v>
      </c>
      <c r="H28" s="17">
        <v>4</v>
      </c>
      <c r="I28" s="17" t="s">
        <v>54</v>
      </c>
      <c r="J28" s="17" t="s">
        <v>55</v>
      </c>
      <c r="L28" s="17">
        <v>40</v>
      </c>
      <c r="M28" s="17">
        <v>4</v>
      </c>
      <c r="N28" s="17">
        <v>1</v>
      </c>
      <c r="O28" s="17">
        <v>1</v>
      </c>
      <c r="P28">
        <v>1014738131</v>
      </c>
      <c r="Q28">
        <v>2098</v>
      </c>
      <c r="S28" t="s">
        <v>60</v>
      </c>
      <c r="T28" t="s">
        <v>57</v>
      </c>
      <c r="U28">
        <f>MATCH(D28,Отчет!$C:$C,0)</f>
        <v>20</v>
      </c>
    </row>
    <row r="29" spans="1:21">
      <c r="A29" s="17">
        <v>1204076663</v>
      </c>
      <c r="B29" s="17">
        <v>9</v>
      </c>
      <c r="C29" s="17" t="s">
        <v>51</v>
      </c>
      <c r="D29" s="17">
        <v>1164856488</v>
      </c>
      <c r="E29" s="7" t="s">
        <v>45</v>
      </c>
      <c r="F29" s="17" t="s">
        <v>66</v>
      </c>
      <c r="G29" s="7" t="s">
        <v>73</v>
      </c>
      <c r="H29" s="17">
        <v>4</v>
      </c>
      <c r="I29" s="17" t="s">
        <v>54</v>
      </c>
      <c r="J29" s="17" t="s">
        <v>55</v>
      </c>
      <c r="L29" s="17">
        <v>36</v>
      </c>
      <c r="M29" s="17">
        <v>4</v>
      </c>
      <c r="N29" s="17">
        <v>1</v>
      </c>
      <c r="O29" s="17">
        <v>1</v>
      </c>
      <c r="P29">
        <v>1014738131</v>
      </c>
      <c r="Q29">
        <v>2098</v>
      </c>
      <c r="S29" t="s">
        <v>60</v>
      </c>
      <c r="T29" t="s">
        <v>57</v>
      </c>
      <c r="U29">
        <f>MATCH(D29,Отчет!$C:$C,0)</f>
        <v>17</v>
      </c>
    </row>
    <row r="30" spans="1:21">
      <c r="A30" s="17">
        <v>1204076865</v>
      </c>
      <c r="B30" s="17">
        <v>7</v>
      </c>
      <c r="C30" s="17" t="s">
        <v>51</v>
      </c>
      <c r="D30" s="17">
        <v>1178850463</v>
      </c>
      <c r="E30" s="7" t="s">
        <v>49</v>
      </c>
      <c r="F30" s="17" t="s">
        <v>67</v>
      </c>
      <c r="G30" s="7" t="s">
        <v>73</v>
      </c>
      <c r="H30" s="17">
        <v>4</v>
      </c>
      <c r="I30" s="17" t="s">
        <v>54</v>
      </c>
      <c r="J30" s="17" t="s">
        <v>55</v>
      </c>
      <c r="L30" s="17">
        <v>28</v>
      </c>
      <c r="M30" s="17">
        <v>4</v>
      </c>
      <c r="N30" s="17">
        <v>1</v>
      </c>
      <c r="O30" s="17">
        <v>1</v>
      </c>
      <c r="P30">
        <v>1014738131</v>
      </c>
      <c r="Q30">
        <v>2098</v>
      </c>
      <c r="S30" t="s">
        <v>60</v>
      </c>
      <c r="T30" t="s">
        <v>57</v>
      </c>
      <c r="U30">
        <f>MATCH(D30,Отчет!$C:$C,0)</f>
        <v>25</v>
      </c>
    </row>
    <row r="31" spans="1:21">
      <c r="A31" s="17">
        <v>1204076437</v>
      </c>
      <c r="B31" s="17">
        <v>8</v>
      </c>
      <c r="C31" s="17" t="s">
        <v>51</v>
      </c>
      <c r="D31" s="17">
        <v>1178850448</v>
      </c>
      <c r="E31" s="7" t="s">
        <v>41</v>
      </c>
      <c r="F31" s="17" t="s">
        <v>58</v>
      </c>
      <c r="G31" s="7" t="s">
        <v>73</v>
      </c>
      <c r="H31" s="17">
        <v>4</v>
      </c>
      <c r="I31" s="17" t="s">
        <v>54</v>
      </c>
      <c r="J31" s="17" t="s">
        <v>55</v>
      </c>
      <c r="L31" s="17">
        <v>32</v>
      </c>
      <c r="M31" s="17">
        <v>4</v>
      </c>
      <c r="N31" s="17">
        <v>1</v>
      </c>
      <c r="O31" s="17">
        <v>1</v>
      </c>
      <c r="P31">
        <v>1014738131</v>
      </c>
      <c r="Q31">
        <v>2098</v>
      </c>
      <c r="S31" t="s">
        <v>60</v>
      </c>
      <c r="T31" t="s">
        <v>57</v>
      </c>
      <c r="U31">
        <f>MATCH(D31,Отчет!$C:$C,0)</f>
        <v>22</v>
      </c>
    </row>
    <row r="32" spans="1:21">
      <c r="A32" s="17">
        <v>1256520321</v>
      </c>
      <c r="B32" s="17">
        <v>10</v>
      </c>
      <c r="C32" s="17" t="s">
        <v>51</v>
      </c>
      <c r="D32" s="17">
        <v>1164856423</v>
      </c>
      <c r="E32" s="7" t="s">
        <v>40</v>
      </c>
      <c r="F32" s="17" t="s">
        <v>63</v>
      </c>
      <c r="G32" s="7" t="s">
        <v>74</v>
      </c>
      <c r="H32" s="17">
        <v>3</v>
      </c>
      <c r="I32" s="17" t="s">
        <v>54</v>
      </c>
      <c r="J32" s="17" t="s">
        <v>55</v>
      </c>
      <c r="L32" s="17">
        <v>30</v>
      </c>
      <c r="M32" s="17">
        <v>3</v>
      </c>
      <c r="N32" s="17">
        <v>1</v>
      </c>
      <c r="O32" s="17">
        <v>1</v>
      </c>
      <c r="P32">
        <v>1236129457</v>
      </c>
      <c r="Q32">
        <v>2098</v>
      </c>
      <c r="S32" t="s">
        <v>75</v>
      </c>
      <c r="T32" t="s">
        <v>57</v>
      </c>
      <c r="U32">
        <f>MATCH(D32,Отчет!$C:$C,0)</f>
        <v>21</v>
      </c>
    </row>
    <row r="33" spans="1:21">
      <c r="A33" s="17">
        <v>1256520285</v>
      </c>
      <c r="B33" s="17">
        <v>9</v>
      </c>
      <c r="C33" s="17" t="s">
        <v>51</v>
      </c>
      <c r="D33" s="17">
        <v>1178850448</v>
      </c>
      <c r="E33" s="7" t="s">
        <v>41</v>
      </c>
      <c r="F33" s="17" t="s">
        <v>58</v>
      </c>
      <c r="G33" s="7" t="s">
        <v>76</v>
      </c>
      <c r="H33" s="17">
        <v>3</v>
      </c>
      <c r="I33" s="17" t="s">
        <v>54</v>
      </c>
      <c r="J33" s="17" t="s">
        <v>55</v>
      </c>
      <c r="L33" s="17">
        <v>27</v>
      </c>
      <c r="M33" s="17">
        <v>3</v>
      </c>
      <c r="N33" s="17">
        <v>1</v>
      </c>
      <c r="O33" s="17">
        <v>1</v>
      </c>
      <c r="P33">
        <v>1236129457</v>
      </c>
      <c r="Q33">
        <v>2098</v>
      </c>
      <c r="S33" t="s">
        <v>75</v>
      </c>
      <c r="T33" t="s">
        <v>57</v>
      </c>
      <c r="U33">
        <f>MATCH(D33,Отчет!$C:$C,0)</f>
        <v>22</v>
      </c>
    </row>
    <row r="34" spans="1:21">
      <c r="A34" s="17">
        <v>1204076233</v>
      </c>
      <c r="B34" s="17">
        <v>7</v>
      </c>
      <c r="C34" s="17" t="s">
        <v>51</v>
      </c>
      <c r="D34" s="17">
        <v>1164856384</v>
      </c>
      <c r="E34" s="7" t="s">
        <v>37</v>
      </c>
      <c r="F34" s="17" t="s">
        <v>61</v>
      </c>
      <c r="G34" s="7" t="s">
        <v>77</v>
      </c>
      <c r="H34" s="17">
        <v>4</v>
      </c>
      <c r="I34" s="17" t="s">
        <v>54</v>
      </c>
      <c r="J34" s="17" t="s">
        <v>55</v>
      </c>
      <c r="L34" s="17">
        <v>28</v>
      </c>
      <c r="M34" s="17">
        <v>4</v>
      </c>
      <c r="N34" s="17">
        <v>1</v>
      </c>
      <c r="O34" s="17">
        <v>1</v>
      </c>
      <c r="P34">
        <v>1014738131</v>
      </c>
      <c r="Q34">
        <v>2098</v>
      </c>
      <c r="S34" t="s">
        <v>60</v>
      </c>
      <c r="T34" t="s">
        <v>57</v>
      </c>
      <c r="U34">
        <f>MATCH(D34,Отчет!$C:$C,0)</f>
        <v>20</v>
      </c>
    </row>
    <row r="35" spans="1:21">
      <c r="A35" s="17">
        <v>1204076278</v>
      </c>
      <c r="B35" s="17">
        <v>9</v>
      </c>
      <c r="C35" s="17" t="s">
        <v>51</v>
      </c>
      <c r="D35" s="17">
        <v>1164856397</v>
      </c>
      <c r="E35" s="7" t="s">
        <v>38</v>
      </c>
      <c r="F35" s="17" t="s">
        <v>65</v>
      </c>
      <c r="G35" s="7" t="s">
        <v>77</v>
      </c>
      <c r="H35" s="17">
        <v>4</v>
      </c>
      <c r="I35" s="17" t="s">
        <v>54</v>
      </c>
      <c r="J35" s="17" t="s">
        <v>55</v>
      </c>
      <c r="L35" s="17">
        <v>36</v>
      </c>
      <c r="M35" s="17">
        <v>4</v>
      </c>
      <c r="N35" s="17">
        <v>1</v>
      </c>
      <c r="O35" s="17">
        <v>1</v>
      </c>
      <c r="P35">
        <v>1014738131</v>
      </c>
      <c r="Q35">
        <v>2098</v>
      </c>
      <c r="S35" t="s">
        <v>60</v>
      </c>
      <c r="T35" t="s">
        <v>57</v>
      </c>
      <c r="U35">
        <f>MATCH(D35,Отчет!$C:$C,0)</f>
        <v>12</v>
      </c>
    </row>
    <row r="36" spans="1:21">
      <c r="A36" s="17">
        <v>1204076322</v>
      </c>
      <c r="B36" s="17">
        <v>8</v>
      </c>
      <c r="C36" s="17" t="s">
        <v>51</v>
      </c>
      <c r="D36" s="17">
        <v>1164856410</v>
      </c>
      <c r="E36" s="7" t="s">
        <v>39</v>
      </c>
      <c r="F36" s="17" t="s">
        <v>68</v>
      </c>
      <c r="G36" s="7" t="s">
        <v>77</v>
      </c>
      <c r="H36" s="17">
        <v>4</v>
      </c>
      <c r="I36" s="17" t="s">
        <v>54</v>
      </c>
      <c r="J36" s="17" t="s">
        <v>55</v>
      </c>
      <c r="L36" s="17">
        <v>32</v>
      </c>
      <c r="M36" s="17">
        <v>4</v>
      </c>
      <c r="N36" s="17">
        <v>1</v>
      </c>
      <c r="O36" s="17">
        <v>1</v>
      </c>
      <c r="P36">
        <v>1014738131</v>
      </c>
      <c r="Q36">
        <v>2098</v>
      </c>
      <c r="S36" t="s">
        <v>60</v>
      </c>
      <c r="T36" t="s">
        <v>57</v>
      </c>
      <c r="U36">
        <f>MATCH(D36,Отчет!$C:$C,0)</f>
        <v>18</v>
      </c>
    </row>
    <row r="37" spans="1:21">
      <c r="A37" s="17">
        <v>1204076366</v>
      </c>
      <c r="B37" s="17">
        <v>7</v>
      </c>
      <c r="C37" s="17" t="s">
        <v>51</v>
      </c>
      <c r="D37" s="17">
        <v>1164856423</v>
      </c>
      <c r="E37" s="7" t="s">
        <v>40</v>
      </c>
      <c r="F37" s="17" t="s">
        <v>63</v>
      </c>
      <c r="G37" s="7" t="s">
        <v>77</v>
      </c>
      <c r="H37" s="17">
        <v>4</v>
      </c>
      <c r="I37" s="17" t="s">
        <v>54</v>
      </c>
      <c r="J37" s="17" t="s">
        <v>55</v>
      </c>
      <c r="L37" s="17">
        <v>28</v>
      </c>
      <c r="M37" s="17">
        <v>4</v>
      </c>
      <c r="N37" s="17">
        <v>1</v>
      </c>
      <c r="O37" s="17">
        <v>1</v>
      </c>
      <c r="P37">
        <v>1014738131</v>
      </c>
      <c r="Q37">
        <v>2098</v>
      </c>
      <c r="S37" t="s">
        <v>60</v>
      </c>
      <c r="T37" t="s">
        <v>57</v>
      </c>
      <c r="U37">
        <f>MATCH(D37,Отчет!$C:$C,0)</f>
        <v>21</v>
      </c>
    </row>
    <row r="38" spans="1:21">
      <c r="A38" s="17">
        <v>1204076459</v>
      </c>
      <c r="B38" s="17">
        <v>8</v>
      </c>
      <c r="C38" s="17" t="s">
        <v>51</v>
      </c>
      <c r="D38" s="17">
        <v>1164856436</v>
      </c>
      <c r="E38" s="7" t="s">
        <v>42</v>
      </c>
      <c r="F38" s="17" t="s">
        <v>72</v>
      </c>
      <c r="G38" s="7" t="s">
        <v>77</v>
      </c>
      <c r="H38" s="17">
        <v>4</v>
      </c>
      <c r="I38" s="17" t="s">
        <v>54</v>
      </c>
      <c r="J38" s="17" t="s">
        <v>55</v>
      </c>
      <c r="L38" s="17">
        <v>32</v>
      </c>
      <c r="M38" s="17">
        <v>4</v>
      </c>
      <c r="N38" s="17">
        <v>1</v>
      </c>
      <c r="O38" s="17">
        <v>1</v>
      </c>
      <c r="P38">
        <v>1014738131</v>
      </c>
      <c r="Q38">
        <v>2098</v>
      </c>
      <c r="S38" t="s">
        <v>60</v>
      </c>
      <c r="T38" t="s">
        <v>57</v>
      </c>
      <c r="U38">
        <f>MATCH(D38,Отчет!$C:$C,0)</f>
        <v>15</v>
      </c>
    </row>
    <row r="39" spans="1:21">
      <c r="A39" s="17">
        <v>1204076503</v>
      </c>
      <c r="B39" s="17">
        <v>9</v>
      </c>
      <c r="C39" s="17" t="s">
        <v>51</v>
      </c>
      <c r="D39" s="17">
        <v>1164856449</v>
      </c>
      <c r="E39" s="7" t="s">
        <v>43</v>
      </c>
      <c r="F39" s="17" t="s">
        <v>69</v>
      </c>
      <c r="G39" s="7" t="s">
        <v>77</v>
      </c>
      <c r="H39" s="17">
        <v>4</v>
      </c>
      <c r="I39" s="17" t="s">
        <v>54</v>
      </c>
      <c r="J39" s="17" t="s">
        <v>55</v>
      </c>
      <c r="L39" s="17">
        <v>36</v>
      </c>
      <c r="M39" s="17">
        <v>4</v>
      </c>
      <c r="N39" s="17">
        <v>1</v>
      </c>
      <c r="O39" s="17">
        <v>1</v>
      </c>
      <c r="P39">
        <v>1014738131</v>
      </c>
      <c r="Q39">
        <v>2098</v>
      </c>
      <c r="S39" t="s">
        <v>60</v>
      </c>
      <c r="T39" t="s">
        <v>57</v>
      </c>
      <c r="U39">
        <f>MATCH(D39,Отчет!$C:$C,0)</f>
        <v>13</v>
      </c>
    </row>
    <row r="40" spans="1:21">
      <c r="A40" s="17">
        <v>1204076547</v>
      </c>
      <c r="B40" s="17">
        <v>8</v>
      </c>
      <c r="C40" s="17" t="s">
        <v>51</v>
      </c>
      <c r="D40" s="17">
        <v>1164856462</v>
      </c>
      <c r="E40" s="7" t="s">
        <v>44</v>
      </c>
      <c r="F40" s="17" t="s">
        <v>70</v>
      </c>
      <c r="G40" s="7" t="s">
        <v>77</v>
      </c>
      <c r="H40" s="17">
        <v>4</v>
      </c>
      <c r="I40" s="17" t="s">
        <v>54</v>
      </c>
      <c r="J40" s="17" t="s">
        <v>55</v>
      </c>
      <c r="L40" s="17">
        <v>32</v>
      </c>
      <c r="M40" s="17">
        <v>4</v>
      </c>
      <c r="N40" s="17">
        <v>1</v>
      </c>
      <c r="O40" s="17">
        <v>1</v>
      </c>
      <c r="P40">
        <v>1014738131</v>
      </c>
      <c r="Q40">
        <v>2098</v>
      </c>
      <c r="S40" t="s">
        <v>60</v>
      </c>
      <c r="T40" t="s">
        <v>57</v>
      </c>
      <c r="U40">
        <f>MATCH(D40,Отчет!$C:$C,0)</f>
        <v>19</v>
      </c>
    </row>
    <row r="41" spans="1:21">
      <c r="A41" s="17">
        <v>1204076637</v>
      </c>
      <c r="B41" s="17">
        <v>8</v>
      </c>
      <c r="C41" s="17" t="s">
        <v>51</v>
      </c>
      <c r="D41" s="17">
        <v>1164856488</v>
      </c>
      <c r="E41" s="7" t="s">
        <v>45</v>
      </c>
      <c r="F41" s="17" t="s">
        <v>66</v>
      </c>
      <c r="G41" s="7" t="s">
        <v>77</v>
      </c>
      <c r="H41" s="17">
        <v>4</v>
      </c>
      <c r="I41" s="17" t="s">
        <v>54</v>
      </c>
      <c r="J41" s="17" t="s">
        <v>55</v>
      </c>
      <c r="L41" s="17">
        <v>32</v>
      </c>
      <c r="M41" s="17">
        <v>4</v>
      </c>
      <c r="N41" s="17">
        <v>1</v>
      </c>
      <c r="O41" s="17">
        <v>1</v>
      </c>
      <c r="P41">
        <v>1014738131</v>
      </c>
      <c r="Q41">
        <v>2098</v>
      </c>
      <c r="S41" t="s">
        <v>60</v>
      </c>
      <c r="T41" t="s">
        <v>57</v>
      </c>
      <c r="U41">
        <f>MATCH(D41,Отчет!$C:$C,0)</f>
        <v>17</v>
      </c>
    </row>
    <row r="42" spans="1:21">
      <c r="A42" s="17">
        <v>1204076706</v>
      </c>
      <c r="B42" s="17">
        <v>9</v>
      </c>
      <c r="C42" s="17" t="s">
        <v>51</v>
      </c>
      <c r="D42" s="17">
        <v>1164856501</v>
      </c>
      <c r="E42" s="7" t="s">
        <v>46</v>
      </c>
      <c r="F42" s="17" t="s">
        <v>64</v>
      </c>
      <c r="G42" s="7" t="s">
        <v>77</v>
      </c>
      <c r="H42" s="17">
        <v>4</v>
      </c>
      <c r="I42" s="17" t="s">
        <v>54</v>
      </c>
      <c r="J42" s="17" t="s">
        <v>55</v>
      </c>
      <c r="L42" s="17">
        <v>36</v>
      </c>
      <c r="M42" s="17">
        <v>4</v>
      </c>
      <c r="N42" s="17">
        <v>1</v>
      </c>
      <c r="O42" s="17">
        <v>1</v>
      </c>
      <c r="P42">
        <v>1014738131</v>
      </c>
      <c r="Q42">
        <v>2098</v>
      </c>
      <c r="S42" t="s">
        <v>60</v>
      </c>
      <c r="T42" t="s">
        <v>57</v>
      </c>
      <c r="U42">
        <f>MATCH(D42,Отчет!$C:$C,0)</f>
        <v>14</v>
      </c>
    </row>
    <row r="43" spans="1:21">
      <c r="A43" s="17">
        <v>1204076750</v>
      </c>
      <c r="B43" s="17">
        <v>9</v>
      </c>
      <c r="C43" s="17" t="s">
        <v>51</v>
      </c>
      <c r="D43" s="17">
        <v>1164856514</v>
      </c>
      <c r="E43" s="7" t="s">
        <v>47</v>
      </c>
      <c r="F43" s="17" t="s">
        <v>62</v>
      </c>
      <c r="G43" s="7" t="s">
        <v>77</v>
      </c>
      <c r="H43" s="17">
        <v>4</v>
      </c>
      <c r="I43" s="17" t="s">
        <v>54</v>
      </c>
      <c r="J43" s="17" t="s">
        <v>55</v>
      </c>
      <c r="L43" s="17">
        <v>36</v>
      </c>
      <c r="M43" s="17">
        <v>4</v>
      </c>
      <c r="N43" s="17">
        <v>1</v>
      </c>
      <c r="O43" s="17">
        <v>1</v>
      </c>
      <c r="P43">
        <v>1014738131</v>
      </c>
      <c r="Q43">
        <v>2098</v>
      </c>
      <c r="S43" t="s">
        <v>60</v>
      </c>
      <c r="T43" t="s">
        <v>57</v>
      </c>
      <c r="U43">
        <f>MATCH(D43,Отчет!$C:$C,0)</f>
        <v>16</v>
      </c>
    </row>
    <row r="44" spans="1:21">
      <c r="A44" s="17">
        <v>1204076796</v>
      </c>
      <c r="B44" s="17">
        <v>7</v>
      </c>
      <c r="C44" s="17" t="s">
        <v>51</v>
      </c>
      <c r="D44" s="17">
        <v>1164856527</v>
      </c>
      <c r="E44" s="7" t="s">
        <v>48</v>
      </c>
      <c r="F44" s="17" t="s">
        <v>52</v>
      </c>
      <c r="G44" s="7" t="s">
        <v>77</v>
      </c>
      <c r="H44" s="17">
        <v>4</v>
      </c>
      <c r="I44" s="17" t="s">
        <v>54</v>
      </c>
      <c r="J44" s="17" t="s">
        <v>55</v>
      </c>
      <c r="L44" s="17">
        <v>28</v>
      </c>
      <c r="M44" s="17">
        <v>4</v>
      </c>
      <c r="N44" s="17">
        <v>1</v>
      </c>
      <c r="O44" s="17">
        <v>1</v>
      </c>
      <c r="P44">
        <v>1014738131</v>
      </c>
      <c r="Q44">
        <v>2098</v>
      </c>
      <c r="S44" t="s">
        <v>60</v>
      </c>
      <c r="T44" t="s">
        <v>57</v>
      </c>
      <c r="U44">
        <f>MATCH(D44,Отчет!$C:$C,0)</f>
        <v>23</v>
      </c>
    </row>
    <row r="45" spans="1:21">
      <c r="A45" s="17">
        <v>1204076886</v>
      </c>
      <c r="B45" s="17">
        <v>8</v>
      </c>
      <c r="C45" s="17" t="s">
        <v>51</v>
      </c>
      <c r="D45" s="17">
        <v>1164856540</v>
      </c>
      <c r="E45" s="7" t="s">
        <v>50</v>
      </c>
      <c r="F45" s="17" t="s">
        <v>71</v>
      </c>
      <c r="G45" s="7" t="s">
        <v>77</v>
      </c>
      <c r="H45" s="17">
        <v>4</v>
      </c>
      <c r="I45" s="17" t="s">
        <v>54</v>
      </c>
      <c r="J45" s="17" t="s">
        <v>55</v>
      </c>
      <c r="L45" s="17">
        <v>32</v>
      </c>
      <c r="M45" s="17">
        <v>4</v>
      </c>
      <c r="N45" s="17">
        <v>1</v>
      </c>
      <c r="O45" s="17">
        <v>1</v>
      </c>
      <c r="P45">
        <v>1014738131</v>
      </c>
      <c r="Q45">
        <v>2098</v>
      </c>
      <c r="S45" t="s">
        <v>60</v>
      </c>
      <c r="T45" t="s">
        <v>57</v>
      </c>
      <c r="U45">
        <f>MATCH(D45,Отчет!$C:$C,0)</f>
        <v>24</v>
      </c>
    </row>
    <row r="46" spans="1:21">
      <c r="A46" s="17">
        <v>1204076413</v>
      </c>
      <c r="B46" s="17">
        <v>8</v>
      </c>
      <c r="C46" s="17" t="s">
        <v>51</v>
      </c>
      <c r="D46" s="17">
        <v>1178850448</v>
      </c>
      <c r="E46" s="7" t="s">
        <v>41</v>
      </c>
      <c r="F46" s="17" t="s">
        <v>58</v>
      </c>
      <c r="G46" s="7" t="s">
        <v>77</v>
      </c>
      <c r="H46" s="17">
        <v>4</v>
      </c>
      <c r="I46" s="17" t="s">
        <v>54</v>
      </c>
      <c r="J46" s="17" t="s">
        <v>55</v>
      </c>
      <c r="L46" s="17">
        <v>32</v>
      </c>
      <c r="M46" s="17">
        <v>4</v>
      </c>
      <c r="N46" s="17">
        <v>1</v>
      </c>
      <c r="O46" s="17">
        <v>1</v>
      </c>
      <c r="P46">
        <v>1014738131</v>
      </c>
      <c r="Q46">
        <v>2098</v>
      </c>
      <c r="S46" t="s">
        <v>60</v>
      </c>
      <c r="T46" t="s">
        <v>57</v>
      </c>
      <c r="U46">
        <f>MATCH(D46,Отчет!$C:$C,0)</f>
        <v>22</v>
      </c>
    </row>
    <row r="47" spans="1:21">
      <c r="A47" s="17">
        <v>1204076840</v>
      </c>
      <c r="B47" s="17">
        <v>7</v>
      </c>
      <c r="C47" s="17" t="s">
        <v>51</v>
      </c>
      <c r="D47" s="17">
        <v>1178850463</v>
      </c>
      <c r="E47" s="7" t="s">
        <v>49</v>
      </c>
      <c r="F47" s="17" t="s">
        <v>67</v>
      </c>
      <c r="G47" s="7" t="s">
        <v>77</v>
      </c>
      <c r="H47" s="17">
        <v>4</v>
      </c>
      <c r="I47" s="17" t="s">
        <v>54</v>
      </c>
      <c r="J47" s="17" t="s">
        <v>55</v>
      </c>
      <c r="L47" s="17">
        <v>28</v>
      </c>
      <c r="M47" s="17">
        <v>4</v>
      </c>
      <c r="N47" s="17">
        <v>1</v>
      </c>
      <c r="O47" s="17">
        <v>1</v>
      </c>
      <c r="P47">
        <v>1014738131</v>
      </c>
      <c r="Q47">
        <v>2098</v>
      </c>
      <c r="S47" t="s">
        <v>60</v>
      </c>
      <c r="T47" t="s">
        <v>57</v>
      </c>
      <c r="U47">
        <f>MATCH(D47,Отчет!$C:$C,0)</f>
        <v>25</v>
      </c>
    </row>
    <row r="48" spans="1:21">
      <c r="A48" s="17">
        <v>1204076237</v>
      </c>
      <c r="B48" s="17">
        <v>8</v>
      </c>
      <c r="C48" s="17" t="s">
        <v>51</v>
      </c>
      <c r="D48" s="17">
        <v>1164856384</v>
      </c>
      <c r="E48" s="7" t="s">
        <v>37</v>
      </c>
      <c r="F48" s="17" t="s">
        <v>61</v>
      </c>
      <c r="G48" s="7" t="s">
        <v>78</v>
      </c>
      <c r="H48" s="17">
        <v>4</v>
      </c>
      <c r="I48" s="17" t="s">
        <v>54</v>
      </c>
      <c r="J48" s="17" t="s">
        <v>55</v>
      </c>
      <c r="L48" s="17">
        <v>32</v>
      </c>
      <c r="M48" s="17">
        <v>4</v>
      </c>
      <c r="N48" s="17">
        <v>1</v>
      </c>
      <c r="O48" s="17">
        <v>1</v>
      </c>
      <c r="P48">
        <v>1014738131</v>
      </c>
      <c r="Q48">
        <v>2098</v>
      </c>
      <c r="S48" t="s">
        <v>60</v>
      </c>
      <c r="T48" t="s">
        <v>57</v>
      </c>
      <c r="U48">
        <f>MATCH(D48,Отчет!$C:$C,0)</f>
        <v>20</v>
      </c>
    </row>
    <row r="49" spans="1:21">
      <c r="A49" s="17">
        <v>1204076282</v>
      </c>
      <c r="B49" s="17">
        <v>10</v>
      </c>
      <c r="C49" s="17" t="s">
        <v>51</v>
      </c>
      <c r="D49" s="17">
        <v>1164856397</v>
      </c>
      <c r="E49" s="7" t="s">
        <v>38</v>
      </c>
      <c r="F49" s="17" t="s">
        <v>65</v>
      </c>
      <c r="G49" s="7" t="s">
        <v>78</v>
      </c>
      <c r="H49" s="17">
        <v>4</v>
      </c>
      <c r="I49" s="17" t="s">
        <v>54</v>
      </c>
      <c r="J49" s="17" t="s">
        <v>55</v>
      </c>
      <c r="L49" s="17">
        <v>40</v>
      </c>
      <c r="M49" s="17">
        <v>4</v>
      </c>
      <c r="N49" s="17">
        <v>1</v>
      </c>
      <c r="O49" s="17">
        <v>1</v>
      </c>
      <c r="P49">
        <v>1014738131</v>
      </c>
      <c r="Q49">
        <v>2098</v>
      </c>
      <c r="S49" t="s">
        <v>60</v>
      </c>
      <c r="T49" t="s">
        <v>57</v>
      </c>
      <c r="U49">
        <f>MATCH(D49,Отчет!$C:$C,0)</f>
        <v>12</v>
      </c>
    </row>
    <row r="50" spans="1:21">
      <c r="A50" s="17">
        <v>1204076326</v>
      </c>
      <c r="B50" s="17">
        <v>8</v>
      </c>
      <c r="C50" s="17" t="s">
        <v>51</v>
      </c>
      <c r="D50" s="17">
        <v>1164856410</v>
      </c>
      <c r="E50" s="7" t="s">
        <v>39</v>
      </c>
      <c r="F50" s="17" t="s">
        <v>68</v>
      </c>
      <c r="G50" s="7" t="s">
        <v>78</v>
      </c>
      <c r="H50" s="17">
        <v>4</v>
      </c>
      <c r="I50" s="17" t="s">
        <v>54</v>
      </c>
      <c r="J50" s="17" t="s">
        <v>55</v>
      </c>
      <c r="L50" s="17">
        <v>32</v>
      </c>
      <c r="M50" s="17">
        <v>4</v>
      </c>
      <c r="N50" s="17">
        <v>1</v>
      </c>
      <c r="O50" s="17">
        <v>1</v>
      </c>
      <c r="P50">
        <v>1014738131</v>
      </c>
      <c r="Q50">
        <v>2098</v>
      </c>
      <c r="S50" t="s">
        <v>60</v>
      </c>
      <c r="T50" t="s">
        <v>57</v>
      </c>
      <c r="U50">
        <f>MATCH(D50,Отчет!$C:$C,0)</f>
        <v>18</v>
      </c>
    </row>
    <row r="51" spans="1:21">
      <c r="A51" s="17">
        <v>1204076370</v>
      </c>
      <c r="B51" s="17">
        <v>8</v>
      </c>
      <c r="C51" s="17" t="s">
        <v>51</v>
      </c>
      <c r="D51" s="17">
        <v>1164856423</v>
      </c>
      <c r="E51" s="7" t="s">
        <v>40</v>
      </c>
      <c r="F51" s="17" t="s">
        <v>63</v>
      </c>
      <c r="G51" s="7" t="s">
        <v>78</v>
      </c>
      <c r="H51" s="17">
        <v>4</v>
      </c>
      <c r="I51" s="17" t="s">
        <v>54</v>
      </c>
      <c r="J51" s="17" t="s">
        <v>55</v>
      </c>
      <c r="L51" s="17">
        <v>32</v>
      </c>
      <c r="M51" s="17">
        <v>4</v>
      </c>
      <c r="N51" s="17">
        <v>1</v>
      </c>
      <c r="O51" s="17">
        <v>1</v>
      </c>
      <c r="P51">
        <v>1014738131</v>
      </c>
      <c r="Q51">
        <v>2098</v>
      </c>
      <c r="S51" t="s">
        <v>60</v>
      </c>
      <c r="T51" t="s">
        <v>57</v>
      </c>
      <c r="U51">
        <f>MATCH(D51,Отчет!$C:$C,0)</f>
        <v>21</v>
      </c>
    </row>
    <row r="52" spans="1:21">
      <c r="A52" s="17">
        <v>1204076463</v>
      </c>
      <c r="B52" s="17">
        <v>10</v>
      </c>
      <c r="C52" s="17" t="s">
        <v>51</v>
      </c>
      <c r="D52" s="17">
        <v>1164856436</v>
      </c>
      <c r="E52" s="7" t="s">
        <v>42</v>
      </c>
      <c r="F52" s="17" t="s">
        <v>72</v>
      </c>
      <c r="G52" s="7" t="s">
        <v>78</v>
      </c>
      <c r="H52" s="17">
        <v>4</v>
      </c>
      <c r="I52" s="17" t="s">
        <v>54</v>
      </c>
      <c r="J52" s="17" t="s">
        <v>55</v>
      </c>
      <c r="L52" s="17">
        <v>40</v>
      </c>
      <c r="M52" s="17">
        <v>4</v>
      </c>
      <c r="N52" s="17">
        <v>1</v>
      </c>
      <c r="O52" s="17">
        <v>1</v>
      </c>
      <c r="P52">
        <v>1014738131</v>
      </c>
      <c r="Q52">
        <v>2098</v>
      </c>
      <c r="S52" t="s">
        <v>60</v>
      </c>
      <c r="T52" t="s">
        <v>57</v>
      </c>
      <c r="U52">
        <f>MATCH(D52,Отчет!$C:$C,0)</f>
        <v>15</v>
      </c>
    </row>
    <row r="53" spans="1:21">
      <c r="A53" s="17">
        <v>1204076507</v>
      </c>
      <c r="B53" s="17">
        <v>10</v>
      </c>
      <c r="C53" s="17" t="s">
        <v>51</v>
      </c>
      <c r="D53" s="17">
        <v>1164856449</v>
      </c>
      <c r="E53" s="7" t="s">
        <v>43</v>
      </c>
      <c r="F53" s="17" t="s">
        <v>69</v>
      </c>
      <c r="G53" s="7" t="s">
        <v>78</v>
      </c>
      <c r="H53" s="17">
        <v>4</v>
      </c>
      <c r="I53" s="17" t="s">
        <v>54</v>
      </c>
      <c r="J53" s="17" t="s">
        <v>55</v>
      </c>
      <c r="L53" s="17">
        <v>40</v>
      </c>
      <c r="M53" s="17">
        <v>4</v>
      </c>
      <c r="N53" s="17">
        <v>1</v>
      </c>
      <c r="O53" s="17">
        <v>1</v>
      </c>
      <c r="P53">
        <v>1014738131</v>
      </c>
      <c r="Q53">
        <v>2098</v>
      </c>
      <c r="S53" t="s">
        <v>60</v>
      </c>
      <c r="T53" t="s">
        <v>57</v>
      </c>
      <c r="U53">
        <f>MATCH(D53,Отчет!$C:$C,0)</f>
        <v>13</v>
      </c>
    </row>
    <row r="54" spans="1:21">
      <c r="A54" s="17">
        <v>1204076844</v>
      </c>
      <c r="B54" s="17">
        <v>6</v>
      </c>
      <c r="C54" s="17" t="s">
        <v>51</v>
      </c>
      <c r="D54" s="17">
        <v>1178850463</v>
      </c>
      <c r="E54" s="7" t="s">
        <v>49</v>
      </c>
      <c r="F54" s="17" t="s">
        <v>67</v>
      </c>
      <c r="G54" s="7" t="s">
        <v>78</v>
      </c>
      <c r="H54" s="17">
        <v>4</v>
      </c>
      <c r="I54" s="17" t="s">
        <v>54</v>
      </c>
      <c r="J54" s="17" t="s">
        <v>55</v>
      </c>
      <c r="L54" s="17">
        <v>24</v>
      </c>
      <c r="M54" s="17">
        <v>4</v>
      </c>
      <c r="N54" s="17">
        <v>1</v>
      </c>
      <c r="O54" s="17">
        <v>1</v>
      </c>
      <c r="P54">
        <v>1014738131</v>
      </c>
      <c r="Q54">
        <v>2098</v>
      </c>
      <c r="S54" t="s">
        <v>60</v>
      </c>
      <c r="T54" t="s">
        <v>57</v>
      </c>
      <c r="U54">
        <f>MATCH(D54,Отчет!$C:$C,0)</f>
        <v>25</v>
      </c>
    </row>
    <row r="55" spans="1:21">
      <c r="A55" s="17">
        <v>1204076641</v>
      </c>
      <c r="B55" s="17">
        <v>7</v>
      </c>
      <c r="C55" s="17" t="s">
        <v>51</v>
      </c>
      <c r="D55" s="17">
        <v>1164856488</v>
      </c>
      <c r="E55" s="7" t="s">
        <v>45</v>
      </c>
      <c r="F55" s="17" t="s">
        <v>66</v>
      </c>
      <c r="G55" s="7" t="s">
        <v>78</v>
      </c>
      <c r="H55" s="17">
        <v>4</v>
      </c>
      <c r="I55" s="17" t="s">
        <v>54</v>
      </c>
      <c r="J55" s="17" t="s">
        <v>55</v>
      </c>
      <c r="L55" s="17">
        <v>28</v>
      </c>
      <c r="M55" s="17">
        <v>4</v>
      </c>
      <c r="N55" s="17">
        <v>1</v>
      </c>
      <c r="O55" s="17">
        <v>1</v>
      </c>
      <c r="P55">
        <v>1014738131</v>
      </c>
      <c r="Q55">
        <v>2098</v>
      </c>
      <c r="S55" t="s">
        <v>60</v>
      </c>
      <c r="T55" t="s">
        <v>57</v>
      </c>
      <c r="U55">
        <f>MATCH(D55,Отчет!$C:$C,0)</f>
        <v>17</v>
      </c>
    </row>
    <row r="56" spans="1:21">
      <c r="A56" s="17">
        <v>1204076710</v>
      </c>
      <c r="B56" s="17">
        <v>9</v>
      </c>
      <c r="C56" s="17" t="s">
        <v>51</v>
      </c>
      <c r="D56" s="17">
        <v>1164856501</v>
      </c>
      <c r="E56" s="7" t="s">
        <v>46</v>
      </c>
      <c r="F56" s="17" t="s">
        <v>64</v>
      </c>
      <c r="G56" s="7" t="s">
        <v>78</v>
      </c>
      <c r="H56" s="17">
        <v>4</v>
      </c>
      <c r="I56" s="17" t="s">
        <v>54</v>
      </c>
      <c r="J56" s="17" t="s">
        <v>55</v>
      </c>
      <c r="L56" s="17">
        <v>36</v>
      </c>
      <c r="M56" s="17">
        <v>4</v>
      </c>
      <c r="N56" s="17">
        <v>1</v>
      </c>
      <c r="O56" s="17">
        <v>1</v>
      </c>
      <c r="P56">
        <v>1014738131</v>
      </c>
      <c r="Q56">
        <v>2098</v>
      </c>
      <c r="S56" t="s">
        <v>60</v>
      </c>
      <c r="T56" t="s">
        <v>57</v>
      </c>
      <c r="U56">
        <f>MATCH(D56,Отчет!$C:$C,0)</f>
        <v>14</v>
      </c>
    </row>
    <row r="57" spans="1:21">
      <c r="A57" s="17">
        <v>1204076754</v>
      </c>
      <c r="B57" s="17">
        <v>8</v>
      </c>
      <c r="C57" s="17" t="s">
        <v>51</v>
      </c>
      <c r="D57" s="17">
        <v>1164856514</v>
      </c>
      <c r="E57" s="7" t="s">
        <v>47</v>
      </c>
      <c r="F57" s="17" t="s">
        <v>62</v>
      </c>
      <c r="G57" s="7" t="s">
        <v>78</v>
      </c>
      <c r="H57" s="17">
        <v>4</v>
      </c>
      <c r="I57" s="17" t="s">
        <v>54</v>
      </c>
      <c r="J57" s="17" t="s">
        <v>55</v>
      </c>
      <c r="L57" s="17">
        <v>32</v>
      </c>
      <c r="M57" s="17">
        <v>4</v>
      </c>
      <c r="N57" s="17">
        <v>1</v>
      </c>
      <c r="O57" s="17">
        <v>1</v>
      </c>
      <c r="P57">
        <v>1014738131</v>
      </c>
      <c r="Q57">
        <v>2098</v>
      </c>
      <c r="S57" t="s">
        <v>60</v>
      </c>
      <c r="T57" t="s">
        <v>57</v>
      </c>
      <c r="U57">
        <f>MATCH(D57,Отчет!$C:$C,0)</f>
        <v>16</v>
      </c>
    </row>
    <row r="58" spans="1:21">
      <c r="A58" s="17">
        <v>1204076800</v>
      </c>
      <c r="B58" s="17">
        <v>9</v>
      </c>
      <c r="C58" s="17" t="s">
        <v>51</v>
      </c>
      <c r="D58" s="17">
        <v>1164856527</v>
      </c>
      <c r="E58" s="7" t="s">
        <v>48</v>
      </c>
      <c r="F58" s="17" t="s">
        <v>52</v>
      </c>
      <c r="G58" s="7" t="s">
        <v>78</v>
      </c>
      <c r="H58" s="17">
        <v>4</v>
      </c>
      <c r="I58" s="17" t="s">
        <v>54</v>
      </c>
      <c r="J58" s="17" t="s">
        <v>55</v>
      </c>
      <c r="L58" s="17">
        <v>36</v>
      </c>
      <c r="M58" s="17">
        <v>4</v>
      </c>
      <c r="N58" s="17">
        <v>1</v>
      </c>
      <c r="O58" s="17">
        <v>1</v>
      </c>
      <c r="P58">
        <v>1014738131</v>
      </c>
      <c r="Q58">
        <v>2098</v>
      </c>
      <c r="S58" t="s">
        <v>60</v>
      </c>
      <c r="T58" t="s">
        <v>57</v>
      </c>
      <c r="U58">
        <f>MATCH(D58,Отчет!$C:$C,0)</f>
        <v>23</v>
      </c>
    </row>
    <row r="59" spans="1:21">
      <c r="A59" s="17">
        <v>1204076890</v>
      </c>
      <c r="B59" s="17">
        <v>7</v>
      </c>
      <c r="C59" s="17" t="s">
        <v>51</v>
      </c>
      <c r="D59" s="17">
        <v>1164856540</v>
      </c>
      <c r="E59" s="7" t="s">
        <v>50</v>
      </c>
      <c r="F59" s="17" t="s">
        <v>71</v>
      </c>
      <c r="G59" s="7" t="s">
        <v>78</v>
      </c>
      <c r="H59" s="17">
        <v>4</v>
      </c>
      <c r="I59" s="17" t="s">
        <v>54</v>
      </c>
      <c r="J59" s="17" t="s">
        <v>55</v>
      </c>
      <c r="L59" s="17">
        <v>28</v>
      </c>
      <c r="M59" s="17">
        <v>4</v>
      </c>
      <c r="N59" s="17">
        <v>1</v>
      </c>
      <c r="O59" s="17">
        <v>1</v>
      </c>
      <c r="P59">
        <v>1014738131</v>
      </c>
      <c r="Q59">
        <v>2098</v>
      </c>
      <c r="S59" t="s">
        <v>60</v>
      </c>
      <c r="T59" t="s">
        <v>57</v>
      </c>
      <c r="U59">
        <f>MATCH(D59,Отчет!$C:$C,0)</f>
        <v>24</v>
      </c>
    </row>
    <row r="60" spans="1:21">
      <c r="A60" s="17">
        <v>1204076417</v>
      </c>
      <c r="B60" s="17">
        <v>8</v>
      </c>
      <c r="C60" s="17" t="s">
        <v>51</v>
      </c>
      <c r="D60" s="17">
        <v>1178850448</v>
      </c>
      <c r="E60" s="7" t="s">
        <v>41</v>
      </c>
      <c r="F60" s="17" t="s">
        <v>58</v>
      </c>
      <c r="G60" s="7" t="s">
        <v>78</v>
      </c>
      <c r="H60" s="17">
        <v>4</v>
      </c>
      <c r="I60" s="17" t="s">
        <v>54</v>
      </c>
      <c r="J60" s="17" t="s">
        <v>55</v>
      </c>
      <c r="L60" s="17">
        <v>32</v>
      </c>
      <c r="M60" s="17">
        <v>4</v>
      </c>
      <c r="N60" s="17">
        <v>1</v>
      </c>
      <c r="O60" s="17">
        <v>1</v>
      </c>
      <c r="P60">
        <v>1014738131</v>
      </c>
      <c r="Q60">
        <v>2098</v>
      </c>
      <c r="S60" t="s">
        <v>60</v>
      </c>
      <c r="T60" t="s">
        <v>57</v>
      </c>
      <c r="U60">
        <f>MATCH(D60,Отчет!$C:$C,0)</f>
        <v>22</v>
      </c>
    </row>
    <row r="61" spans="1:21">
      <c r="A61" s="17">
        <v>1204076551</v>
      </c>
      <c r="B61" s="17">
        <v>9</v>
      </c>
      <c r="C61" s="17" t="s">
        <v>51</v>
      </c>
      <c r="D61" s="17">
        <v>1164856462</v>
      </c>
      <c r="E61" s="7" t="s">
        <v>44</v>
      </c>
      <c r="F61" s="17" t="s">
        <v>70</v>
      </c>
      <c r="G61" s="7" t="s">
        <v>78</v>
      </c>
      <c r="H61" s="17">
        <v>4</v>
      </c>
      <c r="I61" s="17" t="s">
        <v>54</v>
      </c>
      <c r="J61" s="17" t="s">
        <v>55</v>
      </c>
      <c r="L61" s="17">
        <v>36</v>
      </c>
      <c r="M61" s="17">
        <v>4</v>
      </c>
      <c r="N61" s="17">
        <v>1</v>
      </c>
      <c r="O61" s="17">
        <v>1</v>
      </c>
      <c r="P61">
        <v>1014738131</v>
      </c>
      <c r="Q61">
        <v>2098</v>
      </c>
      <c r="S61" t="s">
        <v>60</v>
      </c>
      <c r="T61" t="s">
        <v>57</v>
      </c>
      <c r="U61">
        <f>MATCH(D61,Отчет!$C:$C,0)</f>
        <v>19</v>
      </c>
    </row>
    <row r="62" spans="1:21">
      <c r="A62" s="17">
        <v>1256520301</v>
      </c>
      <c r="B62" s="17">
        <v>8</v>
      </c>
      <c r="C62" s="17" t="s">
        <v>51</v>
      </c>
      <c r="D62" s="17">
        <v>1164856514</v>
      </c>
      <c r="E62" s="7" t="s">
        <v>47</v>
      </c>
      <c r="F62" s="17" t="s">
        <v>62</v>
      </c>
      <c r="G62" s="7" t="s">
        <v>79</v>
      </c>
      <c r="H62" s="17">
        <v>3</v>
      </c>
      <c r="I62" s="17" t="s">
        <v>54</v>
      </c>
      <c r="J62" s="17" t="s">
        <v>80</v>
      </c>
      <c r="L62" s="17">
        <v>24</v>
      </c>
      <c r="M62" s="17">
        <v>3</v>
      </c>
      <c r="N62" s="17">
        <v>1</v>
      </c>
      <c r="O62" s="17">
        <v>1</v>
      </c>
      <c r="P62">
        <v>1236129457</v>
      </c>
      <c r="Q62">
        <v>2098</v>
      </c>
      <c r="S62" t="s">
        <v>75</v>
      </c>
      <c r="T62" t="s">
        <v>57</v>
      </c>
      <c r="U62">
        <f>MATCH(D62,Отчет!$C:$C,0)</f>
        <v>16</v>
      </c>
    </row>
    <row r="63" spans="1:21">
      <c r="A63" s="17">
        <v>1256520281</v>
      </c>
      <c r="B63" s="17">
        <v>10</v>
      </c>
      <c r="C63" s="17" t="s">
        <v>51</v>
      </c>
      <c r="D63" s="17">
        <v>1164856488</v>
      </c>
      <c r="E63" s="7" t="s">
        <v>45</v>
      </c>
      <c r="F63" s="17" t="s">
        <v>66</v>
      </c>
      <c r="G63" s="7" t="s">
        <v>79</v>
      </c>
      <c r="H63" s="17">
        <v>3</v>
      </c>
      <c r="I63" s="17" t="s">
        <v>54</v>
      </c>
      <c r="J63" s="17" t="s">
        <v>80</v>
      </c>
      <c r="L63" s="17">
        <v>30</v>
      </c>
      <c r="M63" s="17">
        <v>3</v>
      </c>
      <c r="N63" s="17">
        <v>1</v>
      </c>
      <c r="O63" s="17">
        <v>1</v>
      </c>
      <c r="P63">
        <v>1236129457</v>
      </c>
      <c r="Q63">
        <v>2098</v>
      </c>
      <c r="S63" t="s">
        <v>75</v>
      </c>
      <c r="T63" t="s">
        <v>57</v>
      </c>
      <c r="U63">
        <f>MATCH(D63,Отчет!$C:$C,0)</f>
        <v>17</v>
      </c>
    </row>
    <row r="64" spans="1:21">
      <c r="A64" s="17">
        <v>1256520269</v>
      </c>
      <c r="B64" s="17">
        <v>7</v>
      </c>
      <c r="C64" s="17" t="s">
        <v>51</v>
      </c>
      <c r="D64" s="17">
        <v>1164856527</v>
      </c>
      <c r="E64" s="7" t="s">
        <v>48</v>
      </c>
      <c r="F64" s="17" t="s">
        <v>52</v>
      </c>
      <c r="G64" s="7" t="s">
        <v>81</v>
      </c>
      <c r="H64" s="17">
        <v>3</v>
      </c>
      <c r="I64" s="17" t="s">
        <v>54</v>
      </c>
      <c r="J64" s="17" t="s">
        <v>80</v>
      </c>
      <c r="L64" s="17">
        <v>21</v>
      </c>
      <c r="M64" s="17">
        <v>3</v>
      </c>
      <c r="N64" s="17">
        <v>1</v>
      </c>
      <c r="O64" s="17">
        <v>1</v>
      </c>
      <c r="P64">
        <v>1236129457</v>
      </c>
      <c r="Q64">
        <v>2098</v>
      </c>
      <c r="S64" t="s">
        <v>75</v>
      </c>
      <c r="T64" t="s">
        <v>57</v>
      </c>
      <c r="U64">
        <f>MATCH(D64,Отчет!$C:$C,0)</f>
        <v>23</v>
      </c>
    </row>
    <row r="65" spans="1:21">
      <c r="A65" s="17">
        <v>1256520277</v>
      </c>
      <c r="B65" s="17">
        <v>8</v>
      </c>
      <c r="C65" s="17" t="s">
        <v>51</v>
      </c>
      <c r="D65" s="17">
        <v>1164856501</v>
      </c>
      <c r="E65" s="7" t="s">
        <v>46</v>
      </c>
      <c r="F65" s="17" t="s">
        <v>64</v>
      </c>
      <c r="G65" s="7" t="s">
        <v>81</v>
      </c>
      <c r="H65" s="17">
        <v>3</v>
      </c>
      <c r="I65" s="17" t="s">
        <v>54</v>
      </c>
      <c r="J65" s="17" t="s">
        <v>80</v>
      </c>
      <c r="L65" s="17">
        <v>24</v>
      </c>
      <c r="M65" s="17">
        <v>3</v>
      </c>
      <c r="N65" s="17">
        <v>1</v>
      </c>
      <c r="O65" s="17">
        <v>1</v>
      </c>
      <c r="P65">
        <v>1236129457</v>
      </c>
      <c r="Q65">
        <v>2098</v>
      </c>
      <c r="S65" t="s">
        <v>75</v>
      </c>
      <c r="T65" t="s">
        <v>57</v>
      </c>
      <c r="U65">
        <f>MATCH(D65,Отчет!$C:$C,0)</f>
        <v>14</v>
      </c>
    </row>
    <row r="66" spans="1:21">
      <c r="A66" s="17">
        <v>1256520293</v>
      </c>
      <c r="B66" s="17">
        <v>8</v>
      </c>
      <c r="C66" s="17" t="s">
        <v>51</v>
      </c>
      <c r="D66" s="17">
        <v>1164856436</v>
      </c>
      <c r="E66" s="7" t="s">
        <v>42</v>
      </c>
      <c r="F66" s="17" t="s">
        <v>72</v>
      </c>
      <c r="G66" s="7" t="s">
        <v>81</v>
      </c>
      <c r="H66" s="17">
        <v>3</v>
      </c>
      <c r="I66" s="17" t="s">
        <v>54</v>
      </c>
      <c r="J66" s="17" t="s">
        <v>80</v>
      </c>
      <c r="L66" s="17">
        <v>24</v>
      </c>
      <c r="M66" s="17">
        <v>3</v>
      </c>
      <c r="N66" s="17">
        <v>1</v>
      </c>
      <c r="O66" s="17">
        <v>1</v>
      </c>
      <c r="P66">
        <v>1236129457</v>
      </c>
      <c r="Q66">
        <v>2098</v>
      </c>
      <c r="S66" t="s">
        <v>75</v>
      </c>
      <c r="T66" t="s">
        <v>57</v>
      </c>
      <c r="U66">
        <f>MATCH(D66,Отчет!$C:$C,0)</f>
        <v>15</v>
      </c>
    </row>
    <row r="67" spans="1:21">
      <c r="A67" s="17">
        <v>1576632962</v>
      </c>
      <c r="B67" s="17">
        <v>8</v>
      </c>
      <c r="C67" s="17" t="s">
        <v>51</v>
      </c>
      <c r="D67" s="17">
        <v>1164856410</v>
      </c>
      <c r="E67" s="7" t="s">
        <v>39</v>
      </c>
      <c r="F67" s="17" t="s">
        <v>68</v>
      </c>
      <c r="G67" s="7" t="s">
        <v>81</v>
      </c>
      <c r="H67" s="17">
        <v>3</v>
      </c>
      <c r="I67" s="17" t="s">
        <v>54</v>
      </c>
      <c r="J67" s="17" t="s">
        <v>80</v>
      </c>
      <c r="L67" s="17">
        <v>24</v>
      </c>
      <c r="M67" s="17">
        <v>3</v>
      </c>
      <c r="N67" s="17">
        <v>1</v>
      </c>
      <c r="O67" s="17">
        <v>1</v>
      </c>
      <c r="P67">
        <v>1236129457</v>
      </c>
      <c r="Q67">
        <v>2098</v>
      </c>
      <c r="S67" t="s">
        <v>75</v>
      </c>
      <c r="T67" t="s">
        <v>57</v>
      </c>
      <c r="U67">
        <f>MATCH(D67,Отчет!$C:$C,0)</f>
        <v>18</v>
      </c>
    </row>
    <row r="68" spans="1:21">
      <c r="A68" s="17">
        <v>1256520265</v>
      </c>
      <c r="B68" s="17">
        <v>4</v>
      </c>
      <c r="C68" s="17" t="s">
        <v>51</v>
      </c>
      <c r="D68" s="17">
        <v>1164856540</v>
      </c>
      <c r="E68" s="7" t="s">
        <v>50</v>
      </c>
      <c r="F68" s="17" t="s">
        <v>71</v>
      </c>
      <c r="G68" s="7" t="s">
        <v>82</v>
      </c>
      <c r="H68" s="17">
        <v>3</v>
      </c>
      <c r="I68" s="17" t="s">
        <v>54</v>
      </c>
      <c r="J68" s="17" t="s">
        <v>80</v>
      </c>
      <c r="L68" s="17">
        <v>12</v>
      </c>
      <c r="M68" s="17">
        <v>3</v>
      </c>
      <c r="N68" s="17">
        <v>1</v>
      </c>
      <c r="O68" s="17">
        <v>1</v>
      </c>
      <c r="P68">
        <v>1236129457</v>
      </c>
      <c r="Q68">
        <v>2098</v>
      </c>
      <c r="S68" t="s">
        <v>75</v>
      </c>
      <c r="T68" t="s">
        <v>57</v>
      </c>
      <c r="U68">
        <f>MATCH(D68,Отчет!$C:$C,0)</f>
        <v>24</v>
      </c>
    </row>
    <row r="69" spans="1:21">
      <c r="A69" s="17">
        <v>1256520289</v>
      </c>
      <c r="B69" s="17">
        <v>7</v>
      </c>
      <c r="C69" s="17" t="s">
        <v>51</v>
      </c>
      <c r="D69" s="17">
        <v>1164856449</v>
      </c>
      <c r="E69" s="7" t="s">
        <v>43</v>
      </c>
      <c r="F69" s="17" t="s">
        <v>69</v>
      </c>
      <c r="G69" s="7" t="s">
        <v>82</v>
      </c>
      <c r="H69" s="17">
        <v>3</v>
      </c>
      <c r="I69" s="17" t="s">
        <v>54</v>
      </c>
      <c r="J69" s="17" t="s">
        <v>80</v>
      </c>
      <c r="L69" s="17">
        <v>21</v>
      </c>
      <c r="M69" s="17">
        <v>3</v>
      </c>
      <c r="N69" s="17">
        <v>1</v>
      </c>
      <c r="O69" s="17">
        <v>1</v>
      </c>
      <c r="P69">
        <v>1236129457</v>
      </c>
      <c r="Q69">
        <v>2098</v>
      </c>
      <c r="S69" t="s">
        <v>75</v>
      </c>
      <c r="T69" t="s">
        <v>57</v>
      </c>
      <c r="U69">
        <f>MATCH(D69,Отчет!$C:$C,0)</f>
        <v>13</v>
      </c>
    </row>
    <row r="70" spans="1:21">
      <c r="A70" s="17">
        <v>1204076922</v>
      </c>
      <c r="B70" s="17">
        <v>0</v>
      </c>
      <c r="C70" s="17" t="s">
        <v>51</v>
      </c>
      <c r="D70" s="17">
        <v>1164856540</v>
      </c>
      <c r="E70" s="7" t="s">
        <v>50</v>
      </c>
      <c r="F70" s="17" t="s">
        <v>71</v>
      </c>
      <c r="G70" s="7" t="s">
        <v>83</v>
      </c>
      <c r="H70" s="17">
        <v>6</v>
      </c>
      <c r="I70" s="17" t="s">
        <v>54</v>
      </c>
      <c r="J70" s="17" t="s">
        <v>80</v>
      </c>
      <c r="L70" s="17">
        <v>0</v>
      </c>
      <c r="M70" s="17">
        <v>6</v>
      </c>
      <c r="N70" s="17">
        <v>0</v>
      </c>
      <c r="O70" s="17">
        <v>1</v>
      </c>
      <c r="P70">
        <v>1014738131</v>
      </c>
      <c r="Q70">
        <v>4308</v>
      </c>
      <c r="T70" t="s">
        <v>57</v>
      </c>
      <c r="U70">
        <f>MATCH(D70,Отчет!$C:$C,0)</f>
        <v>24</v>
      </c>
    </row>
    <row r="71" spans="1:21">
      <c r="A71" s="17">
        <v>1204076451</v>
      </c>
      <c r="B71" s="17">
        <v>0</v>
      </c>
      <c r="C71" s="17" t="s">
        <v>51</v>
      </c>
      <c r="D71" s="17">
        <v>1178850448</v>
      </c>
      <c r="E71" s="7" t="s">
        <v>41</v>
      </c>
      <c r="F71" s="17" t="s">
        <v>58</v>
      </c>
      <c r="G71" s="7" t="s">
        <v>83</v>
      </c>
      <c r="H71" s="17">
        <v>6</v>
      </c>
      <c r="I71" s="17" t="s">
        <v>54</v>
      </c>
      <c r="J71" s="17" t="s">
        <v>80</v>
      </c>
      <c r="L71" s="17">
        <v>0</v>
      </c>
      <c r="M71" s="17">
        <v>6</v>
      </c>
      <c r="N71" s="17">
        <v>0</v>
      </c>
      <c r="O71" s="17">
        <v>1</v>
      </c>
      <c r="P71">
        <v>1014738131</v>
      </c>
      <c r="Q71">
        <v>4308</v>
      </c>
      <c r="T71" t="s">
        <v>57</v>
      </c>
      <c r="U71">
        <f>MATCH(D71,Отчет!$C:$C,0)</f>
        <v>22</v>
      </c>
    </row>
    <row r="72" spans="1:21">
      <c r="A72" s="17">
        <v>1204076878</v>
      </c>
      <c r="B72" s="17">
        <v>0</v>
      </c>
      <c r="C72" s="17" t="s">
        <v>51</v>
      </c>
      <c r="D72" s="17">
        <v>1178850463</v>
      </c>
      <c r="E72" s="7" t="s">
        <v>49</v>
      </c>
      <c r="F72" s="17" t="s">
        <v>67</v>
      </c>
      <c r="G72" s="7" t="s">
        <v>83</v>
      </c>
      <c r="H72" s="17">
        <v>6</v>
      </c>
      <c r="I72" s="17" t="s">
        <v>54</v>
      </c>
      <c r="J72" s="17" t="s">
        <v>80</v>
      </c>
      <c r="L72" s="17">
        <v>0</v>
      </c>
      <c r="M72" s="17">
        <v>6</v>
      </c>
      <c r="N72" s="17">
        <v>0</v>
      </c>
      <c r="O72" s="17">
        <v>1</v>
      </c>
      <c r="P72">
        <v>1014738131</v>
      </c>
      <c r="Q72">
        <v>4308</v>
      </c>
      <c r="T72" t="s">
        <v>57</v>
      </c>
      <c r="U72">
        <f>MATCH(D72,Отчет!$C:$C,0)</f>
        <v>25</v>
      </c>
    </row>
    <row r="73" spans="1:21">
      <c r="A73" s="17">
        <v>1204076270</v>
      </c>
      <c r="B73" s="17">
        <v>0</v>
      </c>
      <c r="C73" s="17" t="s">
        <v>51</v>
      </c>
      <c r="D73" s="17">
        <v>1164856384</v>
      </c>
      <c r="E73" s="7" t="s">
        <v>37</v>
      </c>
      <c r="F73" s="17" t="s">
        <v>61</v>
      </c>
      <c r="G73" s="7" t="s">
        <v>83</v>
      </c>
      <c r="H73" s="17">
        <v>6</v>
      </c>
      <c r="I73" s="17" t="s">
        <v>54</v>
      </c>
      <c r="J73" s="17" t="s">
        <v>80</v>
      </c>
      <c r="L73" s="17">
        <v>0</v>
      </c>
      <c r="M73" s="17">
        <v>6</v>
      </c>
      <c r="N73" s="17">
        <v>0</v>
      </c>
      <c r="O73" s="17">
        <v>1</v>
      </c>
      <c r="P73">
        <v>1014738131</v>
      </c>
      <c r="Q73">
        <v>4308</v>
      </c>
      <c r="T73" t="s">
        <v>57</v>
      </c>
      <c r="U73">
        <f>MATCH(D73,Отчет!$C:$C,0)</f>
        <v>20</v>
      </c>
    </row>
    <row r="74" spans="1:21">
      <c r="A74" s="17">
        <v>1204076314</v>
      </c>
      <c r="B74" s="17">
        <v>9</v>
      </c>
      <c r="C74" s="17" t="s">
        <v>51</v>
      </c>
      <c r="D74" s="17">
        <v>1164856397</v>
      </c>
      <c r="E74" s="7" t="s">
        <v>38</v>
      </c>
      <c r="F74" s="17" t="s">
        <v>65</v>
      </c>
      <c r="G74" s="7" t="s">
        <v>83</v>
      </c>
      <c r="H74" s="17">
        <v>6</v>
      </c>
      <c r="I74" s="17" t="s">
        <v>54</v>
      </c>
      <c r="J74" s="17" t="s">
        <v>80</v>
      </c>
      <c r="L74" s="17">
        <v>54</v>
      </c>
      <c r="M74" s="17">
        <v>6</v>
      </c>
      <c r="N74" s="17">
        <v>1</v>
      </c>
      <c r="O74" s="17">
        <v>1</v>
      </c>
      <c r="P74">
        <v>1014738131</v>
      </c>
      <c r="Q74">
        <v>4308</v>
      </c>
      <c r="T74" t="s">
        <v>57</v>
      </c>
      <c r="U74">
        <f>MATCH(D74,Отчет!$C:$C,0)</f>
        <v>12</v>
      </c>
    </row>
    <row r="75" spans="1:21">
      <c r="A75" s="17">
        <v>1204076358</v>
      </c>
      <c r="B75" s="17">
        <v>0</v>
      </c>
      <c r="C75" s="17" t="s">
        <v>51</v>
      </c>
      <c r="D75" s="17">
        <v>1164856410</v>
      </c>
      <c r="E75" s="7" t="s">
        <v>39</v>
      </c>
      <c r="F75" s="17" t="s">
        <v>68</v>
      </c>
      <c r="G75" s="7" t="s">
        <v>83</v>
      </c>
      <c r="H75" s="17">
        <v>6</v>
      </c>
      <c r="I75" s="17" t="s">
        <v>54</v>
      </c>
      <c r="J75" s="17" t="s">
        <v>80</v>
      </c>
      <c r="L75" s="17">
        <v>0</v>
      </c>
      <c r="M75" s="17">
        <v>6</v>
      </c>
      <c r="N75" s="17">
        <v>0</v>
      </c>
      <c r="O75" s="17">
        <v>1</v>
      </c>
      <c r="P75">
        <v>1014738131</v>
      </c>
      <c r="Q75">
        <v>4308</v>
      </c>
      <c r="T75" t="s">
        <v>57</v>
      </c>
      <c r="U75">
        <f>MATCH(D75,Отчет!$C:$C,0)</f>
        <v>18</v>
      </c>
    </row>
    <row r="76" spans="1:21">
      <c r="A76" s="17">
        <v>1204076404</v>
      </c>
      <c r="B76" s="17">
        <v>0</v>
      </c>
      <c r="C76" s="17" t="s">
        <v>51</v>
      </c>
      <c r="D76" s="17">
        <v>1164856423</v>
      </c>
      <c r="E76" s="7" t="s">
        <v>40</v>
      </c>
      <c r="F76" s="17" t="s">
        <v>63</v>
      </c>
      <c r="G76" s="7" t="s">
        <v>83</v>
      </c>
      <c r="H76" s="17">
        <v>6</v>
      </c>
      <c r="I76" s="17" t="s">
        <v>54</v>
      </c>
      <c r="J76" s="17" t="s">
        <v>80</v>
      </c>
      <c r="L76" s="17">
        <v>0</v>
      </c>
      <c r="M76" s="17">
        <v>6</v>
      </c>
      <c r="N76" s="17">
        <v>0</v>
      </c>
      <c r="O76" s="17">
        <v>1</v>
      </c>
      <c r="P76">
        <v>1014738131</v>
      </c>
      <c r="Q76">
        <v>4308</v>
      </c>
      <c r="T76" t="s">
        <v>57</v>
      </c>
      <c r="U76">
        <f>MATCH(D76,Отчет!$C:$C,0)</f>
        <v>21</v>
      </c>
    </row>
    <row r="77" spans="1:21">
      <c r="A77" s="17">
        <v>1204076495</v>
      </c>
      <c r="B77" s="17">
        <v>8</v>
      </c>
      <c r="C77" s="17" t="s">
        <v>51</v>
      </c>
      <c r="D77" s="17">
        <v>1164856436</v>
      </c>
      <c r="E77" s="7" t="s">
        <v>42</v>
      </c>
      <c r="F77" s="17" t="s">
        <v>72</v>
      </c>
      <c r="G77" s="7" t="s">
        <v>83</v>
      </c>
      <c r="H77" s="17">
        <v>6</v>
      </c>
      <c r="I77" s="17" t="s">
        <v>54</v>
      </c>
      <c r="J77" s="17" t="s">
        <v>80</v>
      </c>
      <c r="L77" s="17">
        <v>48</v>
      </c>
      <c r="M77" s="17">
        <v>6</v>
      </c>
      <c r="N77" s="17">
        <v>1</v>
      </c>
      <c r="O77" s="17">
        <v>1</v>
      </c>
      <c r="P77">
        <v>1014738131</v>
      </c>
      <c r="Q77">
        <v>4308</v>
      </c>
      <c r="T77" t="s">
        <v>57</v>
      </c>
      <c r="U77">
        <f>MATCH(D77,Отчет!$C:$C,0)</f>
        <v>15</v>
      </c>
    </row>
    <row r="78" spans="1:21">
      <c r="A78" s="17">
        <v>1204076539</v>
      </c>
      <c r="B78" s="17">
        <v>9</v>
      </c>
      <c r="C78" s="17" t="s">
        <v>51</v>
      </c>
      <c r="D78" s="17">
        <v>1164856449</v>
      </c>
      <c r="E78" s="7" t="s">
        <v>43</v>
      </c>
      <c r="F78" s="17" t="s">
        <v>69</v>
      </c>
      <c r="G78" s="7" t="s">
        <v>83</v>
      </c>
      <c r="H78" s="17">
        <v>6</v>
      </c>
      <c r="I78" s="17" t="s">
        <v>54</v>
      </c>
      <c r="J78" s="17" t="s">
        <v>80</v>
      </c>
      <c r="L78" s="17">
        <v>54</v>
      </c>
      <c r="M78" s="17">
        <v>6</v>
      </c>
      <c r="N78" s="17">
        <v>1</v>
      </c>
      <c r="O78" s="17">
        <v>1</v>
      </c>
      <c r="P78">
        <v>1014738131</v>
      </c>
      <c r="Q78">
        <v>4308</v>
      </c>
      <c r="T78" t="s">
        <v>57</v>
      </c>
      <c r="U78">
        <f>MATCH(D78,Отчет!$C:$C,0)</f>
        <v>13</v>
      </c>
    </row>
    <row r="79" spans="1:21">
      <c r="A79" s="17">
        <v>1204076583</v>
      </c>
      <c r="B79" s="17">
        <v>0</v>
      </c>
      <c r="C79" s="17" t="s">
        <v>51</v>
      </c>
      <c r="D79" s="17">
        <v>1164856462</v>
      </c>
      <c r="E79" s="7" t="s">
        <v>44</v>
      </c>
      <c r="F79" s="17" t="s">
        <v>70</v>
      </c>
      <c r="G79" s="7" t="s">
        <v>83</v>
      </c>
      <c r="H79" s="17">
        <v>6</v>
      </c>
      <c r="I79" s="17" t="s">
        <v>54</v>
      </c>
      <c r="J79" s="17" t="s">
        <v>80</v>
      </c>
      <c r="L79" s="17">
        <v>0</v>
      </c>
      <c r="M79" s="17">
        <v>6</v>
      </c>
      <c r="N79" s="17">
        <v>0</v>
      </c>
      <c r="O79" s="17">
        <v>1</v>
      </c>
      <c r="P79">
        <v>1014738131</v>
      </c>
      <c r="Q79">
        <v>4308</v>
      </c>
      <c r="T79" t="s">
        <v>57</v>
      </c>
      <c r="U79">
        <f>MATCH(D79,Отчет!$C:$C,0)</f>
        <v>19</v>
      </c>
    </row>
    <row r="80" spans="1:21">
      <c r="A80" s="17">
        <v>1204076698</v>
      </c>
      <c r="B80" s="17">
        <v>8</v>
      </c>
      <c r="C80" s="17" t="s">
        <v>51</v>
      </c>
      <c r="D80" s="17">
        <v>1164856488</v>
      </c>
      <c r="E80" s="7" t="s">
        <v>45</v>
      </c>
      <c r="F80" s="17" t="s">
        <v>66</v>
      </c>
      <c r="G80" s="7" t="s">
        <v>83</v>
      </c>
      <c r="H80" s="17">
        <v>6</v>
      </c>
      <c r="I80" s="17" t="s">
        <v>54</v>
      </c>
      <c r="J80" s="17" t="s">
        <v>80</v>
      </c>
      <c r="L80" s="17">
        <v>48</v>
      </c>
      <c r="M80" s="17">
        <v>6</v>
      </c>
      <c r="N80" s="17">
        <v>1</v>
      </c>
      <c r="O80" s="17">
        <v>1</v>
      </c>
      <c r="P80">
        <v>1014738131</v>
      </c>
      <c r="Q80">
        <v>4308</v>
      </c>
      <c r="T80" t="s">
        <v>57</v>
      </c>
      <c r="U80">
        <f>MATCH(D80,Отчет!$C:$C,0)</f>
        <v>17</v>
      </c>
    </row>
    <row r="81" spans="1:21">
      <c r="A81" s="17">
        <v>1204076742</v>
      </c>
      <c r="B81" s="17">
        <v>9</v>
      </c>
      <c r="C81" s="17" t="s">
        <v>51</v>
      </c>
      <c r="D81" s="17">
        <v>1164856501</v>
      </c>
      <c r="E81" s="7" t="s">
        <v>46</v>
      </c>
      <c r="F81" s="17" t="s">
        <v>64</v>
      </c>
      <c r="G81" s="7" t="s">
        <v>83</v>
      </c>
      <c r="H81" s="17">
        <v>6</v>
      </c>
      <c r="I81" s="17" t="s">
        <v>54</v>
      </c>
      <c r="J81" s="17" t="s">
        <v>80</v>
      </c>
      <c r="L81" s="17">
        <v>54</v>
      </c>
      <c r="M81" s="17">
        <v>6</v>
      </c>
      <c r="N81" s="17">
        <v>1</v>
      </c>
      <c r="O81" s="17">
        <v>1</v>
      </c>
      <c r="P81">
        <v>1014738131</v>
      </c>
      <c r="Q81">
        <v>4308</v>
      </c>
      <c r="T81" t="s">
        <v>57</v>
      </c>
      <c r="U81">
        <f>MATCH(D81,Отчет!$C:$C,0)</f>
        <v>14</v>
      </c>
    </row>
    <row r="82" spans="1:21">
      <c r="A82" s="17">
        <v>1204076788</v>
      </c>
      <c r="B82" s="17">
        <v>9</v>
      </c>
      <c r="C82" s="17" t="s">
        <v>51</v>
      </c>
      <c r="D82" s="17">
        <v>1164856514</v>
      </c>
      <c r="E82" s="7" t="s">
        <v>47</v>
      </c>
      <c r="F82" s="17" t="s">
        <v>62</v>
      </c>
      <c r="G82" s="7" t="s">
        <v>83</v>
      </c>
      <c r="H82" s="17">
        <v>6</v>
      </c>
      <c r="I82" s="17" t="s">
        <v>54</v>
      </c>
      <c r="J82" s="17" t="s">
        <v>80</v>
      </c>
      <c r="L82" s="17">
        <v>54</v>
      </c>
      <c r="M82" s="17">
        <v>6</v>
      </c>
      <c r="N82" s="17">
        <v>1</v>
      </c>
      <c r="O82" s="17">
        <v>1</v>
      </c>
      <c r="P82">
        <v>1014738131</v>
      </c>
      <c r="Q82">
        <v>4308</v>
      </c>
      <c r="T82" t="s">
        <v>57</v>
      </c>
      <c r="U82">
        <f>MATCH(D82,Отчет!$C:$C,0)</f>
        <v>16</v>
      </c>
    </row>
    <row r="83" spans="1:21">
      <c r="A83" s="17">
        <v>1204076832</v>
      </c>
      <c r="B83" s="17">
        <v>0</v>
      </c>
      <c r="C83" s="17" t="s">
        <v>51</v>
      </c>
      <c r="D83" s="17">
        <v>1164856527</v>
      </c>
      <c r="E83" s="7" t="s">
        <v>48</v>
      </c>
      <c r="F83" s="17" t="s">
        <v>52</v>
      </c>
      <c r="G83" s="7" t="s">
        <v>83</v>
      </c>
      <c r="H83" s="17">
        <v>6</v>
      </c>
      <c r="I83" s="17" t="s">
        <v>54</v>
      </c>
      <c r="J83" s="17" t="s">
        <v>80</v>
      </c>
      <c r="L83" s="17">
        <v>0</v>
      </c>
      <c r="M83" s="17">
        <v>6</v>
      </c>
      <c r="N83" s="17">
        <v>0</v>
      </c>
      <c r="O83" s="17">
        <v>1</v>
      </c>
      <c r="P83">
        <v>1014738131</v>
      </c>
      <c r="Q83">
        <v>4308</v>
      </c>
      <c r="T83" t="s">
        <v>57</v>
      </c>
      <c r="U83">
        <f>MATCH(D83,Отчет!$C:$C,0)</f>
        <v>23</v>
      </c>
    </row>
    <row r="84" spans="1:21">
      <c r="A84" s="17">
        <v>1256520309</v>
      </c>
      <c r="B84" s="17">
        <v>10</v>
      </c>
      <c r="C84" s="17" t="s">
        <v>51</v>
      </c>
      <c r="D84" s="17">
        <v>1178850463</v>
      </c>
      <c r="E84" s="7" t="s">
        <v>49</v>
      </c>
      <c r="F84" s="17" t="s">
        <v>67</v>
      </c>
      <c r="G84" s="7" t="s">
        <v>84</v>
      </c>
      <c r="H84" s="17">
        <v>3</v>
      </c>
      <c r="I84" s="17" t="s">
        <v>54</v>
      </c>
      <c r="J84" s="17" t="s">
        <v>80</v>
      </c>
      <c r="L84" s="17">
        <v>30</v>
      </c>
      <c r="M84" s="17">
        <v>3</v>
      </c>
      <c r="N84" s="17">
        <v>1</v>
      </c>
      <c r="O84" s="17">
        <v>1</v>
      </c>
      <c r="P84">
        <v>1236129457</v>
      </c>
      <c r="Q84">
        <v>2098</v>
      </c>
      <c r="S84" t="s">
        <v>75</v>
      </c>
      <c r="T84" t="s">
        <v>57</v>
      </c>
      <c r="U84">
        <f>MATCH(D84,Отчет!$C:$C,0)</f>
        <v>25</v>
      </c>
    </row>
    <row r="85" spans="1:21">
      <c r="A85" s="17">
        <v>1204076746</v>
      </c>
      <c r="B85" s="17">
        <v>10</v>
      </c>
      <c r="C85" s="17" t="s">
        <v>51</v>
      </c>
      <c r="D85" s="17">
        <v>1164856501</v>
      </c>
      <c r="E85" s="7" t="s">
        <v>46</v>
      </c>
      <c r="F85" s="17" t="s">
        <v>64</v>
      </c>
      <c r="G85" s="7" t="s">
        <v>85</v>
      </c>
      <c r="H85" s="17">
        <v>6</v>
      </c>
      <c r="I85" s="17" t="s">
        <v>54</v>
      </c>
      <c r="J85" s="17" t="s">
        <v>80</v>
      </c>
      <c r="L85" s="17">
        <v>60</v>
      </c>
      <c r="M85" s="17">
        <v>6</v>
      </c>
      <c r="N85" s="17">
        <v>1</v>
      </c>
      <c r="O85" s="17">
        <v>1</v>
      </c>
      <c r="P85">
        <v>1014738131</v>
      </c>
      <c r="Q85">
        <v>4347</v>
      </c>
      <c r="T85" t="s">
        <v>57</v>
      </c>
      <c r="U85">
        <f>MATCH(D85,Отчет!$C:$C,0)</f>
        <v>14</v>
      </c>
    </row>
    <row r="86" spans="1:21">
      <c r="A86" s="17">
        <v>1204076792</v>
      </c>
      <c r="B86" s="17">
        <v>10</v>
      </c>
      <c r="C86" s="17" t="s">
        <v>51</v>
      </c>
      <c r="D86" s="17">
        <v>1164856514</v>
      </c>
      <c r="E86" s="7" t="s">
        <v>47</v>
      </c>
      <c r="F86" s="17" t="s">
        <v>62</v>
      </c>
      <c r="G86" s="7" t="s">
        <v>85</v>
      </c>
      <c r="H86" s="17">
        <v>6</v>
      </c>
      <c r="I86" s="17" t="s">
        <v>54</v>
      </c>
      <c r="J86" s="17" t="s">
        <v>80</v>
      </c>
      <c r="L86" s="17">
        <v>60</v>
      </c>
      <c r="M86" s="17">
        <v>6</v>
      </c>
      <c r="N86" s="17">
        <v>1</v>
      </c>
      <c r="O86" s="17">
        <v>1</v>
      </c>
      <c r="P86">
        <v>1014738131</v>
      </c>
      <c r="Q86">
        <v>4347</v>
      </c>
      <c r="T86" t="s">
        <v>57</v>
      </c>
      <c r="U86">
        <f>MATCH(D86,Отчет!$C:$C,0)</f>
        <v>16</v>
      </c>
    </row>
    <row r="87" spans="1:21">
      <c r="A87" s="17">
        <v>1204076702</v>
      </c>
      <c r="B87" s="17">
        <v>10</v>
      </c>
      <c r="C87" s="17" t="s">
        <v>51</v>
      </c>
      <c r="D87" s="17">
        <v>1164856488</v>
      </c>
      <c r="E87" s="7" t="s">
        <v>45</v>
      </c>
      <c r="F87" s="17" t="s">
        <v>66</v>
      </c>
      <c r="G87" s="7" t="s">
        <v>85</v>
      </c>
      <c r="H87" s="17">
        <v>6</v>
      </c>
      <c r="I87" s="17" t="s">
        <v>54</v>
      </c>
      <c r="J87" s="17" t="s">
        <v>80</v>
      </c>
      <c r="L87" s="17">
        <v>60</v>
      </c>
      <c r="M87" s="17">
        <v>6</v>
      </c>
      <c r="N87" s="17">
        <v>1</v>
      </c>
      <c r="O87" s="17">
        <v>1</v>
      </c>
      <c r="P87">
        <v>1014738131</v>
      </c>
      <c r="Q87">
        <v>4347</v>
      </c>
      <c r="T87" t="s">
        <v>57</v>
      </c>
      <c r="U87">
        <f>MATCH(D87,Отчет!$C:$C,0)</f>
        <v>17</v>
      </c>
    </row>
    <row r="88" spans="1:21">
      <c r="A88" s="17">
        <v>1204076587</v>
      </c>
      <c r="B88" s="17">
        <v>9</v>
      </c>
      <c r="C88" s="17" t="s">
        <v>51</v>
      </c>
      <c r="D88" s="17">
        <v>1164856462</v>
      </c>
      <c r="E88" s="7" t="s">
        <v>44</v>
      </c>
      <c r="F88" s="17" t="s">
        <v>70</v>
      </c>
      <c r="G88" s="7" t="s">
        <v>85</v>
      </c>
      <c r="H88" s="17">
        <v>6</v>
      </c>
      <c r="I88" s="17" t="s">
        <v>54</v>
      </c>
      <c r="J88" s="17" t="s">
        <v>80</v>
      </c>
      <c r="L88" s="17">
        <v>54</v>
      </c>
      <c r="M88" s="17">
        <v>6</v>
      </c>
      <c r="N88" s="17">
        <v>1</v>
      </c>
      <c r="O88" s="17">
        <v>1</v>
      </c>
      <c r="P88">
        <v>1014738131</v>
      </c>
      <c r="Q88">
        <v>4347</v>
      </c>
      <c r="T88" t="s">
        <v>57</v>
      </c>
      <c r="U88">
        <f>MATCH(D88,Отчет!$C:$C,0)</f>
        <v>19</v>
      </c>
    </row>
    <row r="89" spans="1:21">
      <c r="A89" s="17">
        <v>1204076543</v>
      </c>
      <c r="B89" s="17">
        <v>9</v>
      </c>
      <c r="C89" s="17" t="s">
        <v>51</v>
      </c>
      <c r="D89" s="17">
        <v>1164856449</v>
      </c>
      <c r="E89" s="7" t="s">
        <v>43</v>
      </c>
      <c r="F89" s="17" t="s">
        <v>69</v>
      </c>
      <c r="G89" s="7" t="s">
        <v>85</v>
      </c>
      <c r="H89" s="17">
        <v>6</v>
      </c>
      <c r="I89" s="17" t="s">
        <v>54</v>
      </c>
      <c r="J89" s="17" t="s">
        <v>80</v>
      </c>
      <c r="L89" s="17">
        <v>54</v>
      </c>
      <c r="M89" s="17">
        <v>6</v>
      </c>
      <c r="N89" s="17">
        <v>1</v>
      </c>
      <c r="O89" s="17">
        <v>1</v>
      </c>
      <c r="P89">
        <v>1014738131</v>
      </c>
      <c r="Q89">
        <v>4347</v>
      </c>
      <c r="T89" t="s">
        <v>57</v>
      </c>
      <c r="U89">
        <f>MATCH(D89,Отчет!$C:$C,0)</f>
        <v>13</v>
      </c>
    </row>
    <row r="90" spans="1:21">
      <c r="A90" s="17">
        <v>1204076499</v>
      </c>
      <c r="B90" s="17">
        <v>10</v>
      </c>
      <c r="C90" s="17" t="s">
        <v>51</v>
      </c>
      <c r="D90" s="17">
        <v>1164856436</v>
      </c>
      <c r="E90" s="7" t="s">
        <v>42</v>
      </c>
      <c r="F90" s="17" t="s">
        <v>72</v>
      </c>
      <c r="G90" s="7" t="s">
        <v>85</v>
      </c>
      <c r="H90" s="17">
        <v>6</v>
      </c>
      <c r="I90" s="17" t="s">
        <v>54</v>
      </c>
      <c r="J90" s="17" t="s">
        <v>80</v>
      </c>
      <c r="L90" s="17">
        <v>60</v>
      </c>
      <c r="M90" s="17">
        <v>6</v>
      </c>
      <c r="N90" s="17">
        <v>1</v>
      </c>
      <c r="O90" s="17">
        <v>1</v>
      </c>
      <c r="P90">
        <v>1014738131</v>
      </c>
      <c r="Q90">
        <v>4347</v>
      </c>
      <c r="T90" t="s">
        <v>57</v>
      </c>
      <c r="U90">
        <f>MATCH(D90,Отчет!$C:$C,0)</f>
        <v>15</v>
      </c>
    </row>
    <row r="91" spans="1:21">
      <c r="A91" s="17">
        <v>1204076408</v>
      </c>
      <c r="B91" s="17">
        <v>9</v>
      </c>
      <c r="C91" s="17" t="s">
        <v>51</v>
      </c>
      <c r="D91" s="17">
        <v>1164856423</v>
      </c>
      <c r="E91" s="7" t="s">
        <v>40</v>
      </c>
      <c r="F91" s="17" t="s">
        <v>63</v>
      </c>
      <c r="G91" s="7" t="s">
        <v>85</v>
      </c>
      <c r="H91" s="17">
        <v>6</v>
      </c>
      <c r="I91" s="17" t="s">
        <v>54</v>
      </c>
      <c r="J91" s="17" t="s">
        <v>80</v>
      </c>
      <c r="L91" s="17">
        <v>54</v>
      </c>
      <c r="M91" s="17">
        <v>6</v>
      </c>
      <c r="N91" s="17">
        <v>1</v>
      </c>
      <c r="O91" s="17">
        <v>1</v>
      </c>
      <c r="P91">
        <v>1014738131</v>
      </c>
      <c r="Q91">
        <v>4347</v>
      </c>
      <c r="T91" t="s">
        <v>57</v>
      </c>
      <c r="U91">
        <f>MATCH(D91,Отчет!$C:$C,0)</f>
        <v>21</v>
      </c>
    </row>
    <row r="92" spans="1:21">
      <c r="A92" s="17">
        <v>1204076362</v>
      </c>
      <c r="B92" s="17">
        <v>9</v>
      </c>
      <c r="C92" s="17" t="s">
        <v>51</v>
      </c>
      <c r="D92" s="17">
        <v>1164856410</v>
      </c>
      <c r="E92" s="7" t="s">
        <v>39</v>
      </c>
      <c r="F92" s="17" t="s">
        <v>68</v>
      </c>
      <c r="G92" s="7" t="s">
        <v>85</v>
      </c>
      <c r="H92" s="17">
        <v>6</v>
      </c>
      <c r="I92" s="17" t="s">
        <v>54</v>
      </c>
      <c r="J92" s="17" t="s">
        <v>80</v>
      </c>
      <c r="L92" s="17">
        <v>54</v>
      </c>
      <c r="M92" s="17">
        <v>6</v>
      </c>
      <c r="N92" s="17">
        <v>1</v>
      </c>
      <c r="O92" s="17">
        <v>1</v>
      </c>
      <c r="P92">
        <v>1014738131</v>
      </c>
      <c r="Q92">
        <v>4347</v>
      </c>
      <c r="T92" t="s">
        <v>57</v>
      </c>
      <c r="U92">
        <f>MATCH(D92,Отчет!$C:$C,0)</f>
        <v>18</v>
      </c>
    </row>
    <row r="93" spans="1:21">
      <c r="A93" s="17">
        <v>1204076318</v>
      </c>
      <c r="B93" s="17">
        <v>10</v>
      </c>
      <c r="C93" s="17" t="s">
        <v>51</v>
      </c>
      <c r="D93" s="17">
        <v>1164856397</v>
      </c>
      <c r="E93" s="7" t="s">
        <v>38</v>
      </c>
      <c r="F93" s="17" t="s">
        <v>65</v>
      </c>
      <c r="G93" s="7" t="s">
        <v>85</v>
      </c>
      <c r="H93" s="17">
        <v>6</v>
      </c>
      <c r="I93" s="17" t="s">
        <v>54</v>
      </c>
      <c r="J93" s="17" t="s">
        <v>80</v>
      </c>
      <c r="L93" s="17">
        <v>60</v>
      </c>
      <c r="M93" s="17">
        <v>6</v>
      </c>
      <c r="N93" s="17">
        <v>1</v>
      </c>
      <c r="O93" s="17">
        <v>1</v>
      </c>
      <c r="P93">
        <v>1014738131</v>
      </c>
      <c r="Q93">
        <v>4347</v>
      </c>
      <c r="T93" t="s">
        <v>57</v>
      </c>
      <c r="U93">
        <f>MATCH(D93,Отчет!$C:$C,0)</f>
        <v>12</v>
      </c>
    </row>
    <row r="94" spans="1:21">
      <c r="A94" s="17">
        <v>1204076274</v>
      </c>
      <c r="B94" s="17">
        <v>10</v>
      </c>
      <c r="C94" s="17" t="s">
        <v>51</v>
      </c>
      <c r="D94" s="17">
        <v>1164856384</v>
      </c>
      <c r="E94" s="7" t="s">
        <v>37</v>
      </c>
      <c r="F94" s="17" t="s">
        <v>61</v>
      </c>
      <c r="G94" s="7" t="s">
        <v>85</v>
      </c>
      <c r="H94" s="17">
        <v>6</v>
      </c>
      <c r="I94" s="17" t="s">
        <v>54</v>
      </c>
      <c r="J94" s="17" t="s">
        <v>80</v>
      </c>
      <c r="L94" s="17">
        <v>60</v>
      </c>
      <c r="M94" s="17">
        <v>6</v>
      </c>
      <c r="N94" s="17">
        <v>1</v>
      </c>
      <c r="O94" s="17">
        <v>1</v>
      </c>
      <c r="P94">
        <v>1014738131</v>
      </c>
      <c r="Q94">
        <v>4347</v>
      </c>
      <c r="T94" t="s">
        <v>57</v>
      </c>
      <c r="U94">
        <f>MATCH(D94,Отчет!$C:$C,0)</f>
        <v>20</v>
      </c>
    </row>
    <row r="95" spans="1:21">
      <c r="A95" s="17">
        <v>1204076882</v>
      </c>
      <c r="B95" s="17">
        <v>0</v>
      </c>
      <c r="C95" s="17" t="s">
        <v>51</v>
      </c>
      <c r="D95" s="17">
        <v>1178850463</v>
      </c>
      <c r="E95" s="7" t="s">
        <v>49</v>
      </c>
      <c r="F95" s="17" t="s">
        <v>67</v>
      </c>
      <c r="G95" s="7" t="s">
        <v>85</v>
      </c>
      <c r="H95" s="17">
        <v>6</v>
      </c>
      <c r="I95" s="17" t="s">
        <v>54</v>
      </c>
      <c r="J95" s="17" t="s">
        <v>80</v>
      </c>
      <c r="L95" s="17">
        <v>0</v>
      </c>
      <c r="M95" s="17">
        <v>6</v>
      </c>
      <c r="N95" s="17">
        <v>0</v>
      </c>
      <c r="O95" s="17">
        <v>1</v>
      </c>
      <c r="P95">
        <v>1014738131</v>
      </c>
      <c r="Q95">
        <v>4347</v>
      </c>
      <c r="T95" t="s">
        <v>57</v>
      </c>
      <c r="U95">
        <f>MATCH(D95,Отчет!$C:$C,0)</f>
        <v>25</v>
      </c>
    </row>
    <row r="96" spans="1:21">
      <c r="A96" s="17">
        <v>1204076455</v>
      </c>
      <c r="B96" s="17">
        <v>0</v>
      </c>
      <c r="C96" s="17" t="s">
        <v>51</v>
      </c>
      <c r="D96" s="17">
        <v>1178850448</v>
      </c>
      <c r="E96" s="7" t="s">
        <v>41</v>
      </c>
      <c r="F96" s="17" t="s">
        <v>58</v>
      </c>
      <c r="G96" s="7" t="s">
        <v>85</v>
      </c>
      <c r="H96" s="17">
        <v>6</v>
      </c>
      <c r="I96" s="17" t="s">
        <v>54</v>
      </c>
      <c r="J96" s="17" t="s">
        <v>80</v>
      </c>
      <c r="L96" s="17">
        <v>0</v>
      </c>
      <c r="M96" s="17">
        <v>6</v>
      </c>
      <c r="N96" s="17">
        <v>0</v>
      </c>
      <c r="O96" s="17">
        <v>1</v>
      </c>
      <c r="P96">
        <v>1014738131</v>
      </c>
      <c r="Q96">
        <v>4347</v>
      </c>
      <c r="T96" t="s">
        <v>57</v>
      </c>
      <c r="U96">
        <f>MATCH(D96,Отчет!$C:$C,0)</f>
        <v>22</v>
      </c>
    </row>
    <row r="97" spans="1:21">
      <c r="A97" s="17">
        <v>1204076926</v>
      </c>
      <c r="B97" s="17">
        <v>5</v>
      </c>
      <c r="C97" s="17" t="s">
        <v>51</v>
      </c>
      <c r="D97" s="17">
        <v>1164856540</v>
      </c>
      <c r="E97" s="7" t="s">
        <v>50</v>
      </c>
      <c r="F97" s="17" t="s">
        <v>71</v>
      </c>
      <c r="G97" s="7" t="s">
        <v>85</v>
      </c>
      <c r="H97" s="17">
        <v>6</v>
      </c>
      <c r="I97" s="17" t="s">
        <v>54</v>
      </c>
      <c r="J97" s="17" t="s">
        <v>80</v>
      </c>
      <c r="L97" s="17">
        <v>30</v>
      </c>
      <c r="M97" s="17">
        <v>6</v>
      </c>
      <c r="N97" s="17">
        <v>1</v>
      </c>
      <c r="O97" s="17">
        <v>1</v>
      </c>
      <c r="P97">
        <v>1014738131</v>
      </c>
      <c r="Q97">
        <v>4347</v>
      </c>
      <c r="T97" t="s">
        <v>57</v>
      </c>
      <c r="U97">
        <f>MATCH(D97,Отчет!$C:$C,0)</f>
        <v>24</v>
      </c>
    </row>
    <row r="98" spans="1:21">
      <c r="A98" s="17">
        <v>1204076836</v>
      </c>
      <c r="B98" s="17">
        <v>9</v>
      </c>
      <c r="C98" s="17" t="s">
        <v>51</v>
      </c>
      <c r="D98" s="17">
        <v>1164856527</v>
      </c>
      <c r="E98" s="7" t="s">
        <v>48</v>
      </c>
      <c r="F98" s="17" t="s">
        <v>52</v>
      </c>
      <c r="G98" s="7" t="s">
        <v>85</v>
      </c>
      <c r="H98" s="17">
        <v>6</v>
      </c>
      <c r="I98" s="17" t="s">
        <v>54</v>
      </c>
      <c r="J98" s="17" t="s">
        <v>80</v>
      </c>
      <c r="L98" s="17">
        <v>54</v>
      </c>
      <c r="M98" s="17">
        <v>6</v>
      </c>
      <c r="N98" s="17">
        <v>1</v>
      </c>
      <c r="O98" s="17">
        <v>1</v>
      </c>
      <c r="P98">
        <v>1014738131</v>
      </c>
      <c r="Q98">
        <v>4347</v>
      </c>
      <c r="T98" t="s">
        <v>57</v>
      </c>
      <c r="U98">
        <f>MATCH(D98,Отчет!$C:$C,0)</f>
        <v>23</v>
      </c>
    </row>
    <row r="99" spans="1:21">
      <c r="A99" s="17">
        <v>1204076350</v>
      </c>
      <c r="B99" s="17">
        <v>10</v>
      </c>
      <c r="C99" s="17" t="s">
        <v>51</v>
      </c>
      <c r="D99" s="17">
        <v>1164856410</v>
      </c>
      <c r="E99" s="7" t="s">
        <v>39</v>
      </c>
      <c r="F99" s="17" t="s">
        <v>68</v>
      </c>
      <c r="G99" s="7" t="s">
        <v>86</v>
      </c>
      <c r="H99" s="17">
        <v>10</v>
      </c>
      <c r="I99" s="17" t="s">
        <v>54</v>
      </c>
      <c r="J99" s="17" t="s">
        <v>80</v>
      </c>
      <c r="L99" s="17">
        <v>100</v>
      </c>
      <c r="M99" s="17">
        <v>10</v>
      </c>
      <c r="N99" s="17">
        <v>1</v>
      </c>
      <c r="O99" s="17">
        <v>1</v>
      </c>
      <c r="P99">
        <v>1014738131</v>
      </c>
      <c r="Q99">
        <v>2098</v>
      </c>
      <c r="S99" t="s">
        <v>60</v>
      </c>
      <c r="T99" t="s">
        <v>57</v>
      </c>
      <c r="U99">
        <f>MATCH(D99,Отчет!$C:$C,0)</f>
        <v>18</v>
      </c>
    </row>
    <row r="100" spans="1:21">
      <c r="A100" s="17">
        <v>1204076531</v>
      </c>
      <c r="B100" s="17">
        <v>10</v>
      </c>
      <c r="C100" s="17" t="s">
        <v>51</v>
      </c>
      <c r="D100" s="17">
        <v>1164856449</v>
      </c>
      <c r="E100" s="7" t="s">
        <v>43</v>
      </c>
      <c r="F100" s="17" t="s">
        <v>69</v>
      </c>
      <c r="G100" s="7" t="s">
        <v>86</v>
      </c>
      <c r="H100" s="17">
        <v>10</v>
      </c>
      <c r="I100" s="17" t="s">
        <v>54</v>
      </c>
      <c r="J100" s="17" t="s">
        <v>80</v>
      </c>
      <c r="L100" s="17">
        <v>100</v>
      </c>
      <c r="M100" s="17">
        <v>10</v>
      </c>
      <c r="N100" s="17">
        <v>1</v>
      </c>
      <c r="O100" s="17">
        <v>1</v>
      </c>
      <c r="P100">
        <v>1014738131</v>
      </c>
      <c r="Q100">
        <v>2098</v>
      </c>
      <c r="S100" t="s">
        <v>60</v>
      </c>
      <c r="T100" t="s">
        <v>57</v>
      </c>
      <c r="U100">
        <f>MATCH(D100,Отчет!$C:$C,0)</f>
        <v>13</v>
      </c>
    </row>
    <row r="101" spans="1:21">
      <c r="A101" s="17">
        <v>1204076306</v>
      </c>
      <c r="B101" s="17">
        <v>10</v>
      </c>
      <c r="C101" s="17" t="s">
        <v>51</v>
      </c>
      <c r="D101" s="17">
        <v>1164856397</v>
      </c>
      <c r="E101" s="7" t="s">
        <v>38</v>
      </c>
      <c r="F101" s="17" t="s">
        <v>65</v>
      </c>
      <c r="G101" s="7" t="s">
        <v>86</v>
      </c>
      <c r="H101" s="17">
        <v>10</v>
      </c>
      <c r="I101" s="17" t="s">
        <v>54</v>
      </c>
      <c r="J101" s="17" t="s">
        <v>80</v>
      </c>
      <c r="L101" s="17">
        <v>100</v>
      </c>
      <c r="M101" s="17">
        <v>10</v>
      </c>
      <c r="N101" s="17">
        <v>1</v>
      </c>
      <c r="O101" s="17">
        <v>1</v>
      </c>
      <c r="P101">
        <v>1014738131</v>
      </c>
      <c r="Q101">
        <v>2098</v>
      </c>
      <c r="S101" t="s">
        <v>60</v>
      </c>
      <c r="T101" t="s">
        <v>57</v>
      </c>
      <c r="U101">
        <f>MATCH(D101,Отчет!$C:$C,0)</f>
        <v>12</v>
      </c>
    </row>
    <row r="102" spans="1:21">
      <c r="A102" s="17">
        <v>1204076734</v>
      </c>
      <c r="B102" s="17">
        <v>10</v>
      </c>
      <c r="C102" s="17" t="s">
        <v>51</v>
      </c>
      <c r="D102" s="17">
        <v>1164856501</v>
      </c>
      <c r="E102" s="7" t="s">
        <v>46</v>
      </c>
      <c r="F102" s="17" t="s">
        <v>64</v>
      </c>
      <c r="G102" s="7" t="s">
        <v>86</v>
      </c>
      <c r="H102" s="17">
        <v>10</v>
      </c>
      <c r="I102" s="17" t="s">
        <v>54</v>
      </c>
      <c r="J102" s="17" t="s">
        <v>80</v>
      </c>
      <c r="L102" s="17">
        <v>100</v>
      </c>
      <c r="M102" s="17">
        <v>10</v>
      </c>
      <c r="N102" s="17">
        <v>1</v>
      </c>
      <c r="O102" s="17">
        <v>1</v>
      </c>
      <c r="P102">
        <v>1014738131</v>
      </c>
      <c r="Q102">
        <v>2098</v>
      </c>
      <c r="S102" t="s">
        <v>60</v>
      </c>
      <c r="T102" t="s">
        <v>57</v>
      </c>
      <c r="U102">
        <f>MATCH(D102,Отчет!$C:$C,0)</f>
        <v>14</v>
      </c>
    </row>
    <row r="103" spans="1:21">
      <c r="A103" s="17">
        <v>1204076262</v>
      </c>
      <c r="B103" s="17">
        <v>10</v>
      </c>
      <c r="C103" s="17" t="s">
        <v>51</v>
      </c>
      <c r="D103" s="17">
        <v>1164856384</v>
      </c>
      <c r="E103" s="7" t="s">
        <v>37</v>
      </c>
      <c r="F103" s="17" t="s">
        <v>61</v>
      </c>
      <c r="G103" s="7" t="s">
        <v>86</v>
      </c>
      <c r="H103" s="17">
        <v>10</v>
      </c>
      <c r="I103" s="17" t="s">
        <v>54</v>
      </c>
      <c r="J103" s="17" t="s">
        <v>80</v>
      </c>
      <c r="L103" s="17">
        <v>100</v>
      </c>
      <c r="M103" s="17">
        <v>10</v>
      </c>
      <c r="N103" s="17">
        <v>1</v>
      </c>
      <c r="O103" s="17">
        <v>1</v>
      </c>
      <c r="P103">
        <v>1014738131</v>
      </c>
      <c r="Q103">
        <v>2098</v>
      </c>
      <c r="S103" t="s">
        <v>60</v>
      </c>
      <c r="T103" t="s">
        <v>57</v>
      </c>
      <c r="U103">
        <f>MATCH(D103,Отчет!$C:$C,0)</f>
        <v>20</v>
      </c>
    </row>
    <row r="104" spans="1:21">
      <c r="A104" s="17">
        <v>1204076487</v>
      </c>
      <c r="B104" s="17">
        <v>10</v>
      </c>
      <c r="C104" s="17" t="s">
        <v>51</v>
      </c>
      <c r="D104" s="17">
        <v>1164856436</v>
      </c>
      <c r="E104" s="7" t="s">
        <v>42</v>
      </c>
      <c r="F104" s="17" t="s">
        <v>72</v>
      </c>
      <c r="G104" s="7" t="s">
        <v>86</v>
      </c>
      <c r="H104" s="17">
        <v>10</v>
      </c>
      <c r="I104" s="17" t="s">
        <v>54</v>
      </c>
      <c r="J104" s="17" t="s">
        <v>80</v>
      </c>
      <c r="L104" s="17">
        <v>100</v>
      </c>
      <c r="M104" s="17">
        <v>10</v>
      </c>
      <c r="N104" s="17">
        <v>1</v>
      </c>
      <c r="O104" s="17">
        <v>1</v>
      </c>
      <c r="P104">
        <v>1014738131</v>
      </c>
      <c r="Q104">
        <v>2098</v>
      </c>
      <c r="S104" t="s">
        <v>60</v>
      </c>
      <c r="T104" t="s">
        <v>57</v>
      </c>
      <c r="U104">
        <f>MATCH(D104,Отчет!$C:$C,0)</f>
        <v>15</v>
      </c>
    </row>
    <row r="105" spans="1:21">
      <c r="A105" s="17">
        <v>1204076824</v>
      </c>
      <c r="B105" s="17">
        <v>7</v>
      </c>
      <c r="C105" s="17" t="s">
        <v>51</v>
      </c>
      <c r="D105" s="17">
        <v>1164856527</v>
      </c>
      <c r="E105" s="7" t="s">
        <v>48</v>
      </c>
      <c r="F105" s="17" t="s">
        <v>52</v>
      </c>
      <c r="G105" s="7" t="s">
        <v>86</v>
      </c>
      <c r="H105" s="17">
        <v>10</v>
      </c>
      <c r="I105" s="17" t="s">
        <v>54</v>
      </c>
      <c r="J105" s="17" t="s">
        <v>80</v>
      </c>
      <c r="L105" s="17">
        <v>70</v>
      </c>
      <c r="M105" s="17">
        <v>10</v>
      </c>
      <c r="N105" s="17">
        <v>1</v>
      </c>
      <c r="O105" s="17">
        <v>1</v>
      </c>
      <c r="P105">
        <v>1014738131</v>
      </c>
      <c r="Q105">
        <v>2098</v>
      </c>
      <c r="S105" t="s">
        <v>60</v>
      </c>
      <c r="T105" t="s">
        <v>57</v>
      </c>
      <c r="U105">
        <f>MATCH(D105,Отчет!$C:$C,0)</f>
        <v>23</v>
      </c>
    </row>
    <row r="106" spans="1:21">
      <c r="A106" s="17">
        <v>1204076779</v>
      </c>
      <c r="B106" s="17">
        <v>9</v>
      </c>
      <c r="C106" s="17" t="s">
        <v>51</v>
      </c>
      <c r="D106" s="17">
        <v>1164856514</v>
      </c>
      <c r="E106" s="7" t="s">
        <v>47</v>
      </c>
      <c r="F106" s="17" t="s">
        <v>62</v>
      </c>
      <c r="G106" s="7" t="s">
        <v>86</v>
      </c>
      <c r="H106" s="17">
        <v>10</v>
      </c>
      <c r="I106" s="17" t="s">
        <v>54</v>
      </c>
      <c r="J106" s="17" t="s">
        <v>80</v>
      </c>
      <c r="L106" s="17">
        <v>90</v>
      </c>
      <c r="M106" s="17">
        <v>10</v>
      </c>
      <c r="N106" s="17">
        <v>1</v>
      </c>
      <c r="O106" s="17">
        <v>1</v>
      </c>
      <c r="P106">
        <v>1014738131</v>
      </c>
      <c r="Q106">
        <v>2098</v>
      </c>
      <c r="S106" t="s">
        <v>60</v>
      </c>
      <c r="T106" t="s">
        <v>57</v>
      </c>
      <c r="U106">
        <f>MATCH(D106,Отчет!$C:$C,0)</f>
        <v>16</v>
      </c>
    </row>
    <row r="107" spans="1:21">
      <c r="A107" s="17">
        <v>1204076575</v>
      </c>
      <c r="B107" s="17">
        <v>10</v>
      </c>
      <c r="C107" s="17" t="s">
        <v>51</v>
      </c>
      <c r="D107" s="17">
        <v>1164856462</v>
      </c>
      <c r="E107" s="7" t="s">
        <v>44</v>
      </c>
      <c r="F107" s="17" t="s">
        <v>70</v>
      </c>
      <c r="G107" s="7" t="s">
        <v>86</v>
      </c>
      <c r="H107" s="17">
        <v>10</v>
      </c>
      <c r="I107" s="17" t="s">
        <v>54</v>
      </c>
      <c r="J107" s="17" t="s">
        <v>80</v>
      </c>
      <c r="L107" s="17">
        <v>100</v>
      </c>
      <c r="M107" s="17">
        <v>10</v>
      </c>
      <c r="N107" s="17">
        <v>1</v>
      </c>
      <c r="O107" s="17">
        <v>1</v>
      </c>
      <c r="P107">
        <v>1014738131</v>
      </c>
      <c r="Q107">
        <v>2098</v>
      </c>
      <c r="S107" t="s">
        <v>60</v>
      </c>
      <c r="T107" t="s">
        <v>57</v>
      </c>
      <c r="U107">
        <f>MATCH(D107,Отчет!$C:$C,0)</f>
        <v>19</v>
      </c>
    </row>
    <row r="108" spans="1:21">
      <c r="A108" s="17">
        <v>1204076442</v>
      </c>
      <c r="B108" s="17">
        <v>9</v>
      </c>
      <c r="C108" s="17" t="s">
        <v>51</v>
      </c>
      <c r="D108" s="17">
        <v>1178850448</v>
      </c>
      <c r="E108" s="7" t="s">
        <v>41</v>
      </c>
      <c r="F108" s="17" t="s">
        <v>58</v>
      </c>
      <c r="G108" s="7" t="s">
        <v>86</v>
      </c>
      <c r="H108" s="17">
        <v>10</v>
      </c>
      <c r="I108" s="17" t="s">
        <v>54</v>
      </c>
      <c r="J108" s="17" t="s">
        <v>80</v>
      </c>
      <c r="L108" s="17">
        <v>90</v>
      </c>
      <c r="M108" s="17">
        <v>10</v>
      </c>
      <c r="N108" s="17">
        <v>1</v>
      </c>
      <c r="O108" s="17">
        <v>1</v>
      </c>
      <c r="P108">
        <v>1014738131</v>
      </c>
      <c r="Q108">
        <v>2098</v>
      </c>
      <c r="S108" t="s">
        <v>60</v>
      </c>
      <c r="T108" t="s">
        <v>57</v>
      </c>
      <c r="U108">
        <f>MATCH(D108,Отчет!$C:$C,0)</f>
        <v>22</v>
      </c>
    </row>
    <row r="109" spans="1:21">
      <c r="A109" s="17">
        <v>1204076395</v>
      </c>
      <c r="B109" s="17">
        <v>8</v>
      </c>
      <c r="C109" s="17" t="s">
        <v>51</v>
      </c>
      <c r="D109" s="17">
        <v>1164856423</v>
      </c>
      <c r="E109" s="7" t="s">
        <v>40</v>
      </c>
      <c r="F109" s="17" t="s">
        <v>63</v>
      </c>
      <c r="G109" s="7" t="s">
        <v>86</v>
      </c>
      <c r="H109" s="17">
        <v>10</v>
      </c>
      <c r="I109" s="17" t="s">
        <v>54</v>
      </c>
      <c r="J109" s="17" t="s">
        <v>80</v>
      </c>
      <c r="L109" s="17">
        <v>80</v>
      </c>
      <c r="M109" s="17">
        <v>10</v>
      </c>
      <c r="N109" s="17">
        <v>1</v>
      </c>
      <c r="O109" s="17">
        <v>1</v>
      </c>
      <c r="P109">
        <v>1014738131</v>
      </c>
      <c r="Q109">
        <v>2098</v>
      </c>
      <c r="S109" t="s">
        <v>60</v>
      </c>
      <c r="T109" t="s">
        <v>57</v>
      </c>
      <c r="U109">
        <f>MATCH(D109,Отчет!$C:$C,0)</f>
        <v>21</v>
      </c>
    </row>
    <row r="110" spans="1:21">
      <c r="A110" s="17">
        <v>1204076914</v>
      </c>
      <c r="B110" s="17">
        <v>8</v>
      </c>
      <c r="C110" s="17" t="s">
        <v>51</v>
      </c>
      <c r="D110" s="17">
        <v>1164856540</v>
      </c>
      <c r="E110" s="7" t="s">
        <v>50</v>
      </c>
      <c r="F110" s="17" t="s">
        <v>71</v>
      </c>
      <c r="G110" s="7" t="s">
        <v>86</v>
      </c>
      <c r="H110" s="17">
        <v>10</v>
      </c>
      <c r="I110" s="17" t="s">
        <v>54</v>
      </c>
      <c r="J110" s="17" t="s">
        <v>80</v>
      </c>
      <c r="L110" s="17">
        <v>80</v>
      </c>
      <c r="M110" s="17">
        <v>10</v>
      </c>
      <c r="N110" s="17">
        <v>1</v>
      </c>
      <c r="O110" s="17">
        <v>1</v>
      </c>
      <c r="P110">
        <v>1014738131</v>
      </c>
      <c r="Q110">
        <v>2098</v>
      </c>
      <c r="S110" t="s">
        <v>60</v>
      </c>
      <c r="T110" t="s">
        <v>57</v>
      </c>
      <c r="U110">
        <f>MATCH(D110,Отчет!$C:$C,0)</f>
        <v>24</v>
      </c>
    </row>
    <row r="111" spans="1:21">
      <c r="A111" s="17">
        <v>1204076690</v>
      </c>
      <c r="B111" s="17">
        <v>9</v>
      </c>
      <c r="C111" s="17" t="s">
        <v>51</v>
      </c>
      <c r="D111" s="17">
        <v>1164856488</v>
      </c>
      <c r="E111" s="7" t="s">
        <v>45</v>
      </c>
      <c r="F111" s="17" t="s">
        <v>66</v>
      </c>
      <c r="G111" s="7" t="s">
        <v>86</v>
      </c>
      <c r="H111" s="17">
        <v>10</v>
      </c>
      <c r="I111" s="17" t="s">
        <v>54</v>
      </c>
      <c r="J111" s="17" t="s">
        <v>80</v>
      </c>
      <c r="L111" s="17">
        <v>90</v>
      </c>
      <c r="M111" s="17">
        <v>10</v>
      </c>
      <c r="N111" s="17">
        <v>1</v>
      </c>
      <c r="O111" s="17">
        <v>1</v>
      </c>
      <c r="P111">
        <v>1014738131</v>
      </c>
      <c r="Q111">
        <v>2098</v>
      </c>
      <c r="S111" t="s">
        <v>60</v>
      </c>
      <c r="T111" t="s">
        <v>57</v>
      </c>
      <c r="U111">
        <f>MATCH(D111,Отчет!$C:$C,0)</f>
        <v>17</v>
      </c>
    </row>
    <row r="112" spans="1:21">
      <c r="A112" s="17">
        <v>1204076869</v>
      </c>
      <c r="B112" s="17">
        <v>7</v>
      </c>
      <c r="C112" s="17" t="s">
        <v>51</v>
      </c>
      <c r="D112" s="17">
        <v>1178850463</v>
      </c>
      <c r="E112" s="7" t="s">
        <v>49</v>
      </c>
      <c r="F112" s="17" t="s">
        <v>67</v>
      </c>
      <c r="G112" s="7" t="s">
        <v>86</v>
      </c>
      <c r="H112" s="17">
        <v>10</v>
      </c>
      <c r="I112" s="17" t="s">
        <v>54</v>
      </c>
      <c r="J112" s="17" t="s">
        <v>80</v>
      </c>
      <c r="L112" s="17">
        <v>70</v>
      </c>
      <c r="M112" s="17">
        <v>10</v>
      </c>
      <c r="N112" s="17">
        <v>1</v>
      </c>
      <c r="O112" s="17">
        <v>1</v>
      </c>
      <c r="P112">
        <v>1014738131</v>
      </c>
      <c r="Q112">
        <v>2098</v>
      </c>
      <c r="S112" t="s">
        <v>60</v>
      </c>
      <c r="T112" t="s">
        <v>57</v>
      </c>
      <c r="U112">
        <f>MATCH(D112,Отчет!$C:$C,0)</f>
        <v>25</v>
      </c>
    </row>
    <row r="113" spans="1:21">
      <c r="A113" s="17">
        <v>1204076767</v>
      </c>
      <c r="B113" s="17">
        <v>9</v>
      </c>
      <c r="C113" s="17" t="s">
        <v>51</v>
      </c>
      <c r="D113" s="17">
        <v>1164856514</v>
      </c>
      <c r="E113" s="7" t="s">
        <v>47</v>
      </c>
      <c r="F113" s="17" t="s">
        <v>62</v>
      </c>
      <c r="G113" s="7" t="s">
        <v>87</v>
      </c>
      <c r="H113" s="17">
        <v>8</v>
      </c>
      <c r="I113" s="17" t="s">
        <v>54</v>
      </c>
      <c r="J113" s="17" t="s">
        <v>80</v>
      </c>
      <c r="L113" s="17">
        <v>72</v>
      </c>
      <c r="M113" s="17">
        <v>8</v>
      </c>
      <c r="N113" s="17">
        <v>1</v>
      </c>
      <c r="O113" s="17">
        <v>1</v>
      </c>
      <c r="P113">
        <v>1014738131</v>
      </c>
      <c r="Q113">
        <v>2098</v>
      </c>
      <c r="S113" t="s">
        <v>60</v>
      </c>
      <c r="T113" t="s">
        <v>57</v>
      </c>
      <c r="U113">
        <f>MATCH(D113,Отчет!$C:$C,0)</f>
        <v>16</v>
      </c>
    </row>
    <row r="114" spans="1:21">
      <c r="A114" s="17">
        <v>1204076722</v>
      </c>
      <c r="B114" s="17">
        <v>9</v>
      </c>
      <c r="C114" s="17" t="s">
        <v>51</v>
      </c>
      <c r="D114" s="17">
        <v>1164856501</v>
      </c>
      <c r="E114" s="7" t="s">
        <v>46</v>
      </c>
      <c r="F114" s="17" t="s">
        <v>64</v>
      </c>
      <c r="G114" s="7" t="s">
        <v>87</v>
      </c>
      <c r="H114" s="17">
        <v>8</v>
      </c>
      <c r="I114" s="17" t="s">
        <v>54</v>
      </c>
      <c r="J114" s="17" t="s">
        <v>80</v>
      </c>
      <c r="L114" s="17">
        <v>72</v>
      </c>
      <c r="M114" s="17">
        <v>8</v>
      </c>
      <c r="N114" s="17">
        <v>1</v>
      </c>
      <c r="O114" s="17">
        <v>1</v>
      </c>
      <c r="P114">
        <v>1014738131</v>
      </c>
      <c r="Q114">
        <v>2098</v>
      </c>
      <c r="S114" t="s">
        <v>60</v>
      </c>
      <c r="T114" t="s">
        <v>57</v>
      </c>
      <c r="U114">
        <f>MATCH(D114,Отчет!$C:$C,0)</f>
        <v>14</v>
      </c>
    </row>
    <row r="115" spans="1:21">
      <c r="A115" s="17">
        <v>1204076902</v>
      </c>
      <c r="B115" s="17">
        <v>5</v>
      </c>
      <c r="C115" s="17" t="s">
        <v>51</v>
      </c>
      <c r="D115" s="17">
        <v>1164856540</v>
      </c>
      <c r="E115" s="7" t="s">
        <v>50</v>
      </c>
      <c r="F115" s="17" t="s">
        <v>71</v>
      </c>
      <c r="G115" s="7" t="s">
        <v>87</v>
      </c>
      <c r="H115" s="17">
        <v>8</v>
      </c>
      <c r="I115" s="17" t="s">
        <v>54</v>
      </c>
      <c r="J115" s="17" t="s">
        <v>80</v>
      </c>
      <c r="L115" s="17">
        <v>40</v>
      </c>
      <c r="M115" s="17">
        <v>8</v>
      </c>
      <c r="N115" s="17">
        <v>1</v>
      </c>
      <c r="O115" s="17">
        <v>1</v>
      </c>
      <c r="P115">
        <v>1014738131</v>
      </c>
      <c r="Q115">
        <v>2098</v>
      </c>
      <c r="S115" t="s">
        <v>60</v>
      </c>
      <c r="T115" t="s">
        <v>57</v>
      </c>
      <c r="U115">
        <f>MATCH(D115,Отчет!$C:$C,0)</f>
        <v>24</v>
      </c>
    </row>
    <row r="116" spans="1:21">
      <c r="A116" s="17">
        <v>1204076429</v>
      </c>
      <c r="B116" s="17">
        <v>9</v>
      </c>
      <c r="C116" s="17" t="s">
        <v>51</v>
      </c>
      <c r="D116" s="17">
        <v>1178850448</v>
      </c>
      <c r="E116" s="7" t="s">
        <v>41</v>
      </c>
      <c r="F116" s="17" t="s">
        <v>58</v>
      </c>
      <c r="G116" s="7" t="s">
        <v>87</v>
      </c>
      <c r="H116" s="17">
        <v>8</v>
      </c>
      <c r="I116" s="17" t="s">
        <v>54</v>
      </c>
      <c r="J116" s="17" t="s">
        <v>80</v>
      </c>
      <c r="L116" s="17">
        <v>72</v>
      </c>
      <c r="M116" s="17">
        <v>8</v>
      </c>
      <c r="N116" s="17">
        <v>1</v>
      </c>
      <c r="O116" s="17">
        <v>1</v>
      </c>
      <c r="P116">
        <v>1014738131</v>
      </c>
      <c r="Q116">
        <v>2098</v>
      </c>
      <c r="S116" t="s">
        <v>60</v>
      </c>
      <c r="T116" t="s">
        <v>57</v>
      </c>
      <c r="U116">
        <f>MATCH(D116,Отчет!$C:$C,0)</f>
        <v>22</v>
      </c>
    </row>
    <row r="117" spans="1:21">
      <c r="A117" s="17">
        <v>1204076857</v>
      </c>
      <c r="B117" s="17">
        <v>5</v>
      </c>
      <c r="C117" s="17" t="s">
        <v>51</v>
      </c>
      <c r="D117" s="17">
        <v>1178850463</v>
      </c>
      <c r="E117" s="7" t="s">
        <v>49</v>
      </c>
      <c r="F117" s="17" t="s">
        <v>67</v>
      </c>
      <c r="G117" s="7" t="s">
        <v>87</v>
      </c>
      <c r="H117" s="17">
        <v>8</v>
      </c>
      <c r="I117" s="17" t="s">
        <v>54</v>
      </c>
      <c r="J117" s="17" t="s">
        <v>80</v>
      </c>
      <c r="L117" s="17">
        <v>40</v>
      </c>
      <c r="M117" s="17">
        <v>8</v>
      </c>
      <c r="N117" s="17">
        <v>1</v>
      </c>
      <c r="O117" s="17">
        <v>1</v>
      </c>
      <c r="P117">
        <v>1014738131</v>
      </c>
      <c r="Q117">
        <v>2098</v>
      </c>
      <c r="S117" t="s">
        <v>60</v>
      </c>
      <c r="T117" t="s">
        <v>57</v>
      </c>
      <c r="U117">
        <f>MATCH(D117,Отчет!$C:$C,0)</f>
        <v>25</v>
      </c>
    </row>
    <row r="118" spans="1:21">
      <c r="A118" s="17">
        <v>1204076812</v>
      </c>
      <c r="B118" s="17">
        <v>6</v>
      </c>
      <c r="C118" s="17" t="s">
        <v>51</v>
      </c>
      <c r="D118" s="17">
        <v>1164856527</v>
      </c>
      <c r="E118" s="7" t="s">
        <v>48</v>
      </c>
      <c r="F118" s="17" t="s">
        <v>52</v>
      </c>
      <c r="G118" s="7" t="s">
        <v>87</v>
      </c>
      <c r="H118" s="17">
        <v>8</v>
      </c>
      <c r="I118" s="17" t="s">
        <v>54</v>
      </c>
      <c r="J118" s="17" t="s">
        <v>80</v>
      </c>
      <c r="L118" s="17">
        <v>48</v>
      </c>
      <c r="M118" s="17">
        <v>8</v>
      </c>
      <c r="N118" s="17">
        <v>1</v>
      </c>
      <c r="O118" s="17">
        <v>1</v>
      </c>
      <c r="P118">
        <v>1014738131</v>
      </c>
      <c r="Q118">
        <v>2098</v>
      </c>
      <c r="S118" t="s">
        <v>60</v>
      </c>
      <c r="T118" t="s">
        <v>57</v>
      </c>
      <c r="U118">
        <f>MATCH(D118,Отчет!$C:$C,0)</f>
        <v>23</v>
      </c>
    </row>
    <row r="119" spans="1:21">
      <c r="A119" s="17">
        <v>1204076653</v>
      </c>
      <c r="B119" s="17">
        <v>8</v>
      </c>
      <c r="C119" s="17" t="s">
        <v>51</v>
      </c>
      <c r="D119" s="17">
        <v>1164856488</v>
      </c>
      <c r="E119" s="7" t="s">
        <v>45</v>
      </c>
      <c r="F119" s="17" t="s">
        <v>66</v>
      </c>
      <c r="G119" s="7" t="s">
        <v>87</v>
      </c>
      <c r="H119" s="17">
        <v>8</v>
      </c>
      <c r="I119" s="17" t="s">
        <v>54</v>
      </c>
      <c r="J119" s="17" t="s">
        <v>80</v>
      </c>
      <c r="L119" s="17">
        <v>64</v>
      </c>
      <c r="M119" s="17">
        <v>8</v>
      </c>
      <c r="N119" s="17">
        <v>1</v>
      </c>
      <c r="O119" s="17">
        <v>1</v>
      </c>
      <c r="P119">
        <v>1014738131</v>
      </c>
      <c r="Q119">
        <v>2098</v>
      </c>
      <c r="S119" t="s">
        <v>60</v>
      </c>
      <c r="T119" t="s">
        <v>57</v>
      </c>
      <c r="U119">
        <f>MATCH(D119,Отчет!$C:$C,0)</f>
        <v>17</v>
      </c>
    </row>
    <row r="120" spans="1:21">
      <c r="A120" s="17">
        <v>1204076563</v>
      </c>
      <c r="B120" s="17">
        <v>9</v>
      </c>
      <c r="C120" s="17" t="s">
        <v>51</v>
      </c>
      <c r="D120" s="17">
        <v>1164856462</v>
      </c>
      <c r="E120" s="7" t="s">
        <v>44</v>
      </c>
      <c r="F120" s="17" t="s">
        <v>70</v>
      </c>
      <c r="G120" s="7" t="s">
        <v>87</v>
      </c>
      <c r="H120" s="17">
        <v>8</v>
      </c>
      <c r="I120" s="17" t="s">
        <v>54</v>
      </c>
      <c r="J120" s="17" t="s">
        <v>80</v>
      </c>
      <c r="L120" s="17">
        <v>72</v>
      </c>
      <c r="M120" s="17">
        <v>8</v>
      </c>
      <c r="N120" s="17">
        <v>1</v>
      </c>
      <c r="O120" s="17">
        <v>1</v>
      </c>
      <c r="P120">
        <v>1014738131</v>
      </c>
      <c r="Q120">
        <v>2098</v>
      </c>
      <c r="S120" t="s">
        <v>60</v>
      </c>
      <c r="T120" t="s">
        <v>57</v>
      </c>
      <c r="U120">
        <f>MATCH(D120,Отчет!$C:$C,0)</f>
        <v>19</v>
      </c>
    </row>
    <row r="121" spans="1:21">
      <c r="A121" s="17">
        <v>1204076249</v>
      </c>
      <c r="B121" s="17">
        <v>9</v>
      </c>
      <c r="C121" s="17" t="s">
        <v>51</v>
      </c>
      <c r="D121" s="17">
        <v>1164856384</v>
      </c>
      <c r="E121" s="7" t="s">
        <v>37</v>
      </c>
      <c r="F121" s="17" t="s">
        <v>61</v>
      </c>
      <c r="G121" s="7" t="s">
        <v>87</v>
      </c>
      <c r="H121" s="17">
        <v>8</v>
      </c>
      <c r="I121" s="17" t="s">
        <v>54</v>
      </c>
      <c r="J121" s="17" t="s">
        <v>80</v>
      </c>
      <c r="L121" s="17">
        <v>72</v>
      </c>
      <c r="M121" s="17">
        <v>8</v>
      </c>
      <c r="N121" s="17">
        <v>1</v>
      </c>
      <c r="O121" s="17">
        <v>1</v>
      </c>
      <c r="P121">
        <v>1014738131</v>
      </c>
      <c r="Q121">
        <v>2098</v>
      </c>
      <c r="S121" t="s">
        <v>60</v>
      </c>
      <c r="T121" t="s">
        <v>57</v>
      </c>
      <c r="U121">
        <f>MATCH(D121,Отчет!$C:$C,0)</f>
        <v>20</v>
      </c>
    </row>
    <row r="122" spans="1:21">
      <c r="A122" s="17">
        <v>1204076294</v>
      </c>
      <c r="B122" s="17">
        <v>10</v>
      </c>
      <c r="C122" s="17" t="s">
        <v>51</v>
      </c>
      <c r="D122" s="17">
        <v>1164856397</v>
      </c>
      <c r="E122" s="7" t="s">
        <v>38</v>
      </c>
      <c r="F122" s="17" t="s">
        <v>65</v>
      </c>
      <c r="G122" s="7" t="s">
        <v>87</v>
      </c>
      <c r="H122" s="17">
        <v>8</v>
      </c>
      <c r="I122" s="17" t="s">
        <v>54</v>
      </c>
      <c r="J122" s="17" t="s">
        <v>80</v>
      </c>
      <c r="L122" s="17">
        <v>80</v>
      </c>
      <c r="M122" s="17">
        <v>8</v>
      </c>
      <c r="N122" s="17">
        <v>1</v>
      </c>
      <c r="O122" s="17">
        <v>1</v>
      </c>
      <c r="P122">
        <v>1014738131</v>
      </c>
      <c r="Q122">
        <v>2098</v>
      </c>
      <c r="S122" t="s">
        <v>60</v>
      </c>
      <c r="T122" t="s">
        <v>57</v>
      </c>
      <c r="U122">
        <f>MATCH(D122,Отчет!$C:$C,0)</f>
        <v>12</v>
      </c>
    </row>
    <row r="123" spans="1:21">
      <c r="A123" s="17">
        <v>1204076338</v>
      </c>
      <c r="B123" s="17">
        <v>9</v>
      </c>
      <c r="C123" s="17" t="s">
        <v>51</v>
      </c>
      <c r="D123" s="17">
        <v>1164856410</v>
      </c>
      <c r="E123" s="7" t="s">
        <v>39</v>
      </c>
      <c r="F123" s="17" t="s">
        <v>68</v>
      </c>
      <c r="G123" s="7" t="s">
        <v>87</v>
      </c>
      <c r="H123" s="17">
        <v>8</v>
      </c>
      <c r="I123" s="17" t="s">
        <v>54</v>
      </c>
      <c r="J123" s="17" t="s">
        <v>80</v>
      </c>
      <c r="L123" s="17">
        <v>72</v>
      </c>
      <c r="M123" s="17">
        <v>8</v>
      </c>
      <c r="N123" s="17">
        <v>1</v>
      </c>
      <c r="O123" s="17">
        <v>1</v>
      </c>
      <c r="P123">
        <v>1014738131</v>
      </c>
      <c r="Q123">
        <v>2098</v>
      </c>
      <c r="S123" t="s">
        <v>60</v>
      </c>
      <c r="T123" t="s">
        <v>57</v>
      </c>
      <c r="U123">
        <f>MATCH(D123,Отчет!$C:$C,0)</f>
        <v>18</v>
      </c>
    </row>
    <row r="124" spans="1:21">
      <c r="A124" s="17">
        <v>1204076382</v>
      </c>
      <c r="B124" s="17">
        <v>9</v>
      </c>
      <c r="C124" s="17" t="s">
        <v>51</v>
      </c>
      <c r="D124" s="17">
        <v>1164856423</v>
      </c>
      <c r="E124" s="7" t="s">
        <v>40</v>
      </c>
      <c r="F124" s="17" t="s">
        <v>63</v>
      </c>
      <c r="G124" s="7" t="s">
        <v>87</v>
      </c>
      <c r="H124" s="17">
        <v>8</v>
      </c>
      <c r="I124" s="17" t="s">
        <v>54</v>
      </c>
      <c r="J124" s="17" t="s">
        <v>80</v>
      </c>
      <c r="L124" s="17">
        <v>72</v>
      </c>
      <c r="M124" s="17">
        <v>8</v>
      </c>
      <c r="N124" s="17">
        <v>1</v>
      </c>
      <c r="O124" s="17">
        <v>1</v>
      </c>
      <c r="P124">
        <v>1014738131</v>
      </c>
      <c r="Q124">
        <v>2098</v>
      </c>
      <c r="S124" t="s">
        <v>60</v>
      </c>
      <c r="T124" t="s">
        <v>57</v>
      </c>
      <c r="U124">
        <f>MATCH(D124,Отчет!$C:$C,0)</f>
        <v>21</v>
      </c>
    </row>
    <row r="125" spans="1:21">
      <c r="A125" s="17">
        <v>1204076475</v>
      </c>
      <c r="B125" s="17">
        <v>9</v>
      </c>
      <c r="C125" s="17" t="s">
        <v>51</v>
      </c>
      <c r="D125" s="17">
        <v>1164856436</v>
      </c>
      <c r="E125" s="7" t="s">
        <v>42</v>
      </c>
      <c r="F125" s="17" t="s">
        <v>72</v>
      </c>
      <c r="G125" s="7" t="s">
        <v>87</v>
      </c>
      <c r="H125" s="17">
        <v>8</v>
      </c>
      <c r="I125" s="17" t="s">
        <v>54</v>
      </c>
      <c r="J125" s="17" t="s">
        <v>80</v>
      </c>
      <c r="L125" s="17">
        <v>72</v>
      </c>
      <c r="M125" s="17">
        <v>8</v>
      </c>
      <c r="N125" s="17">
        <v>1</v>
      </c>
      <c r="O125" s="17">
        <v>1</v>
      </c>
      <c r="P125">
        <v>1014738131</v>
      </c>
      <c r="Q125">
        <v>2098</v>
      </c>
      <c r="S125" t="s">
        <v>60</v>
      </c>
      <c r="T125" t="s">
        <v>57</v>
      </c>
      <c r="U125">
        <f>MATCH(D125,Отчет!$C:$C,0)</f>
        <v>15</v>
      </c>
    </row>
    <row r="126" spans="1:21">
      <c r="A126" s="17">
        <v>1204076519</v>
      </c>
      <c r="B126" s="17">
        <v>9</v>
      </c>
      <c r="C126" s="17" t="s">
        <v>51</v>
      </c>
      <c r="D126" s="17">
        <v>1164856449</v>
      </c>
      <c r="E126" s="7" t="s">
        <v>43</v>
      </c>
      <c r="F126" s="17" t="s">
        <v>69</v>
      </c>
      <c r="G126" s="7" t="s">
        <v>87</v>
      </c>
      <c r="H126" s="17">
        <v>8</v>
      </c>
      <c r="I126" s="17" t="s">
        <v>54</v>
      </c>
      <c r="J126" s="17" t="s">
        <v>80</v>
      </c>
      <c r="L126" s="17">
        <v>72</v>
      </c>
      <c r="M126" s="17">
        <v>8</v>
      </c>
      <c r="N126" s="17">
        <v>1</v>
      </c>
      <c r="O126" s="17">
        <v>1</v>
      </c>
      <c r="P126">
        <v>1014738131</v>
      </c>
      <c r="Q126">
        <v>2098</v>
      </c>
      <c r="S126" t="s">
        <v>60</v>
      </c>
      <c r="T126" t="s">
        <v>57</v>
      </c>
      <c r="U126">
        <f>MATCH(D126,Отчет!$C:$C,0)</f>
        <v>13</v>
      </c>
    </row>
    <row r="127" spans="1:21">
      <c r="A127" s="17">
        <v>1256520305</v>
      </c>
      <c r="B127" s="17">
        <v>8</v>
      </c>
      <c r="C127" s="17" t="s">
        <v>51</v>
      </c>
      <c r="D127" s="17">
        <v>1164856397</v>
      </c>
      <c r="E127" s="7" t="s">
        <v>38</v>
      </c>
      <c r="F127" s="17" t="s">
        <v>65</v>
      </c>
      <c r="G127" s="7" t="s">
        <v>88</v>
      </c>
      <c r="H127" s="17">
        <v>3</v>
      </c>
      <c r="I127" s="17" t="s">
        <v>54</v>
      </c>
      <c r="J127" s="17" t="s">
        <v>80</v>
      </c>
      <c r="L127" s="17">
        <v>24</v>
      </c>
      <c r="M127" s="17">
        <v>3</v>
      </c>
      <c r="N127" s="17">
        <v>1</v>
      </c>
      <c r="O127" s="17">
        <v>1</v>
      </c>
      <c r="P127">
        <v>1236129457</v>
      </c>
      <c r="Q127">
        <v>2098</v>
      </c>
      <c r="S127" t="s">
        <v>75</v>
      </c>
      <c r="T127" t="s">
        <v>57</v>
      </c>
      <c r="U127">
        <f>MATCH(D127,Отчет!$C:$C,0)</f>
        <v>12</v>
      </c>
    </row>
    <row r="128" spans="1:21">
      <c r="A128" s="17">
        <v>1256520297</v>
      </c>
      <c r="B128" s="17">
        <v>8</v>
      </c>
      <c r="C128" s="17" t="s">
        <v>51</v>
      </c>
      <c r="D128" s="17">
        <v>1164856462</v>
      </c>
      <c r="E128" s="7" t="s">
        <v>44</v>
      </c>
      <c r="F128" s="17" t="s">
        <v>70</v>
      </c>
      <c r="G128" s="7" t="s">
        <v>88</v>
      </c>
      <c r="H128" s="17">
        <v>3</v>
      </c>
      <c r="I128" s="17" t="s">
        <v>54</v>
      </c>
      <c r="J128" s="17" t="s">
        <v>80</v>
      </c>
      <c r="L128" s="17">
        <v>24</v>
      </c>
      <c r="M128" s="17">
        <v>3</v>
      </c>
      <c r="N128" s="17">
        <v>1</v>
      </c>
      <c r="O128" s="17">
        <v>1</v>
      </c>
      <c r="P128">
        <v>1236129457</v>
      </c>
      <c r="Q128">
        <v>2098</v>
      </c>
      <c r="S128" t="s">
        <v>75</v>
      </c>
      <c r="T128" t="s">
        <v>57</v>
      </c>
      <c r="U128">
        <f>MATCH(D128,Отчет!$C:$C,0)</f>
        <v>19</v>
      </c>
    </row>
    <row r="129" spans="1:21">
      <c r="A129" s="17">
        <v>1256520273</v>
      </c>
      <c r="B129" s="17">
        <v>6</v>
      </c>
      <c r="C129" s="17" t="s">
        <v>51</v>
      </c>
      <c r="D129" s="17">
        <v>1164856384</v>
      </c>
      <c r="E129" s="7" t="s">
        <v>37</v>
      </c>
      <c r="F129" s="17" t="s">
        <v>61</v>
      </c>
      <c r="G129" s="7" t="s">
        <v>88</v>
      </c>
      <c r="H129" s="17">
        <v>3</v>
      </c>
      <c r="I129" s="17" t="s">
        <v>54</v>
      </c>
      <c r="J129" s="17" t="s">
        <v>80</v>
      </c>
      <c r="L129" s="17">
        <v>18</v>
      </c>
      <c r="M129" s="17">
        <v>3</v>
      </c>
      <c r="N129" s="17">
        <v>1</v>
      </c>
      <c r="O129" s="17">
        <v>1</v>
      </c>
      <c r="P129">
        <v>1236129457</v>
      </c>
      <c r="Q129">
        <v>2098</v>
      </c>
      <c r="S129" t="s">
        <v>75</v>
      </c>
      <c r="T129" t="s">
        <v>57</v>
      </c>
      <c r="U129">
        <f>MATCH(D129,Отчет!$C:$C,0)</f>
        <v>20</v>
      </c>
    </row>
    <row r="130" spans="1:21">
      <c r="A130" s="17">
        <v>1204076763</v>
      </c>
      <c r="B130" s="17">
        <v>9</v>
      </c>
      <c r="C130" s="17" t="s">
        <v>51</v>
      </c>
      <c r="D130" s="17">
        <v>1164856514</v>
      </c>
      <c r="E130" s="7" t="s">
        <v>47</v>
      </c>
      <c r="F130" s="17" t="s">
        <v>62</v>
      </c>
      <c r="G130" s="7" t="s">
        <v>89</v>
      </c>
      <c r="H130" s="17">
        <v>3</v>
      </c>
      <c r="I130" s="17" t="s">
        <v>54</v>
      </c>
      <c r="J130" s="17" t="s">
        <v>80</v>
      </c>
      <c r="L130" s="17">
        <v>27</v>
      </c>
      <c r="M130" s="17">
        <v>3</v>
      </c>
      <c r="N130" s="17">
        <v>1</v>
      </c>
      <c r="O130" s="17">
        <v>1</v>
      </c>
      <c r="P130">
        <v>1014738131</v>
      </c>
      <c r="Q130">
        <v>2098</v>
      </c>
      <c r="S130" t="s">
        <v>60</v>
      </c>
      <c r="T130" t="s">
        <v>57</v>
      </c>
      <c r="U130">
        <f>MATCH(D130,Отчет!$C:$C,0)</f>
        <v>16</v>
      </c>
    </row>
    <row r="131" spans="1:21">
      <c r="A131" s="17">
        <v>1204076808</v>
      </c>
      <c r="B131" s="17">
        <v>7</v>
      </c>
      <c r="C131" s="17" t="s">
        <v>51</v>
      </c>
      <c r="D131" s="17">
        <v>1164856527</v>
      </c>
      <c r="E131" s="7" t="s">
        <v>48</v>
      </c>
      <c r="F131" s="17" t="s">
        <v>52</v>
      </c>
      <c r="G131" s="7" t="s">
        <v>89</v>
      </c>
      <c r="H131" s="17">
        <v>3</v>
      </c>
      <c r="I131" s="17" t="s">
        <v>54</v>
      </c>
      <c r="J131" s="17" t="s">
        <v>80</v>
      </c>
      <c r="L131" s="17">
        <v>21</v>
      </c>
      <c r="M131" s="17">
        <v>3</v>
      </c>
      <c r="N131" s="17">
        <v>1</v>
      </c>
      <c r="O131" s="17">
        <v>1</v>
      </c>
      <c r="P131">
        <v>1014738131</v>
      </c>
      <c r="Q131">
        <v>2098</v>
      </c>
      <c r="S131" t="s">
        <v>60</v>
      </c>
      <c r="T131" t="s">
        <v>57</v>
      </c>
      <c r="U131">
        <f>MATCH(D131,Отчет!$C:$C,0)</f>
        <v>23</v>
      </c>
    </row>
    <row r="132" spans="1:21">
      <c r="A132" s="17">
        <v>1204076898</v>
      </c>
      <c r="B132" s="17">
        <v>6</v>
      </c>
      <c r="C132" s="17" t="s">
        <v>51</v>
      </c>
      <c r="D132" s="17">
        <v>1164856540</v>
      </c>
      <c r="E132" s="7" t="s">
        <v>50</v>
      </c>
      <c r="F132" s="17" t="s">
        <v>71</v>
      </c>
      <c r="G132" s="7" t="s">
        <v>89</v>
      </c>
      <c r="H132" s="17">
        <v>3</v>
      </c>
      <c r="I132" s="17" t="s">
        <v>54</v>
      </c>
      <c r="J132" s="17" t="s">
        <v>80</v>
      </c>
      <c r="L132" s="17">
        <v>18</v>
      </c>
      <c r="M132" s="17">
        <v>3</v>
      </c>
      <c r="N132" s="17">
        <v>1</v>
      </c>
      <c r="O132" s="17">
        <v>1</v>
      </c>
      <c r="P132">
        <v>1014738131</v>
      </c>
      <c r="Q132">
        <v>2098</v>
      </c>
      <c r="S132" t="s">
        <v>60</v>
      </c>
      <c r="T132" t="s">
        <v>57</v>
      </c>
      <c r="U132">
        <f>MATCH(D132,Отчет!$C:$C,0)</f>
        <v>24</v>
      </c>
    </row>
    <row r="133" spans="1:21">
      <c r="A133" s="17">
        <v>1204076425</v>
      </c>
      <c r="B133" s="17">
        <v>6</v>
      </c>
      <c r="C133" s="17" t="s">
        <v>51</v>
      </c>
      <c r="D133" s="17">
        <v>1178850448</v>
      </c>
      <c r="E133" s="7" t="s">
        <v>41</v>
      </c>
      <c r="F133" s="17" t="s">
        <v>58</v>
      </c>
      <c r="G133" s="7" t="s">
        <v>89</v>
      </c>
      <c r="H133" s="17">
        <v>3</v>
      </c>
      <c r="I133" s="17" t="s">
        <v>54</v>
      </c>
      <c r="J133" s="17" t="s">
        <v>80</v>
      </c>
      <c r="L133" s="17">
        <v>18</v>
      </c>
      <c r="M133" s="17">
        <v>3</v>
      </c>
      <c r="N133" s="17">
        <v>1</v>
      </c>
      <c r="O133" s="17">
        <v>1</v>
      </c>
      <c r="P133">
        <v>1014738131</v>
      </c>
      <c r="Q133">
        <v>2098</v>
      </c>
      <c r="S133" t="s">
        <v>60</v>
      </c>
      <c r="T133" t="s">
        <v>57</v>
      </c>
      <c r="U133">
        <f>MATCH(D133,Отчет!$C:$C,0)</f>
        <v>22</v>
      </c>
    </row>
    <row r="134" spans="1:21">
      <c r="A134" s="17">
        <v>1204076852</v>
      </c>
      <c r="B134" s="17">
        <v>5</v>
      </c>
      <c r="C134" s="17" t="s">
        <v>51</v>
      </c>
      <c r="D134" s="17">
        <v>1178850463</v>
      </c>
      <c r="E134" s="7" t="s">
        <v>49</v>
      </c>
      <c r="F134" s="17" t="s">
        <v>67</v>
      </c>
      <c r="G134" s="7" t="s">
        <v>89</v>
      </c>
      <c r="H134" s="17">
        <v>3</v>
      </c>
      <c r="I134" s="17" t="s">
        <v>54</v>
      </c>
      <c r="J134" s="17" t="s">
        <v>80</v>
      </c>
      <c r="L134" s="17">
        <v>15</v>
      </c>
      <c r="M134" s="17">
        <v>3</v>
      </c>
      <c r="N134" s="17">
        <v>1</v>
      </c>
      <c r="O134" s="17">
        <v>1</v>
      </c>
      <c r="P134">
        <v>1014738131</v>
      </c>
      <c r="Q134">
        <v>2098</v>
      </c>
      <c r="S134" t="s">
        <v>60</v>
      </c>
      <c r="T134" t="s">
        <v>57</v>
      </c>
      <c r="U134">
        <f>MATCH(D134,Отчет!$C:$C,0)</f>
        <v>25</v>
      </c>
    </row>
    <row r="135" spans="1:21">
      <c r="A135" s="17">
        <v>1204076245</v>
      </c>
      <c r="B135" s="17">
        <v>6</v>
      </c>
      <c r="C135" s="17" t="s">
        <v>51</v>
      </c>
      <c r="D135" s="17">
        <v>1164856384</v>
      </c>
      <c r="E135" s="7" t="s">
        <v>37</v>
      </c>
      <c r="F135" s="17" t="s">
        <v>61</v>
      </c>
      <c r="G135" s="7" t="s">
        <v>89</v>
      </c>
      <c r="H135" s="17">
        <v>3</v>
      </c>
      <c r="I135" s="17" t="s">
        <v>54</v>
      </c>
      <c r="J135" s="17" t="s">
        <v>80</v>
      </c>
      <c r="L135" s="17">
        <v>18</v>
      </c>
      <c r="M135" s="17">
        <v>3</v>
      </c>
      <c r="N135" s="17">
        <v>1</v>
      </c>
      <c r="O135" s="17">
        <v>1</v>
      </c>
      <c r="P135">
        <v>1014738131</v>
      </c>
      <c r="Q135">
        <v>2098</v>
      </c>
      <c r="S135" t="s">
        <v>60</v>
      </c>
      <c r="T135" t="s">
        <v>57</v>
      </c>
      <c r="U135">
        <f>MATCH(D135,Отчет!$C:$C,0)</f>
        <v>20</v>
      </c>
    </row>
    <row r="136" spans="1:21">
      <c r="A136" s="17">
        <v>1204076718</v>
      </c>
      <c r="B136" s="17">
        <v>7</v>
      </c>
      <c r="C136" s="17" t="s">
        <v>51</v>
      </c>
      <c r="D136" s="17">
        <v>1164856501</v>
      </c>
      <c r="E136" s="7" t="s">
        <v>46</v>
      </c>
      <c r="F136" s="17" t="s">
        <v>64</v>
      </c>
      <c r="G136" s="7" t="s">
        <v>89</v>
      </c>
      <c r="H136" s="17">
        <v>3</v>
      </c>
      <c r="I136" s="17" t="s">
        <v>54</v>
      </c>
      <c r="J136" s="17" t="s">
        <v>80</v>
      </c>
      <c r="L136" s="17">
        <v>21</v>
      </c>
      <c r="M136" s="17">
        <v>3</v>
      </c>
      <c r="N136" s="17">
        <v>1</v>
      </c>
      <c r="O136" s="17">
        <v>1</v>
      </c>
      <c r="P136">
        <v>1014738131</v>
      </c>
      <c r="Q136">
        <v>2098</v>
      </c>
      <c r="S136" t="s">
        <v>60</v>
      </c>
      <c r="T136" t="s">
        <v>57</v>
      </c>
      <c r="U136">
        <f>MATCH(D136,Отчет!$C:$C,0)</f>
        <v>14</v>
      </c>
    </row>
    <row r="137" spans="1:21">
      <c r="A137" s="17">
        <v>1204076334</v>
      </c>
      <c r="B137" s="17">
        <v>10</v>
      </c>
      <c r="C137" s="17" t="s">
        <v>51</v>
      </c>
      <c r="D137" s="17">
        <v>1164856410</v>
      </c>
      <c r="E137" s="7" t="s">
        <v>39</v>
      </c>
      <c r="F137" s="17" t="s">
        <v>68</v>
      </c>
      <c r="G137" s="7" t="s">
        <v>89</v>
      </c>
      <c r="H137" s="17">
        <v>3</v>
      </c>
      <c r="I137" s="17" t="s">
        <v>54</v>
      </c>
      <c r="J137" s="17" t="s">
        <v>80</v>
      </c>
      <c r="L137" s="17">
        <v>30</v>
      </c>
      <c r="M137" s="17">
        <v>3</v>
      </c>
      <c r="N137" s="17">
        <v>1</v>
      </c>
      <c r="O137" s="17">
        <v>1</v>
      </c>
      <c r="P137">
        <v>1014738131</v>
      </c>
      <c r="Q137">
        <v>2098</v>
      </c>
      <c r="S137" t="s">
        <v>60</v>
      </c>
      <c r="T137" t="s">
        <v>57</v>
      </c>
      <c r="U137">
        <f>MATCH(D137,Отчет!$C:$C,0)</f>
        <v>18</v>
      </c>
    </row>
    <row r="138" spans="1:21">
      <c r="A138" s="17">
        <v>1204076378</v>
      </c>
      <c r="B138" s="17">
        <v>7</v>
      </c>
      <c r="C138" s="17" t="s">
        <v>51</v>
      </c>
      <c r="D138" s="17">
        <v>1164856423</v>
      </c>
      <c r="E138" s="7" t="s">
        <v>40</v>
      </c>
      <c r="F138" s="17" t="s">
        <v>63</v>
      </c>
      <c r="G138" s="7" t="s">
        <v>89</v>
      </c>
      <c r="H138" s="17">
        <v>3</v>
      </c>
      <c r="I138" s="17" t="s">
        <v>54</v>
      </c>
      <c r="J138" s="17" t="s">
        <v>80</v>
      </c>
      <c r="L138" s="17">
        <v>21</v>
      </c>
      <c r="M138" s="17">
        <v>3</v>
      </c>
      <c r="N138" s="17">
        <v>1</v>
      </c>
      <c r="O138" s="17">
        <v>1</v>
      </c>
      <c r="P138">
        <v>1014738131</v>
      </c>
      <c r="Q138">
        <v>2098</v>
      </c>
      <c r="S138" t="s">
        <v>60</v>
      </c>
      <c r="T138" t="s">
        <v>57</v>
      </c>
      <c r="U138">
        <f>MATCH(D138,Отчет!$C:$C,0)</f>
        <v>21</v>
      </c>
    </row>
    <row r="139" spans="1:21">
      <c r="A139" s="17">
        <v>1204076471</v>
      </c>
      <c r="B139" s="17">
        <v>7</v>
      </c>
      <c r="C139" s="17" t="s">
        <v>51</v>
      </c>
      <c r="D139" s="17">
        <v>1164856436</v>
      </c>
      <c r="E139" s="7" t="s">
        <v>42</v>
      </c>
      <c r="F139" s="17" t="s">
        <v>72</v>
      </c>
      <c r="G139" s="7" t="s">
        <v>89</v>
      </c>
      <c r="H139" s="17">
        <v>3</v>
      </c>
      <c r="I139" s="17" t="s">
        <v>54</v>
      </c>
      <c r="J139" s="17" t="s">
        <v>80</v>
      </c>
      <c r="L139" s="17">
        <v>21</v>
      </c>
      <c r="M139" s="17">
        <v>3</v>
      </c>
      <c r="N139" s="17">
        <v>1</v>
      </c>
      <c r="O139" s="17">
        <v>1</v>
      </c>
      <c r="P139">
        <v>1014738131</v>
      </c>
      <c r="Q139">
        <v>2098</v>
      </c>
      <c r="S139" t="s">
        <v>60</v>
      </c>
      <c r="T139" t="s">
        <v>57</v>
      </c>
      <c r="U139">
        <f>MATCH(D139,Отчет!$C:$C,0)</f>
        <v>15</v>
      </c>
    </row>
    <row r="140" spans="1:21">
      <c r="A140" s="17">
        <v>1204076515</v>
      </c>
      <c r="B140" s="17">
        <v>10</v>
      </c>
      <c r="C140" s="17" t="s">
        <v>51</v>
      </c>
      <c r="D140" s="17">
        <v>1164856449</v>
      </c>
      <c r="E140" s="7" t="s">
        <v>43</v>
      </c>
      <c r="F140" s="17" t="s">
        <v>69</v>
      </c>
      <c r="G140" s="7" t="s">
        <v>89</v>
      </c>
      <c r="H140" s="17">
        <v>3</v>
      </c>
      <c r="I140" s="17" t="s">
        <v>54</v>
      </c>
      <c r="J140" s="17" t="s">
        <v>80</v>
      </c>
      <c r="L140" s="17">
        <v>30</v>
      </c>
      <c r="M140" s="17">
        <v>3</v>
      </c>
      <c r="N140" s="17">
        <v>1</v>
      </c>
      <c r="O140" s="17">
        <v>1</v>
      </c>
      <c r="P140">
        <v>1014738131</v>
      </c>
      <c r="Q140">
        <v>2098</v>
      </c>
      <c r="S140" t="s">
        <v>60</v>
      </c>
      <c r="T140" t="s">
        <v>57</v>
      </c>
      <c r="U140">
        <f>MATCH(D140,Отчет!$C:$C,0)</f>
        <v>13</v>
      </c>
    </row>
    <row r="141" spans="1:21">
      <c r="A141" s="17">
        <v>1204076559</v>
      </c>
      <c r="B141" s="17">
        <v>10</v>
      </c>
      <c r="C141" s="17" t="s">
        <v>51</v>
      </c>
      <c r="D141" s="17">
        <v>1164856462</v>
      </c>
      <c r="E141" s="7" t="s">
        <v>44</v>
      </c>
      <c r="F141" s="17" t="s">
        <v>70</v>
      </c>
      <c r="G141" s="7" t="s">
        <v>89</v>
      </c>
      <c r="H141" s="17">
        <v>3</v>
      </c>
      <c r="I141" s="17" t="s">
        <v>54</v>
      </c>
      <c r="J141" s="17" t="s">
        <v>80</v>
      </c>
      <c r="L141" s="17">
        <v>30</v>
      </c>
      <c r="M141" s="17">
        <v>3</v>
      </c>
      <c r="N141" s="17">
        <v>1</v>
      </c>
      <c r="O141" s="17">
        <v>1</v>
      </c>
      <c r="P141">
        <v>1014738131</v>
      </c>
      <c r="Q141">
        <v>2098</v>
      </c>
      <c r="S141" t="s">
        <v>60</v>
      </c>
      <c r="T141" t="s">
        <v>57</v>
      </c>
      <c r="U141">
        <f>MATCH(D141,Отчет!$C:$C,0)</f>
        <v>19</v>
      </c>
    </row>
    <row r="142" spans="1:21">
      <c r="A142" s="17">
        <v>1204076649</v>
      </c>
      <c r="B142" s="17">
        <v>9</v>
      </c>
      <c r="C142" s="17" t="s">
        <v>51</v>
      </c>
      <c r="D142" s="17">
        <v>1164856488</v>
      </c>
      <c r="E142" s="7" t="s">
        <v>45</v>
      </c>
      <c r="F142" s="17" t="s">
        <v>66</v>
      </c>
      <c r="G142" s="7" t="s">
        <v>89</v>
      </c>
      <c r="H142" s="17">
        <v>3</v>
      </c>
      <c r="I142" s="17" t="s">
        <v>54</v>
      </c>
      <c r="J142" s="17" t="s">
        <v>80</v>
      </c>
      <c r="L142" s="17">
        <v>27</v>
      </c>
      <c r="M142" s="17">
        <v>3</v>
      </c>
      <c r="N142" s="17">
        <v>1</v>
      </c>
      <c r="O142" s="17">
        <v>1</v>
      </c>
      <c r="P142">
        <v>1014738131</v>
      </c>
      <c r="Q142">
        <v>2098</v>
      </c>
      <c r="S142" t="s">
        <v>60</v>
      </c>
      <c r="T142" t="s">
        <v>57</v>
      </c>
      <c r="U142">
        <f>MATCH(D142,Отчет!$C:$C,0)</f>
        <v>17</v>
      </c>
    </row>
    <row r="143" spans="1:21">
      <c r="A143" s="17">
        <v>1204076290</v>
      </c>
      <c r="B143" s="17">
        <v>10</v>
      </c>
      <c r="C143" s="17" t="s">
        <v>51</v>
      </c>
      <c r="D143" s="17">
        <v>1164856397</v>
      </c>
      <c r="E143" s="7" t="s">
        <v>38</v>
      </c>
      <c r="F143" s="17" t="s">
        <v>65</v>
      </c>
      <c r="G143" s="7" t="s">
        <v>89</v>
      </c>
      <c r="H143" s="17">
        <v>3</v>
      </c>
      <c r="I143" s="17" t="s">
        <v>54</v>
      </c>
      <c r="J143" s="17" t="s">
        <v>80</v>
      </c>
      <c r="L143" s="17">
        <v>30</v>
      </c>
      <c r="M143" s="17">
        <v>3</v>
      </c>
      <c r="N143" s="17">
        <v>1</v>
      </c>
      <c r="O143" s="17">
        <v>1</v>
      </c>
      <c r="P143">
        <v>1014738131</v>
      </c>
      <c r="Q143">
        <v>2098</v>
      </c>
      <c r="S143" t="s">
        <v>60</v>
      </c>
      <c r="T143" t="s">
        <v>57</v>
      </c>
      <c r="U143">
        <f>MATCH(D143,Отчет!$C:$C,0)</f>
        <v>12</v>
      </c>
    </row>
    <row r="144" spans="1:21">
      <c r="A144" s="17">
        <v>1204076804</v>
      </c>
      <c r="B144" s="17">
        <v>7</v>
      </c>
      <c r="C144" s="17" t="s">
        <v>51</v>
      </c>
      <c r="D144" s="17">
        <v>1164856527</v>
      </c>
      <c r="E144" s="7" t="s">
        <v>48</v>
      </c>
      <c r="F144" s="17" t="s">
        <v>52</v>
      </c>
      <c r="G144" s="7" t="s">
        <v>90</v>
      </c>
      <c r="H144" s="17">
        <v>3</v>
      </c>
      <c r="I144" s="17" t="s">
        <v>54</v>
      </c>
      <c r="J144" s="17" t="s">
        <v>80</v>
      </c>
      <c r="L144" s="17">
        <v>21</v>
      </c>
      <c r="M144" s="17">
        <v>3</v>
      </c>
      <c r="N144" s="17">
        <v>1</v>
      </c>
      <c r="O144" s="17">
        <v>1</v>
      </c>
      <c r="P144">
        <v>1014738131</v>
      </c>
      <c r="Q144">
        <v>2098</v>
      </c>
      <c r="S144" t="s">
        <v>60</v>
      </c>
      <c r="T144" t="s">
        <v>57</v>
      </c>
      <c r="U144">
        <f>MATCH(D144,Отчет!$C:$C,0)</f>
        <v>23</v>
      </c>
    </row>
    <row r="145" spans="1:21">
      <c r="A145" s="17">
        <v>1204076894</v>
      </c>
      <c r="B145" s="17">
        <v>6</v>
      </c>
      <c r="C145" s="17" t="s">
        <v>51</v>
      </c>
      <c r="D145" s="17">
        <v>1164856540</v>
      </c>
      <c r="E145" s="7" t="s">
        <v>50</v>
      </c>
      <c r="F145" s="17" t="s">
        <v>71</v>
      </c>
      <c r="G145" s="7" t="s">
        <v>90</v>
      </c>
      <c r="H145" s="17">
        <v>3</v>
      </c>
      <c r="I145" s="17" t="s">
        <v>54</v>
      </c>
      <c r="J145" s="17" t="s">
        <v>80</v>
      </c>
      <c r="L145" s="17">
        <v>18</v>
      </c>
      <c r="M145" s="17">
        <v>3</v>
      </c>
      <c r="N145" s="17">
        <v>1</v>
      </c>
      <c r="O145" s="17">
        <v>1</v>
      </c>
      <c r="P145">
        <v>1014738131</v>
      </c>
      <c r="Q145">
        <v>2098</v>
      </c>
      <c r="S145" t="s">
        <v>60</v>
      </c>
      <c r="T145" t="s">
        <v>57</v>
      </c>
      <c r="U145">
        <f>MATCH(D145,Отчет!$C:$C,0)</f>
        <v>24</v>
      </c>
    </row>
    <row r="146" spans="1:21">
      <c r="A146" s="17">
        <v>1204076421</v>
      </c>
      <c r="B146" s="17">
        <v>9</v>
      </c>
      <c r="C146" s="17" t="s">
        <v>51</v>
      </c>
      <c r="D146" s="17">
        <v>1178850448</v>
      </c>
      <c r="E146" s="7" t="s">
        <v>41</v>
      </c>
      <c r="F146" s="17" t="s">
        <v>58</v>
      </c>
      <c r="G146" s="7" t="s">
        <v>90</v>
      </c>
      <c r="H146" s="17">
        <v>3</v>
      </c>
      <c r="I146" s="17" t="s">
        <v>54</v>
      </c>
      <c r="J146" s="17" t="s">
        <v>80</v>
      </c>
      <c r="L146" s="17">
        <v>27</v>
      </c>
      <c r="M146" s="17">
        <v>3</v>
      </c>
      <c r="N146" s="17">
        <v>1</v>
      </c>
      <c r="O146" s="17">
        <v>1</v>
      </c>
      <c r="P146">
        <v>1014738131</v>
      </c>
      <c r="Q146">
        <v>2098</v>
      </c>
      <c r="S146" t="s">
        <v>60</v>
      </c>
      <c r="T146" t="s">
        <v>57</v>
      </c>
      <c r="U146">
        <f>MATCH(D146,Отчет!$C:$C,0)</f>
        <v>22</v>
      </c>
    </row>
    <row r="147" spans="1:21">
      <c r="A147" s="17">
        <v>1204076848</v>
      </c>
      <c r="B147" s="17">
        <v>6</v>
      </c>
      <c r="C147" s="17" t="s">
        <v>51</v>
      </c>
      <c r="D147" s="17">
        <v>1178850463</v>
      </c>
      <c r="E147" s="7" t="s">
        <v>49</v>
      </c>
      <c r="F147" s="17" t="s">
        <v>67</v>
      </c>
      <c r="G147" s="7" t="s">
        <v>90</v>
      </c>
      <c r="H147" s="17">
        <v>3</v>
      </c>
      <c r="I147" s="17" t="s">
        <v>54</v>
      </c>
      <c r="J147" s="17" t="s">
        <v>80</v>
      </c>
      <c r="L147" s="17">
        <v>18</v>
      </c>
      <c r="M147" s="17">
        <v>3</v>
      </c>
      <c r="N147" s="17">
        <v>1</v>
      </c>
      <c r="O147" s="17">
        <v>1</v>
      </c>
      <c r="P147">
        <v>1014738131</v>
      </c>
      <c r="Q147">
        <v>2098</v>
      </c>
      <c r="S147" t="s">
        <v>60</v>
      </c>
      <c r="T147" t="s">
        <v>57</v>
      </c>
      <c r="U147">
        <f>MATCH(D147,Отчет!$C:$C,0)</f>
        <v>25</v>
      </c>
    </row>
    <row r="148" spans="1:21">
      <c r="A148" s="17">
        <v>1204076241</v>
      </c>
      <c r="B148" s="17">
        <v>8</v>
      </c>
      <c r="C148" s="17" t="s">
        <v>51</v>
      </c>
      <c r="D148" s="17">
        <v>1164856384</v>
      </c>
      <c r="E148" s="7" t="s">
        <v>37</v>
      </c>
      <c r="F148" s="17" t="s">
        <v>61</v>
      </c>
      <c r="G148" s="7" t="s">
        <v>90</v>
      </c>
      <c r="H148" s="17">
        <v>3</v>
      </c>
      <c r="I148" s="17" t="s">
        <v>54</v>
      </c>
      <c r="J148" s="17" t="s">
        <v>80</v>
      </c>
      <c r="L148" s="17">
        <v>24</v>
      </c>
      <c r="M148" s="17">
        <v>3</v>
      </c>
      <c r="N148" s="17">
        <v>1</v>
      </c>
      <c r="O148" s="17">
        <v>1</v>
      </c>
      <c r="P148">
        <v>1014738131</v>
      </c>
      <c r="Q148">
        <v>2098</v>
      </c>
      <c r="S148" t="s">
        <v>60</v>
      </c>
      <c r="T148" t="s">
        <v>57</v>
      </c>
      <c r="U148">
        <f>MATCH(D148,Отчет!$C:$C,0)</f>
        <v>20</v>
      </c>
    </row>
    <row r="149" spans="1:21">
      <c r="A149" s="17">
        <v>1204076286</v>
      </c>
      <c r="B149" s="17">
        <v>9</v>
      </c>
      <c r="C149" s="17" t="s">
        <v>51</v>
      </c>
      <c r="D149" s="17">
        <v>1164856397</v>
      </c>
      <c r="E149" s="7" t="s">
        <v>38</v>
      </c>
      <c r="F149" s="17" t="s">
        <v>65</v>
      </c>
      <c r="G149" s="7" t="s">
        <v>90</v>
      </c>
      <c r="H149" s="17">
        <v>3</v>
      </c>
      <c r="I149" s="17" t="s">
        <v>54</v>
      </c>
      <c r="J149" s="17" t="s">
        <v>80</v>
      </c>
      <c r="L149" s="17">
        <v>27</v>
      </c>
      <c r="M149" s="17">
        <v>3</v>
      </c>
      <c r="N149" s="17">
        <v>1</v>
      </c>
      <c r="O149" s="17">
        <v>1</v>
      </c>
      <c r="P149">
        <v>1014738131</v>
      </c>
      <c r="Q149">
        <v>2098</v>
      </c>
      <c r="S149" t="s">
        <v>60</v>
      </c>
      <c r="T149" t="s">
        <v>57</v>
      </c>
      <c r="U149">
        <f>MATCH(D149,Отчет!$C:$C,0)</f>
        <v>12</v>
      </c>
    </row>
    <row r="150" spans="1:21">
      <c r="A150" s="17">
        <v>1204076330</v>
      </c>
      <c r="B150" s="17">
        <v>9</v>
      </c>
      <c r="C150" s="17" t="s">
        <v>51</v>
      </c>
      <c r="D150" s="17">
        <v>1164856410</v>
      </c>
      <c r="E150" s="7" t="s">
        <v>39</v>
      </c>
      <c r="F150" s="17" t="s">
        <v>68</v>
      </c>
      <c r="G150" s="7" t="s">
        <v>90</v>
      </c>
      <c r="H150" s="17">
        <v>3</v>
      </c>
      <c r="I150" s="17" t="s">
        <v>54</v>
      </c>
      <c r="J150" s="17" t="s">
        <v>80</v>
      </c>
      <c r="L150" s="17">
        <v>27</v>
      </c>
      <c r="M150" s="17">
        <v>3</v>
      </c>
      <c r="N150" s="17">
        <v>1</v>
      </c>
      <c r="O150" s="17">
        <v>1</v>
      </c>
      <c r="P150">
        <v>1014738131</v>
      </c>
      <c r="Q150">
        <v>2098</v>
      </c>
      <c r="S150" t="s">
        <v>60</v>
      </c>
      <c r="T150" t="s">
        <v>57</v>
      </c>
      <c r="U150">
        <f>MATCH(D150,Отчет!$C:$C,0)</f>
        <v>18</v>
      </c>
    </row>
    <row r="151" spans="1:21">
      <c r="A151" s="17">
        <v>1204076374</v>
      </c>
      <c r="B151" s="17">
        <v>5</v>
      </c>
      <c r="C151" s="17" t="s">
        <v>51</v>
      </c>
      <c r="D151" s="17">
        <v>1164856423</v>
      </c>
      <c r="E151" s="7" t="s">
        <v>40</v>
      </c>
      <c r="F151" s="17" t="s">
        <v>63</v>
      </c>
      <c r="G151" s="7" t="s">
        <v>90</v>
      </c>
      <c r="H151" s="17">
        <v>3</v>
      </c>
      <c r="I151" s="17" t="s">
        <v>54</v>
      </c>
      <c r="J151" s="17" t="s">
        <v>80</v>
      </c>
      <c r="L151" s="17">
        <v>15</v>
      </c>
      <c r="M151" s="17">
        <v>3</v>
      </c>
      <c r="N151" s="17">
        <v>1</v>
      </c>
      <c r="O151" s="17">
        <v>1</v>
      </c>
      <c r="P151">
        <v>1014738131</v>
      </c>
      <c r="Q151">
        <v>2098</v>
      </c>
      <c r="S151" t="s">
        <v>60</v>
      </c>
      <c r="T151" t="s">
        <v>57</v>
      </c>
      <c r="U151">
        <f>MATCH(D151,Отчет!$C:$C,0)</f>
        <v>21</v>
      </c>
    </row>
    <row r="152" spans="1:21">
      <c r="A152" s="17">
        <v>1204076467</v>
      </c>
      <c r="B152" s="17">
        <v>7</v>
      </c>
      <c r="C152" s="17" t="s">
        <v>51</v>
      </c>
      <c r="D152" s="17">
        <v>1164856436</v>
      </c>
      <c r="E152" s="7" t="s">
        <v>42</v>
      </c>
      <c r="F152" s="17" t="s">
        <v>72</v>
      </c>
      <c r="G152" s="7" t="s">
        <v>90</v>
      </c>
      <c r="H152" s="17">
        <v>3</v>
      </c>
      <c r="I152" s="17" t="s">
        <v>54</v>
      </c>
      <c r="J152" s="17" t="s">
        <v>80</v>
      </c>
      <c r="L152" s="17">
        <v>21</v>
      </c>
      <c r="M152" s="17">
        <v>3</v>
      </c>
      <c r="N152" s="17">
        <v>1</v>
      </c>
      <c r="O152" s="17">
        <v>1</v>
      </c>
      <c r="P152">
        <v>1014738131</v>
      </c>
      <c r="Q152">
        <v>2098</v>
      </c>
      <c r="S152" t="s">
        <v>60</v>
      </c>
      <c r="T152" t="s">
        <v>57</v>
      </c>
      <c r="U152">
        <f>MATCH(D152,Отчет!$C:$C,0)</f>
        <v>15</v>
      </c>
    </row>
    <row r="153" spans="1:21">
      <c r="A153" s="17">
        <v>1204076511</v>
      </c>
      <c r="B153" s="17">
        <v>9</v>
      </c>
      <c r="C153" s="17" t="s">
        <v>51</v>
      </c>
      <c r="D153" s="17">
        <v>1164856449</v>
      </c>
      <c r="E153" s="7" t="s">
        <v>43</v>
      </c>
      <c r="F153" s="17" t="s">
        <v>69</v>
      </c>
      <c r="G153" s="7" t="s">
        <v>90</v>
      </c>
      <c r="H153" s="17">
        <v>3</v>
      </c>
      <c r="I153" s="17" t="s">
        <v>54</v>
      </c>
      <c r="J153" s="17" t="s">
        <v>80</v>
      </c>
      <c r="L153" s="17">
        <v>27</v>
      </c>
      <c r="M153" s="17">
        <v>3</v>
      </c>
      <c r="N153" s="17">
        <v>1</v>
      </c>
      <c r="O153" s="17">
        <v>1</v>
      </c>
      <c r="P153">
        <v>1014738131</v>
      </c>
      <c r="Q153">
        <v>2098</v>
      </c>
      <c r="S153" t="s">
        <v>60</v>
      </c>
      <c r="T153" t="s">
        <v>57</v>
      </c>
      <c r="U153">
        <f>MATCH(D153,Отчет!$C:$C,0)</f>
        <v>13</v>
      </c>
    </row>
    <row r="154" spans="1:21">
      <c r="A154" s="17">
        <v>1204076555</v>
      </c>
      <c r="B154" s="17">
        <v>6</v>
      </c>
      <c r="C154" s="17" t="s">
        <v>51</v>
      </c>
      <c r="D154" s="17">
        <v>1164856462</v>
      </c>
      <c r="E154" s="7" t="s">
        <v>44</v>
      </c>
      <c r="F154" s="17" t="s">
        <v>70</v>
      </c>
      <c r="G154" s="7" t="s">
        <v>90</v>
      </c>
      <c r="H154" s="17">
        <v>3</v>
      </c>
      <c r="I154" s="17" t="s">
        <v>54</v>
      </c>
      <c r="J154" s="17" t="s">
        <v>80</v>
      </c>
      <c r="L154" s="17">
        <v>18</v>
      </c>
      <c r="M154" s="17">
        <v>3</v>
      </c>
      <c r="N154" s="17">
        <v>1</v>
      </c>
      <c r="O154" s="17">
        <v>1</v>
      </c>
      <c r="P154">
        <v>1014738131</v>
      </c>
      <c r="Q154">
        <v>2098</v>
      </c>
      <c r="S154" t="s">
        <v>60</v>
      </c>
      <c r="T154" t="s">
        <v>57</v>
      </c>
      <c r="U154">
        <f>MATCH(D154,Отчет!$C:$C,0)</f>
        <v>19</v>
      </c>
    </row>
    <row r="155" spans="1:21">
      <c r="A155" s="17">
        <v>1204076645</v>
      </c>
      <c r="B155" s="17">
        <v>8</v>
      </c>
      <c r="C155" s="17" t="s">
        <v>51</v>
      </c>
      <c r="D155" s="17">
        <v>1164856488</v>
      </c>
      <c r="E155" s="7" t="s">
        <v>45</v>
      </c>
      <c r="F155" s="17" t="s">
        <v>66</v>
      </c>
      <c r="G155" s="7" t="s">
        <v>90</v>
      </c>
      <c r="H155" s="17">
        <v>3</v>
      </c>
      <c r="I155" s="17" t="s">
        <v>54</v>
      </c>
      <c r="J155" s="17" t="s">
        <v>80</v>
      </c>
      <c r="L155" s="17">
        <v>24</v>
      </c>
      <c r="M155" s="17">
        <v>3</v>
      </c>
      <c r="N155" s="17">
        <v>1</v>
      </c>
      <c r="O155" s="17">
        <v>1</v>
      </c>
      <c r="P155">
        <v>1014738131</v>
      </c>
      <c r="Q155">
        <v>2098</v>
      </c>
      <c r="S155" t="s">
        <v>60</v>
      </c>
      <c r="T155" t="s">
        <v>57</v>
      </c>
      <c r="U155">
        <f>MATCH(D155,Отчет!$C:$C,0)</f>
        <v>17</v>
      </c>
    </row>
    <row r="156" spans="1:21">
      <c r="A156" s="17">
        <v>1204076714</v>
      </c>
      <c r="B156" s="17">
        <v>8</v>
      </c>
      <c r="C156" s="17" t="s">
        <v>51</v>
      </c>
      <c r="D156" s="17">
        <v>1164856501</v>
      </c>
      <c r="E156" s="7" t="s">
        <v>46</v>
      </c>
      <c r="F156" s="17" t="s">
        <v>64</v>
      </c>
      <c r="G156" s="7" t="s">
        <v>90</v>
      </c>
      <c r="H156" s="17">
        <v>3</v>
      </c>
      <c r="I156" s="17" t="s">
        <v>54</v>
      </c>
      <c r="J156" s="17" t="s">
        <v>80</v>
      </c>
      <c r="L156" s="17">
        <v>24</v>
      </c>
      <c r="M156" s="17">
        <v>3</v>
      </c>
      <c r="N156" s="17">
        <v>1</v>
      </c>
      <c r="O156" s="17">
        <v>1</v>
      </c>
      <c r="P156">
        <v>1014738131</v>
      </c>
      <c r="Q156">
        <v>2098</v>
      </c>
      <c r="S156" t="s">
        <v>60</v>
      </c>
      <c r="T156" t="s">
        <v>57</v>
      </c>
      <c r="U156">
        <f>MATCH(D156,Отчет!$C:$C,0)</f>
        <v>14</v>
      </c>
    </row>
    <row r="157" spans="1:21">
      <c r="A157" s="17">
        <v>1204076759</v>
      </c>
      <c r="B157" s="17">
        <v>9</v>
      </c>
      <c r="C157" s="17" t="s">
        <v>51</v>
      </c>
      <c r="D157" s="17">
        <v>1164856514</v>
      </c>
      <c r="E157" s="7" t="s">
        <v>47</v>
      </c>
      <c r="F157" s="17" t="s">
        <v>62</v>
      </c>
      <c r="G157" s="7" t="s">
        <v>90</v>
      </c>
      <c r="H157" s="17">
        <v>3</v>
      </c>
      <c r="I157" s="17" t="s">
        <v>54</v>
      </c>
      <c r="J157" s="17" t="s">
        <v>80</v>
      </c>
      <c r="L157" s="17">
        <v>27</v>
      </c>
      <c r="M157" s="17">
        <v>3</v>
      </c>
      <c r="N157" s="17">
        <v>1</v>
      </c>
      <c r="O157" s="17">
        <v>1</v>
      </c>
      <c r="P157">
        <v>1014738131</v>
      </c>
      <c r="Q157">
        <v>2098</v>
      </c>
      <c r="S157" t="s">
        <v>60</v>
      </c>
      <c r="T157" t="s">
        <v>57</v>
      </c>
      <c r="U157">
        <f>MATCH(D157,Отчет!$C:$C,0)</f>
        <v>16</v>
      </c>
    </row>
    <row r="158" spans="1:21">
      <c r="A158" s="17">
        <v>1575722847</v>
      </c>
      <c r="B158" s="17">
        <v>8</v>
      </c>
      <c r="C158" s="17" t="s">
        <v>51</v>
      </c>
      <c r="D158" s="17">
        <v>1178850448</v>
      </c>
      <c r="E158" s="7" t="s">
        <v>41</v>
      </c>
      <c r="F158" s="17" t="s">
        <v>58</v>
      </c>
      <c r="G158" s="7" t="s">
        <v>91</v>
      </c>
      <c r="H158" s="17">
        <v>4</v>
      </c>
      <c r="I158" s="17" t="s">
        <v>54</v>
      </c>
      <c r="J158" s="17" t="s">
        <v>80</v>
      </c>
      <c r="L158" s="17">
        <v>0</v>
      </c>
      <c r="M158" s="17">
        <v>0</v>
      </c>
      <c r="N158" s="17">
        <v>1</v>
      </c>
      <c r="O158" s="17">
        <v>1</v>
      </c>
      <c r="P158">
        <v>1065044155</v>
      </c>
      <c r="Q158">
        <v>2098</v>
      </c>
      <c r="S158" t="s">
        <v>75</v>
      </c>
      <c r="T158" t="s">
        <v>57</v>
      </c>
      <c r="U158">
        <f>MATCH(D158,Отчет!$C:$C,0)</f>
        <v>22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ababushkina</cp:lastModifiedBy>
  <dcterms:created xsi:type="dcterms:W3CDTF">2006-05-18T19:55:00Z</dcterms:created>
  <dcterms:modified xsi:type="dcterms:W3CDTF">2016-07-06T10:12:53Z</dcterms:modified>
</cp:coreProperties>
</file>