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рейтинг" sheetId="1" r:id="rId1"/>
  </sheets>
  <calcPr calcId="125725" refMode="R1C1"/>
</workbook>
</file>

<file path=xl/calcChain.xml><?xml version="1.0" encoding="utf-8"?>
<calcChain xmlns="http://schemas.openxmlformats.org/spreadsheetml/2006/main">
  <c r="AD31" i="1"/>
  <c r="AC31"/>
  <c r="X31"/>
  <c r="Z31" s="1"/>
  <c r="AD30"/>
  <c r="AC30"/>
  <c r="X30"/>
  <c r="Z30" s="1"/>
  <c r="AD29"/>
  <c r="AC29"/>
  <c r="X29"/>
  <c r="Z29" s="1"/>
  <c r="AD28"/>
  <c r="AC28"/>
  <c r="X28"/>
  <c r="Z28" s="1"/>
  <c r="AD27"/>
  <c r="AC27"/>
  <c r="X27"/>
  <c r="Z27" s="1"/>
  <c r="AD26"/>
  <c r="AC26"/>
  <c r="X26"/>
  <c r="Z26" s="1"/>
  <c r="AD25"/>
  <c r="AC25"/>
  <c r="X25"/>
  <c r="Z25" s="1"/>
  <c r="AD24"/>
  <c r="AC24"/>
  <c r="X24"/>
  <c r="Z24" s="1"/>
  <c r="AD23"/>
  <c r="AC23"/>
  <c r="X23"/>
  <c r="Z23" s="1"/>
  <c r="AD22"/>
  <c r="AC22"/>
  <c r="X22"/>
  <c r="Z22" s="1"/>
  <c r="AD21"/>
  <c r="AC21"/>
  <c r="X21"/>
  <c r="Z21" s="1"/>
  <c r="AD20"/>
  <c r="AC20"/>
  <c r="X20"/>
  <c r="Z20" s="1"/>
  <c r="AD19"/>
  <c r="AC19"/>
  <c r="X19"/>
  <c r="Z19" s="1"/>
  <c r="AD18"/>
  <c r="AC18"/>
  <c r="X18"/>
  <c r="Z18" s="1"/>
  <c r="AD17"/>
  <c r="AC17"/>
  <c r="X17"/>
  <c r="Z17" s="1"/>
  <c r="AD16"/>
  <c r="AC16"/>
  <c r="X16"/>
  <c r="Z16" s="1"/>
  <c r="AD15"/>
  <c r="AC15"/>
  <c r="X15"/>
  <c r="Z15" s="1"/>
</calcChain>
</file>

<file path=xl/sharedStrings.xml><?xml version="1.0" encoding="utf-8"?>
<sst xmlns="http://schemas.openxmlformats.org/spreadsheetml/2006/main" count="119" uniqueCount="75">
  <si>
    <t>Текущий рейтинг студентов (до пересдач)</t>
  </si>
  <si>
    <t xml:space="preserve"> </t>
  </si>
  <si>
    <t>Приложение 3</t>
  </si>
  <si>
    <t>Дата выгрузки: 06.07.2016</t>
  </si>
  <si>
    <t xml:space="preserve"> - студенты, имеющие задолженности</t>
  </si>
  <si>
    <t xml:space="preserve">к Положению о рейтинговой системе комплексной оценки знаний студентов </t>
  </si>
  <si>
    <t>Период: c 2015/2016 учебный год II семестр по 2015/2016 учебный год II семестр</t>
  </si>
  <si>
    <t>н/я (ув)</t>
  </si>
  <si>
    <t xml:space="preserve"> - неявки, подтвержденные оправдательными документами (уважительные причины)</t>
  </si>
  <si>
    <t>Факультет: Московский институт электроники и математики НИУ ВШЭ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</si>
  <si>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</si>
  <si>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</si>
  <si>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Направление подготовки: Прикладная математика</t>
  </si>
  <si>
    <t xml:space="preserve"> - факультативный курс (не учитывается в текущем рейтинге)</t>
  </si>
  <si>
    <t>Образовательная программа: "Системы управления и обработки информации в инженерии"</t>
  </si>
  <si>
    <t xml:space="preserve"> - курс МАГО-ЛЕГО</t>
  </si>
  <si>
    <t>Уровень образования, номер курса: 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</si>
  <si>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</si>
  <si>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</si>
  <si>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>Место</t>
  </si>
  <si>
    <t>Студент</t>
  </si>
  <si>
    <t>Группа</t>
  </si>
  <si>
    <t>Образовательная программа студента</t>
  </si>
  <si>
    <t>2015/2016 учебный год 3 модуль</t>
  </si>
  <si>
    <t>2015/2016 учебный год 4 модуль</t>
  </si>
  <si>
    <t>Кредитно-рейтинговая оценка</t>
  </si>
  <si>
    <t>Нормировочный коэффициент</t>
  </si>
  <si>
    <t xml:space="preserve">Сумма всех кредитов </t>
  </si>
  <si>
    <t>Нормированная кредитно-рейтинговая оценка</t>
  </si>
  <si>
    <t>Сумма всех оценок</t>
  </si>
  <si>
    <t>Количество всех оценок</t>
  </si>
  <si>
    <t>Средний балл</t>
  </si>
  <si>
    <t>Минимальный балл</t>
  </si>
  <si>
    <t>Наличие неудовлетворительных оценок и неявок</t>
  </si>
  <si>
    <t>Экзамен</t>
  </si>
  <si>
    <t>Асимптотический анализ</t>
  </si>
  <si>
    <t>Междисциплинарная курсовая работа</t>
  </si>
  <si>
    <t>Научно-исследовательская работа</t>
  </si>
  <si>
    <t>Научно-исследовательский семинар</t>
  </si>
  <si>
    <t>Параллельное и распределенное программирование</t>
  </si>
  <si>
    <t>Перспективные аналитические исследования в глобальных сетях</t>
  </si>
  <si>
    <t>Стохастические методы в инженерных приложениях</t>
  </si>
  <si>
    <t>Теория управления</t>
  </si>
  <si>
    <t>Управление проектами</t>
  </si>
  <si>
    <t>Функциональный анализ</t>
  </si>
  <si>
    <t>Анализ данных</t>
  </si>
  <si>
    <t>Анализ социальных сетей</t>
  </si>
  <si>
    <t>Выбор и методологии внедрения ИТ-решений</t>
  </si>
  <si>
    <t>Государственные закупки: теория для практики</t>
  </si>
  <si>
    <t>Информационные системы корпоративного управления на платформе 1С</t>
  </si>
  <si>
    <t>Основы астрономии</t>
  </si>
  <si>
    <t>Теория игр</t>
  </si>
  <si>
    <t>Разработка приложений и игр для мобильных устройств на платформе Android</t>
  </si>
  <si>
    <t>Число текущих кредитов:</t>
  </si>
  <si>
    <t>Курочкин Роман Игоревич</t>
  </si>
  <si>
    <t>МСУ151</t>
  </si>
  <si>
    <t>Системы управления и обработки информации в инженерии</t>
  </si>
  <si>
    <t>Плотников Станислав Павлович</t>
  </si>
  <si>
    <t>Алчинова Регина Вячеславовна</t>
  </si>
  <si>
    <t>н/я</t>
  </si>
  <si>
    <t>Васильева Елена Олеговна</t>
  </si>
  <si>
    <t>Голованова Анастасия Юрьевна</t>
  </si>
  <si>
    <t>Сафонова Элла Владимировна</t>
  </si>
  <si>
    <t>Пименова Екатерина Юрьевна</t>
  </si>
  <si>
    <t>Бережко Валерия Сергеевна</t>
  </si>
  <si>
    <t>Ковалева Анна Сергеевна</t>
  </si>
  <si>
    <t>Лозован Игорь Иванович</t>
  </si>
  <si>
    <t>Да</t>
  </si>
  <si>
    <t>Андреев Владислав Дмитриевич</t>
  </si>
  <si>
    <t>Пак Тарас Евгеньевич</t>
  </si>
  <si>
    <t>Мурзин Петр Евгеньевич</t>
  </si>
  <si>
    <t>Якимов Илья Михайлович</t>
  </si>
  <si>
    <t>Парамонов Георгий Константинович</t>
  </si>
  <si>
    <t>Иванов Роман Николаевич</t>
  </si>
  <si>
    <t>Виноградов Илья Константинович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</si>
</sst>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2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2" fontId="4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2" fontId="4" fillId="0" borderId="17" xfId="0" applyNumberFormat="1" applyFont="1" applyBorder="1" applyAlignment="1">
      <alignment horizontal="center" vertical="center" textRotation="90" wrapText="1"/>
    </xf>
    <xf numFmtId="2" fontId="4" fillId="0" borderId="18" xfId="0" applyNumberFormat="1" applyFont="1" applyBorder="1" applyAlignment="1">
      <alignment horizontal="center" vertical="center" textRotation="90" wrapText="1"/>
    </xf>
    <xf numFmtId="0" fontId="4" fillId="0" borderId="18" xfId="0" applyNumberFormat="1" applyFont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2" fontId="4" fillId="0" borderId="18" xfId="0" applyNumberFormat="1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2" fontId="4" fillId="0" borderId="20" xfId="0" applyNumberFormat="1" applyFont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2" fontId="4" fillId="0" borderId="9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textRotation="90" wrapText="1"/>
    </xf>
    <xf numFmtId="0" fontId="4" fillId="0" borderId="24" xfId="0" applyNumberFormat="1" applyFont="1" applyFill="1" applyBorder="1" applyAlignment="1">
      <alignment horizontal="center" vertical="center" textRotation="90" wrapText="1"/>
    </xf>
    <xf numFmtId="0" fontId="4" fillId="0" borderId="2" xfId="0" applyNumberFormat="1" applyFont="1" applyFill="1" applyBorder="1" applyAlignment="1">
      <alignment horizontal="center" vertical="center" textRotation="90" wrapText="1"/>
    </xf>
    <xf numFmtId="0" fontId="4" fillId="6" borderId="2" xfId="0" applyNumberFormat="1" applyFont="1" applyFill="1" applyBorder="1" applyAlignment="1">
      <alignment horizontal="center" vertical="center" textRotation="90" wrapText="1"/>
    </xf>
    <xf numFmtId="0" fontId="4" fillId="5" borderId="25" xfId="0" applyNumberFormat="1" applyFont="1" applyFill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6" borderId="32" xfId="0" applyNumberFormat="1" applyFont="1" applyFill="1" applyBorder="1" applyAlignment="1">
      <alignment horizontal="center" vertical="center" wrapText="1"/>
    </xf>
    <xf numFmtId="2" fontId="4" fillId="5" borderId="33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textRotation="90" wrapText="1"/>
    </xf>
    <xf numFmtId="2" fontId="4" fillId="0" borderId="32" xfId="0" applyNumberFormat="1" applyFont="1" applyBorder="1" applyAlignment="1">
      <alignment horizontal="center" vertical="center" textRotation="90" wrapText="1"/>
    </xf>
    <xf numFmtId="0" fontId="4" fillId="0" borderId="32" xfId="0" applyNumberFormat="1" applyFont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center" vertical="center" textRotation="90" wrapText="1"/>
    </xf>
    <xf numFmtId="2" fontId="4" fillId="0" borderId="32" xfId="0" applyNumberFormat="1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31"/>
  <sheetViews>
    <sheetView tabSelected="1" topLeftCell="A22" workbookViewId="0">
      <selection activeCell="E13" sqref="E13"/>
    </sheetView>
  </sheetViews>
  <sheetFormatPr defaultRowHeight="12.75"/>
  <cols>
    <col min="1" max="1" width="9.140625" style="42"/>
    <col min="2" max="2" width="34.7109375" style="23" customWidth="1"/>
    <col min="3" max="3" width="10.28515625" style="7" customWidth="1"/>
    <col min="4" max="4" width="50.7109375" style="23" customWidth="1"/>
    <col min="5" max="5" width="19" style="43" customWidth="1"/>
    <col min="6" max="22" width="6.7109375" style="43" customWidth="1"/>
    <col min="23" max="23" width="6.7109375" style="44" customWidth="1"/>
    <col min="24" max="26" width="6.7109375" style="45" customWidth="1"/>
    <col min="27" max="29" width="6.7109375" style="46" customWidth="1"/>
    <col min="30" max="30" width="6.7109375" style="43" customWidth="1"/>
    <col min="31" max="31" width="6.7109375" style="46" customWidth="1"/>
    <col min="32" max="73" width="10.7109375" style="7" customWidth="1"/>
    <col min="74" max="16384" width="9.140625" style="7"/>
  </cols>
  <sheetData>
    <row r="1" spans="1:31" ht="1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 t="s">
        <v>2</v>
      </c>
      <c r="X1" s="5"/>
      <c r="Y1" s="5"/>
      <c r="Z1" s="5"/>
      <c r="AA1" s="6"/>
      <c r="AB1" s="6"/>
      <c r="AC1" s="3"/>
      <c r="AD1" s="3"/>
      <c r="AE1" s="3"/>
    </row>
    <row r="2" spans="1:31" ht="15">
      <c r="A2" s="8" t="s">
        <v>3</v>
      </c>
      <c r="B2" s="3"/>
      <c r="C2" s="3"/>
      <c r="D2" s="4"/>
      <c r="E2" s="9"/>
      <c r="F2" s="4" t="s">
        <v>4</v>
      </c>
      <c r="G2" s="10"/>
      <c r="H2" s="11"/>
      <c r="I2" s="11"/>
      <c r="J2" s="1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3" t="s">
        <v>5</v>
      </c>
      <c r="X2" s="13"/>
      <c r="Y2" s="13"/>
      <c r="Z2" s="13"/>
      <c r="AA2" s="11"/>
      <c r="AB2" s="11"/>
      <c r="AC2" s="12"/>
      <c r="AD2" s="12"/>
      <c r="AE2" s="12"/>
    </row>
    <row r="3" spans="1:31" ht="15">
      <c r="A3" s="8" t="s">
        <v>6</v>
      </c>
      <c r="B3" s="3"/>
      <c r="C3" s="3"/>
      <c r="D3" s="4"/>
      <c r="E3" s="14" t="s">
        <v>7</v>
      </c>
      <c r="F3" s="15" t="s">
        <v>8</v>
      </c>
      <c r="G3" s="10"/>
      <c r="H3" s="11"/>
      <c r="I3" s="11"/>
      <c r="J3" s="1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3"/>
      <c r="X3" s="13"/>
      <c r="Y3" s="13"/>
      <c r="Z3" s="13"/>
      <c r="AA3" s="11"/>
      <c r="AB3" s="11"/>
      <c r="AC3" s="12"/>
      <c r="AD3" s="12"/>
      <c r="AE3" s="12"/>
    </row>
    <row r="4" spans="1:31" ht="15">
      <c r="A4" s="8" t="s">
        <v>9</v>
      </c>
      <c r="B4" s="3"/>
      <c r="C4" s="3"/>
      <c r="D4" s="4"/>
      <c r="E4" s="16" t="s">
        <v>10</v>
      </c>
      <c r="F4" s="17" t="s">
        <v>11</v>
      </c>
      <c r="G4" s="10"/>
      <c r="H4" s="11"/>
      <c r="I4" s="11"/>
      <c r="J4" s="1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3"/>
      <c r="X4" s="13"/>
      <c r="Y4" s="13"/>
      <c r="Z4" s="13"/>
      <c r="AA4" s="11"/>
      <c r="AB4" s="11"/>
      <c r="AC4" s="12"/>
      <c r="AD4" s="12"/>
      <c r="AE4" s="12"/>
    </row>
    <row r="5" spans="1:31" ht="15">
      <c r="A5" s="8" t="s">
        <v>12</v>
      </c>
      <c r="B5" s="3"/>
      <c r="C5" s="3"/>
      <c r="D5" s="4"/>
      <c r="E5" s="18"/>
      <c r="F5" s="19" t="s">
        <v>13</v>
      </c>
      <c r="G5" s="10"/>
      <c r="H5" s="11"/>
      <c r="I5" s="11"/>
      <c r="J5" s="1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"/>
      <c r="X5" s="13"/>
      <c r="Y5" s="13"/>
      <c r="Z5" s="13"/>
      <c r="AA5" s="11"/>
      <c r="AB5" s="11"/>
      <c r="AC5" s="12"/>
      <c r="AD5" s="12"/>
      <c r="AE5" s="12"/>
    </row>
    <row r="6" spans="1:31" ht="15">
      <c r="A6" s="8" t="s">
        <v>14</v>
      </c>
      <c r="B6" s="3"/>
      <c r="C6" s="3"/>
      <c r="D6" s="4"/>
      <c r="E6" s="20"/>
      <c r="F6" s="19" t="s">
        <v>15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/>
      <c r="X6" s="3"/>
      <c r="Y6" s="3"/>
      <c r="Z6" s="10"/>
      <c r="AA6" s="11"/>
      <c r="AB6" s="11"/>
      <c r="AC6" s="11"/>
      <c r="AD6" s="17"/>
      <c r="AE6" s="11"/>
    </row>
    <row r="7" spans="1:31" s="3" customFormat="1" ht="15">
      <c r="A7" s="8" t="s">
        <v>16</v>
      </c>
      <c r="B7" s="21"/>
      <c r="C7" s="1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0"/>
      <c r="U7" s="10"/>
      <c r="V7" s="10"/>
      <c r="W7" s="22"/>
      <c r="X7" s="11"/>
      <c r="Y7" s="11"/>
      <c r="Z7" s="11"/>
      <c r="AA7" s="17"/>
      <c r="AB7" s="11"/>
      <c r="AC7" s="17"/>
      <c r="AD7" s="17"/>
      <c r="AE7" s="12"/>
    </row>
    <row r="8" spans="1:31" s="12" customFormat="1" ht="15.75" customHeight="1">
      <c r="A8" s="8"/>
      <c r="B8" s="2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0"/>
      <c r="U8" s="10"/>
      <c r="V8" s="10"/>
      <c r="W8" s="22"/>
      <c r="X8" s="11"/>
      <c r="Y8" s="11"/>
      <c r="Z8" s="11"/>
      <c r="AA8" s="17"/>
      <c r="AB8" s="11"/>
      <c r="AC8" s="17"/>
      <c r="AD8" s="17"/>
    </row>
    <row r="9" spans="1:31" s="12" customFormat="1" ht="15.75" customHeight="1">
      <c r="A9" s="23" t="s">
        <v>17</v>
      </c>
      <c r="B9" s="2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0"/>
      <c r="U9" s="10"/>
      <c r="V9" s="10"/>
      <c r="W9" s="22"/>
      <c r="X9" s="11"/>
      <c r="Y9" s="11"/>
      <c r="Z9" s="11"/>
      <c r="AA9" s="17"/>
      <c r="AB9" s="11"/>
      <c r="AC9" s="17"/>
      <c r="AD9" s="17"/>
    </row>
    <row r="10" spans="1:31" s="12" customFormat="1" ht="15.75" customHeight="1" thickBot="1">
      <c r="A10" s="24" t="s">
        <v>18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2"/>
      <c r="X10" s="10"/>
      <c r="Y10" s="10"/>
      <c r="Z10" s="10"/>
      <c r="AA10" s="11"/>
      <c r="AB10" s="11"/>
      <c r="AC10" s="11"/>
      <c r="AD10" s="17"/>
      <c r="AE10" s="11"/>
    </row>
    <row r="11" spans="1:31" s="26" customFormat="1" ht="25.5" customHeight="1">
      <c r="A11" s="47" t="s">
        <v>19</v>
      </c>
      <c r="B11" s="48" t="s">
        <v>20</v>
      </c>
      <c r="C11" s="48" t="s">
        <v>21</v>
      </c>
      <c r="D11" s="49" t="s">
        <v>22</v>
      </c>
      <c r="E11" s="58" t="s">
        <v>23</v>
      </c>
      <c r="F11" s="62" t="s">
        <v>24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73" t="s">
        <v>25</v>
      </c>
      <c r="X11" s="74" t="s">
        <v>26</v>
      </c>
      <c r="Y11" s="75" t="s">
        <v>27</v>
      </c>
      <c r="Z11" s="74" t="s">
        <v>28</v>
      </c>
      <c r="AA11" s="76" t="s">
        <v>29</v>
      </c>
      <c r="AB11" s="76" t="s">
        <v>30</v>
      </c>
      <c r="AC11" s="77" t="s">
        <v>31</v>
      </c>
      <c r="AD11" s="76" t="s">
        <v>32</v>
      </c>
      <c r="AE11" s="78" t="s">
        <v>33</v>
      </c>
    </row>
    <row r="12" spans="1:31" s="26" customFormat="1" ht="20.25" customHeight="1">
      <c r="A12" s="50"/>
      <c r="B12" s="25"/>
      <c r="C12" s="25"/>
      <c r="D12" s="51"/>
      <c r="E12" s="59" t="s">
        <v>34</v>
      </c>
      <c r="F12" s="63" t="s">
        <v>34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51"/>
      <c r="W12" s="79"/>
      <c r="X12" s="27"/>
      <c r="Y12" s="28"/>
      <c r="Z12" s="27"/>
      <c r="AA12" s="29"/>
      <c r="AB12" s="29"/>
      <c r="AC12" s="30"/>
      <c r="AD12" s="29"/>
      <c r="AE12" s="80"/>
    </row>
    <row r="13" spans="1:31" s="31" customFormat="1" ht="200.1" customHeight="1" thickBot="1">
      <c r="A13" s="87"/>
      <c r="B13" s="88"/>
      <c r="C13" s="88"/>
      <c r="D13" s="89"/>
      <c r="E13" s="90" t="s">
        <v>35</v>
      </c>
      <c r="F13" s="91" t="s">
        <v>36</v>
      </c>
      <c r="G13" s="92" t="s">
        <v>37</v>
      </c>
      <c r="H13" s="92" t="s">
        <v>38</v>
      </c>
      <c r="I13" s="92" t="s">
        <v>39</v>
      </c>
      <c r="J13" s="92" t="s">
        <v>40</v>
      </c>
      <c r="K13" s="92" t="s">
        <v>41</v>
      </c>
      <c r="L13" s="92" t="s">
        <v>42</v>
      </c>
      <c r="M13" s="92" t="s">
        <v>43</v>
      </c>
      <c r="N13" s="92" t="s">
        <v>44</v>
      </c>
      <c r="O13" s="93" t="s">
        <v>45</v>
      </c>
      <c r="P13" s="93" t="s">
        <v>46</v>
      </c>
      <c r="Q13" s="93" t="s">
        <v>47</v>
      </c>
      <c r="R13" s="93" t="s">
        <v>48</v>
      </c>
      <c r="S13" s="93" t="s">
        <v>49</v>
      </c>
      <c r="T13" s="93" t="s">
        <v>50</v>
      </c>
      <c r="U13" s="93" t="s">
        <v>51</v>
      </c>
      <c r="V13" s="94" t="s">
        <v>52</v>
      </c>
      <c r="W13" s="79"/>
      <c r="X13" s="27"/>
      <c r="Y13" s="28"/>
      <c r="Z13" s="27"/>
      <c r="AA13" s="29"/>
      <c r="AB13" s="29"/>
      <c r="AC13" s="30"/>
      <c r="AD13" s="29"/>
      <c r="AE13" s="80"/>
    </row>
    <row r="14" spans="1:31" s="32" customFormat="1" ht="18.75" customHeight="1" thickBot="1">
      <c r="A14" s="108" t="s">
        <v>53</v>
      </c>
      <c r="B14" s="109"/>
      <c r="C14" s="109"/>
      <c r="D14" s="110"/>
      <c r="E14" s="111">
        <v>3</v>
      </c>
      <c r="F14" s="112">
        <v>4</v>
      </c>
      <c r="G14" s="113">
        <v>9</v>
      </c>
      <c r="H14" s="113">
        <v>8</v>
      </c>
      <c r="I14" s="113">
        <v>4</v>
      </c>
      <c r="J14" s="113">
        <v>3</v>
      </c>
      <c r="K14" s="113">
        <v>4</v>
      </c>
      <c r="L14" s="113">
        <v>4</v>
      </c>
      <c r="M14" s="113">
        <v>3</v>
      </c>
      <c r="N14" s="113">
        <v>4</v>
      </c>
      <c r="O14" s="114">
        <v>3</v>
      </c>
      <c r="P14" s="114">
        <v>3</v>
      </c>
      <c r="Q14" s="114">
        <v>3</v>
      </c>
      <c r="R14" s="114">
        <v>3</v>
      </c>
      <c r="S14" s="114">
        <v>3</v>
      </c>
      <c r="T14" s="114">
        <v>3</v>
      </c>
      <c r="U14" s="114">
        <v>3</v>
      </c>
      <c r="V14" s="115">
        <v>0</v>
      </c>
      <c r="W14" s="116"/>
      <c r="X14" s="117"/>
      <c r="Y14" s="118"/>
      <c r="Z14" s="117"/>
      <c r="AA14" s="119"/>
      <c r="AB14" s="119"/>
      <c r="AC14" s="120"/>
      <c r="AD14" s="119"/>
      <c r="AE14" s="121"/>
    </row>
    <row r="15" spans="1:31">
      <c r="A15" s="95">
        <v>1</v>
      </c>
      <c r="B15" s="96" t="s">
        <v>54</v>
      </c>
      <c r="C15" s="97" t="s">
        <v>55</v>
      </c>
      <c r="D15" s="98" t="s">
        <v>56</v>
      </c>
      <c r="E15" s="99">
        <v>9</v>
      </c>
      <c r="F15" s="100">
        <v>10</v>
      </c>
      <c r="G15" s="101">
        <v>9</v>
      </c>
      <c r="H15" s="101">
        <v>9</v>
      </c>
      <c r="I15" s="101">
        <v>10</v>
      </c>
      <c r="J15" s="101">
        <v>10</v>
      </c>
      <c r="K15" s="101">
        <v>8</v>
      </c>
      <c r="L15" s="101">
        <v>10</v>
      </c>
      <c r="M15" s="101">
        <v>9</v>
      </c>
      <c r="N15" s="101">
        <v>10</v>
      </c>
      <c r="O15" s="102"/>
      <c r="P15" s="102"/>
      <c r="Q15" s="102"/>
      <c r="R15" s="102"/>
      <c r="S15" s="102"/>
      <c r="T15" s="102">
        <v>9</v>
      </c>
      <c r="U15" s="102"/>
      <c r="V15" s="103"/>
      <c r="W15" s="104">
        <v>456</v>
      </c>
      <c r="X15" s="105">
        <f>IF(Y15 &gt; 0, MAX(Y$15:Y$31) / Y15, 0)</f>
        <v>1</v>
      </c>
      <c r="Y15" s="105">
        <v>49</v>
      </c>
      <c r="Z15" s="105">
        <f>W15*X15</f>
        <v>456</v>
      </c>
      <c r="AA15" s="106">
        <v>103</v>
      </c>
      <c r="AB15" s="106">
        <v>11</v>
      </c>
      <c r="AC15" s="106">
        <f>IF(AB15 &gt; 0,AA15/AB15,0)</f>
        <v>9.3636363636363633</v>
      </c>
      <c r="AD15" s="101">
        <f>MIN($E15:V15)</f>
        <v>8</v>
      </c>
      <c r="AE15" s="107"/>
    </row>
    <row r="16" spans="1:31">
      <c r="A16" s="52">
        <v>2</v>
      </c>
      <c r="B16" s="33" t="s">
        <v>57</v>
      </c>
      <c r="C16" s="34" t="s">
        <v>55</v>
      </c>
      <c r="D16" s="53" t="s">
        <v>56</v>
      </c>
      <c r="E16" s="60">
        <v>9</v>
      </c>
      <c r="F16" s="64">
        <v>10</v>
      </c>
      <c r="G16" s="35">
        <v>9</v>
      </c>
      <c r="H16" s="35">
        <v>9</v>
      </c>
      <c r="I16" s="35">
        <v>10</v>
      </c>
      <c r="J16" s="35">
        <v>10</v>
      </c>
      <c r="K16" s="35">
        <v>8</v>
      </c>
      <c r="L16" s="35">
        <v>9</v>
      </c>
      <c r="M16" s="35">
        <v>10</v>
      </c>
      <c r="N16" s="35">
        <v>4</v>
      </c>
      <c r="O16" s="36">
        <v>7</v>
      </c>
      <c r="P16" s="36"/>
      <c r="Q16" s="36"/>
      <c r="R16" s="36"/>
      <c r="S16" s="36"/>
      <c r="T16" s="36"/>
      <c r="U16" s="36"/>
      <c r="V16" s="65"/>
      <c r="W16" s="81">
        <v>425</v>
      </c>
      <c r="X16" s="37">
        <f>IF(Y16 &gt; 0, MAX(Y$15:Y$31) / Y16, 0)</f>
        <v>1</v>
      </c>
      <c r="Y16" s="37">
        <v>49</v>
      </c>
      <c r="Z16" s="37">
        <f>W16*X16</f>
        <v>425</v>
      </c>
      <c r="AA16" s="38">
        <v>95</v>
      </c>
      <c r="AB16" s="38">
        <v>11</v>
      </c>
      <c r="AC16" s="38">
        <f>IF(AB16 &gt; 0,AA16/AB16,0)</f>
        <v>8.6363636363636367</v>
      </c>
      <c r="AD16" s="35">
        <f>MIN($E16:V16)</f>
        <v>4</v>
      </c>
      <c r="AE16" s="82"/>
    </row>
    <row r="17" spans="1:31">
      <c r="A17" s="52">
        <v>3</v>
      </c>
      <c r="B17" s="33" t="s">
        <v>58</v>
      </c>
      <c r="C17" s="34" t="s">
        <v>55</v>
      </c>
      <c r="D17" s="53" t="s">
        <v>56</v>
      </c>
      <c r="E17" s="60">
        <v>8</v>
      </c>
      <c r="F17" s="64">
        <v>8</v>
      </c>
      <c r="G17" s="35">
        <v>8</v>
      </c>
      <c r="H17" s="35">
        <v>8</v>
      </c>
      <c r="I17" s="35">
        <v>8</v>
      </c>
      <c r="J17" s="35">
        <v>8</v>
      </c>
      <c r="K17" s="35">
        <v>6</v>
      </c>
      <c r="L17" s="35">
        <v>8</v>
      </c>
      <c r="M17" s="35">
        <v>10</v>
      </c>
      <c r="N17" s="35">
        <v>6</v>
      </c>
      <c r="O17" s="36"/>
      <c r="P17" s="36"/>
      <c r="Q17" s="36"/>
      <c r="R17" s="36"/>
      <c r="S17" s="36">
        <v>9</v>
      </c>
      <c r="T17" s="36"/>
      <c r="U17" s="36"/>
      <c r="V17" s="66" t="s">
        <v>59</v>
      </c>
      <c r="W17" s="81">
        <v>385</v>
      </c>
      <c r="X17" s="37">
        <f>IF(Y17 &gt; 0, MAX(Y$15:Y$31) / Y17, 0)</f>
        <v>1</v>
      </c>
      <c r="Y17" s="37">
        <v>49</v>
      </c>
      <c r="Z17" s="37">
        <f>W17*X17</f>
        <v>385</v>
      </c>
      <c r="AA17" s="38">
        <v>87</v>
      </c>
      <c r="AB17" s="38">
        <v>11</v>
      </c>
      <c r="AC17" s="38">
        <f>IF(AB17 &gt; 0,AA17/AB17,0)</f>
        <v>7.9090909090909092</v>
      </c>
      <c r="AD17" s="35">
        <f>MIN($E17:V17)</f>
        <v>6</v>
      </c>
      <c r="AE17" s="82"/>
    </row>
    <row r="18" spans="1:31">
      <c r="A18" s="52">
        <v>4</v>
      </c>
      <c r="B18" s="33" t="s">
        <v>60</v>
      </c>
      <c r="C18" s="34" t="s">
        <v>55</v>
      </c>
      <c r="D18" s="53" t="s">
        <v>56</v>
      </c>
      <c r="E18" s="60">
        <v>8</v>
      </c>
      <c r="F18" s="64">
        <v>8</v>
      </c>
      <c r="G18" s="35">
        <v>7</v>
      </c>
      <c r="H18" s="35">
        <v>7</v>
      </c>
      <c r="I18" s="35">
        <v>8</v>
      </c>
      <c r="J18" s="35">
        <v>9</v>
      </c>
      <c r="K18" s="35">
        <v>8</v>
      </c>
      <c r="L18" s="35">
        <v>10</v>
      </c>
      <c r="M18" s="35">
        <v>8</v>
      </c>
      <c r="N18" s="35">
        <v>6</v>
      </c>
      <c r="O18" s="36">
        <v>9</v>
      </c>
      <c r="P18" s="36"/>
      <c r="Q18" s="36"/>
      <c r="R18" s="36"/>
      <c r="S18" s="36"/>
      <c r="T18" s="36"/>
      <c r="U18" s="36"/>
      <c r="V18" s="65"/>
      <c r="W18" s="81">
        <v>381</v>
      </c>
      <c r="X18" s="37">
        <f>IF(Y18 &gt; 0, MAX(Y$15:Y$31) / Y18, 0)</f>
        <v>1</v>
      </c>
      <c r="Y18" s="37">
        <v>49</v>
      </c>
      <c r="Z18" s="37">
        <f>W18*X18</f>
        <v>381</v>
      </c>
      <c r="AA18" s="38">
        <v>88</v>
      </c>
      <c r="AB18" s="38">
        <v>11</v>
      </c>
      <c r="AC18" s="38">
        <f>IF(AB18 &gt; 0,AA18/AB18,0)</f>
        <v>8</v>
      </c>
      <c r="AD18" s="35">
        <f>MIN($E18:V18)</f>
        <v>6</v>
      </c>
      <c r="AE18" s="82"/>
    </row>
    <row r="19" spans="1:31">
      <c r="A19" s="52">
        <v>5</v>
      </c>
      <c r="B19" s="33" t="s">
        <v>61</v>
      </c>
      <c r="C19" s="34" t="s">
        <v>55</v>
      </c>
      <c r="D19" s="53" t="s">
        <v>56</v>
      </c>
      <c r="E19" s="60">
        <v>7</v>
      </c>
      <c r="F19" s="64">
        <v>9</v>
      </c>
      <c r="G19" s="35">
        <v>7</v>
      </c>
      <c r="H19" s="35">
        <v>7</v>
      </c>
      <c r="I19" s="35">
        <v>8</v>
      </c>
      <c r="J19" s="35">
        <v>9</v>
      </c>
      <c r="K19" s="35">
        <v>6</v>
      </c>
      <c r="L19" s="35">
        <v>5</v>
      </c>
      <c r="M19" s="35">
        <v>10</v>
      </c>
      <c r="N19" s="35">
        <v>10</v>
      </c>
      <c r="O19" s="36"/>
      <c r="P19" s="36"/>
      <c r="Q19" s="36"/>
      <c r="R19" s="36"/>
      <c r="S19" s="36"/>
      <c r="T19" s="36"/>
      <c r="U19" s="36">
        <v>10</v>
      </c>
      <c r="V19" s="65"/>
      <c r="W19" s="81">
        <v>379</v>
      </c>
      <c r="X19" s="37">
        <f>IF(Y19 &gt; 0, MAX(Y$15:Y$31) / Y19, 0)</f>
        <v>1</v>
      </c>
      <c r="Y19" s="37">
        <v>49</v>
      </c>
      <c r="Z19" s="37">
        <f>W19*X19</f>
        <v>379</v>
      </c>
      <c r="AA19" s="38">
        <v>88</v>
      </c>
      <c r="AB19" s="38">
        <v>11</v>
      </c>
      <c r="AC19" s="38">
        <f>IF(AB19 &gt; 0,AA19/AB19,0)</f>
        <v>8</v>
      </c>
      <c r="AD19" s="35">
        <f>MIN($E19:V19)</f>
        <v>5</v>
      </c>
      <c r="AE19" s="82"/>
    </row>
    <row r="20" spans="1:31">
      <c r="A20" s="52">
        <v>6</v>
      </c>
      <c r="B20" s="33" t="s">
        <v>62</v>
      </c>
      <c r="C20" s="34" t="s">
        <v>55</v>
      </c>
      <c r="D20" s="53" t="s">
        <v>56</v>
      </c>
      <c r="E20" s="60">
        <v>6</v>
      </c>
      <c r="F20" s="64">
        <v>10</v>
      </c>
      <c r="G20" s="35">
        <v>8</v>
      </c>
      <c r="H20" s="35">
        <v>8</v>
      </c>
      <c r="I20" s="35">
        <v>6</v>
      </c>
      <c r="J20" s="35">
        <v>9</v>
      </c>
      <c r="K20" s="35">
        <v>7</v>
      </c>
      <c r="L20" s="35">
        <v>5</v>
      </c>
      <c r="M20" s="35">
        <v>10</v>
      </c>
      <c r="N20" s="35">
        <v>6</v>
      </c>
      <c r="O20" s="36"/>
      <c r="P20" s="36"/>
      <c r="Q20" s="36"/>
      <c r="R20" s="36"/>
      <c r="S20" s="36"/>
      <c r="T20" s="36"/>
      <c r="U20" s="36">
        <v>10</v>
      </c>
      <c r="V20" s="65"/>
      <c r="W20" s="81">
        <v>377</v>
      </c>
      <c r="X20" s="37">
        <f>IF(Y20 &gt; 0, MAX(Y$15:Y$31) / Y20, 0)</f>
        <v>1</v>
      </c>
      <c r="Y20" s="37">
        <v>49</v>
      </c>
      <c r="Z20" s="37">
        <f>W20*X20</f>
        <v>377</v>
      </c>
      <c r="AA20" s="38">
        <v>85</v>
      </c>
      <c r="AB20" s="38">
        <v>11</v>
      </c>
      <c r="AC20" s="38">
        <f>IF(AB20 &gt; 0,AA20/AB20,0)</f>
        <v>7.7272727272727275</v>
      </c>
      <c r="AD20" s="35">
        <f>MIN($E20:V20)</f>
        <v>5</v>
      </c>
      <c r="AE20" s="82"/>
    </row>
    <row r="21" spans="1:31">
      <c r="A21" s="52">
        <v>7</v>
      </c>
      <c r="B21" s="33" t="s">
        <v>63</v>
      </c>
      <c r="C21" s="34" t="s">
        <v>55</v>
      </c>
      <c r="D21" s="53" t="s">
        <v>56</v>
      </c>
      <c r="E21" s="60">
        <v>6</v>
      </c>
      <c r="F21" s="64">
        <v>10</v>
      </c>
      <c r="G21" s="35">
        <v>7</v>
      </c>
      <c r="H21" s="35">
        <v>7</v>
      </c>
      <c r="I21" s="35">
        <v>6</v>
      </c>
      <c r="J21" s="35">
        <v>8</v>
      </c>
      <c r="K21" s="35">
        <v>8</v>
      </c>
      <c r="L21" s="35">
        <v>6</v>
      </c>
      <c r="M21" s="35">
        <v>10</v>
      </c>
      <c r="N21" s="35">
        <v>8</v>
      </c>
      <c r="O21" s="36"/>
      <c r="P21" s="36"/>
      <c r="Q21" s="36"/>
      <c r="R21" s="36"/>
      <c r="S21" s="36"/>
      <c r="T21" s="36"/>
      <c r="U21" s="36">
        <v>9</v>
      </c>
      <c r="V21" s="65"/>
      <c r="W21" s="81">
        <v>370</v>
      </c>
      <c r="X21" s="37">
        <f>IF(Y21 &gt; 0, MAX(Y$15:Y$31) / Y21, 0)</f>
        <v>1</v>
      </c>
      <c r="Y21" s="37">
        <v>49</v>
      </c>
      <c r="Z21" s="37">
        <f>W21*X21</f>
        <v>370</v>
      </c>
      <c r="AA21" s="38">
        <v>85</v>
      </c>
      <c r="AB21" s="38">
        <v>11</v>
      </c>
      <c r="AC21" s="38">
        <f>IF(AB21 &gt; 0,AA21/AB21,0)</f>
        <v>7.7272727272727275</v>
      </c>
      <c r="AD21" s="35">
        <f>MIN($E21:V21)</f>
        <v>6</v>
      </c>
      <c r="AE21" s="82"/>
    </row>
    <row r="22" spans="1:31">
      <c r="A22" s="52">
        <v>8</v>
      </c>
      <c r="B22" s="33" t="s">
        <v>64</v>
      </c>
      <c r="C22" s="34" t="s">
        <v>55</v>
      </c>
      <c r="D22" s="53" t="s">
        <v>56</v>
      </c>
      <c r="E22" s="60">
        <v>8</v>
      </c>
      <c r="F22" s="64">
        <v>8</v>
      </c>
      <c r="G22" s="35">
        <v>7</v>
      </c>
      <c r="H22" s="35">
        <v>7</v>
      </c>
      <c r="I22" s="35">
        <v>6</v>
      </c>
      <c r="J22" s="35">
        <v>8</v>
      </c>
      <c r="K22" s="35">
        <v>8</v>
      </c>
      <c r="L22" s="35">
        <v>8</v>
      </c>
      <c r="M22" s="35">
        <v>10</v>
      </c>
      <c r="N22" s="35">
        <v>6</v>
      </c>
      <c r="O22" s="36"/>
      <c r="P22" s="36"/>
      <c r="Q22" s="36"/>
      <c r="R22" s="36"/>
      <c r="S22" s="36">
        <v>9</v>
      </c>
      <c r="T22" s="36"/>
      <c r="U22" s="36"/>
      <c r="V22" s="65"/>
      <c r="W22" s="81">
        <v>368</v>
      </c>
      <c r="X22" s="37">
        <f>IF(Y22 &gt; 0, MAX(Y$15:Y$31) / Y22, 0)</f>
        <v>1</v>
      </c>
      <c r="Y22" s="37">
        <v>49</v>
      </c>
      <c r="Z22" s="37">
        <f>W22*X22</f>
        <v>368</v>
      </c>
      <c r="AA22" s="38">
        <v>85</v>
      </c>
      <c r="AB22" s="38">
        <v>11</v>
      </c>
      <c r="AC22" s="38">
        <f>IF(AB22 &gt; 0,AA22/AB22,0)</f>
        <v>7.7272727272727275</v>
      </c>
      <c r="AD22" s="35">
        <f>MIN($E22:V22)</f>
        <v>6</v>
      </c>
      <c r="AE22" s="82"/>
    </row>
    <row r="23" spans="1:31">
      <c r="A23" s="52">
        <v>9</v>
      </c>
      <c r="B23" s="33" t="s">
        <v>65</v>
      </c>
      <c r="C23" s="34" t="s">
        <v>55</v>
      </c>
      <c r="D23" s="53" t="s">
        <v>56</v>
      </c>
      <c r="E23" s="60">
        <v>9</v>
      </c>
      <c r="F23" s="64">
        <v>9</v>
      </c>
      <c r="G23" s="35">
        <v>7</v>
      </c>
      <c r="H23" s="35">
        <v>7</v>
      </c>
      <c r="I23" s="35">
        <v>6</v>
      </c>
      <c r="J23" s="35">
        <v>8</v>
      </c>
      <c r="K23" s="35">
        <v>6</v>
      </c>
      <c r="L23" s="35">
        <v>6</v>
      </c>
      <c r="M23" s="35">
        <v>9</v>
      </c>
      <c r="N23" s="35">
        <v>5</v>
      </c>
      <c r="O23" s="36"/>
      <c r="P23" s="36"/>
      <c r="Q23" s="36"/>
      <c r="R23" s="36"/>
      <c r="S23" s="36">
        <v>8</v>
      </c>
      <c r="T23" s="36"/>
      <c r="U23" s="36"/>
      <c r="V23" s="65"/>
      <c r="W23" s="81">
        <v>349</v>
      </c>
      <c r="X23" s="37">
        <f>IF(Y23 &gt; 0, MAX(Y$15:Y$31) / Y23, 0)</f>
        <v>1</v>
      </c>
      <c r="Y23" s="37">
        <v>49</v>
      </c>
      <c r="Z23" s="37">
        <f>W23*X23</f>
        <v>349</v>
      </c>
      <c r="AA23" s="38">
        <v>80</v>
      </c>
      <c r="AB23" s="38">
        <v>11</v>
      </c>
      <c r="AC23" s="38">
        <f>IF(AB23 &gt; 0,AA23/AB23,0)</f>
        <v>7.2727272727272725</v>
      </c>
      <c r="AD23" s="35">
        <f>MIN($E23:V23)</f>
        <v>5</v>
      </c>
      <c r="AE23" s="82"/>
    </row>
    <row r="24" spans="1:31">
      <c r="A24" s="52">
        <v>10</v>
      </c>
      <c r="B24" s="40" t="s">
        <v>66</v>
      </c>
      <c r="C24" s="34" t="s">
        <v>55</v>
      </c>
      <c r="D24" s="53" t="s">
        <v>56</v>
      </c>
      <c r="E24" s="60">
        <v>7</v>
      </c>
      <c r="F24" s="64">
        <v>9</v>
      </c>
      <c r="G24" s="35">
        <v>9</v>
      </c>
      <c r="H24" s="35">
        <v>9</v>
      </c>
      <c r="I24" s="39" t="s">
        <v>59</v>
      </c>
      <c r="J24" s="35">
        <v>9</v>
      </c>
      <c r="K24" s="35">
        <v>7</v>
      </c>
      <c r="L24" s="35">
        <v>5</v>
      </c>
      <c r="M24" s="35">
        <v>8</v>
      </c>
      <c r="N24" s="41">
        <v>3</v>
      </c>
      <c r="O24" s="36"/>
      <c r="P24" s="36"/>
      <c r="Q24" s="36"/>
      <c r="R24" s="36"/>
      <c r="S24" s="36"/>
      <c r="T24" s="36">
        <v>6</v>
      </c>
      <c r="U24" s="36"/>
      <c r="V24" s="65"/>
      <c r="W24" s="81">
        <v>339</v>
      </c>
      <c r="X24" s="37">
        <f>IF(Y24 &gt; 0, MAX(Y$15:Y$31) / Y24, 0)</f>
        <v>1</v>
      </c>
      <c r="Y24" s="37">
        <v>49</v>
      </c>
      <c r="Z24" s="37">
        <f>W24*X24</f>
        <v>339</v>
      </c>
      <c r="AA24" s="38">
        <v>72</v>
      </c>
      <c r="AB24" s="38">
        <v>10</v>
      </c>
      <c r="AC24" s="38">
        <f>IF(AB24 &gt; 0,AA24/AB24,0)</f>
        <v>7.2</v>
      </c>
      <c r="AD24" s="35">
        <f>MIN($E24:V24)</f>
        <v>3</v>
      </c>
      <c r="AE24" s="82" t="s">
        <v>67</v>
      </c>
    </row>
    <row r="25" spans="1:31">
      <c r="A25" s="52">
        <v>11</v>
      </c>
      <c r="B25" s="33" t="s">
        <v>68</v>
      </c>
      <c r="C25" s="34" t="s">
        <v>55</v>
      </c>
      <c r="D25" s="53" t="s">
        <v>56</v>
      </c>
      <c r="E25" s="60">
        <v>6</v>
      </c>
      <c r="F25" s="64">
        <v>8</v>
      </c>
      <c r="G25" s="35">
        <v>8</v>
      </c>
      <c r="H25" s="35">
        <v>8</v>
      </c>
      <c r="I25" s="35">
        <v>6</v>
      </c>
      <c r="J25" s="35">
        <v>8</v>
      </c>
      <c r="K25" s="35">
        <v>4</v>
      </c>
      <c r="L25" s="35">
        <v>5</v>
      </c>
      <c r="M25" s="35">
        <v>7</v>
      </c>
      <c r="N25" s="35">
        <v>7</v>
      </c>
      <c r="O25" s="36">
        <v>6</v>
      </c>
      <c r="P25" s="36"/>
      <c r="Q25" s="36"/>
      <c r="R25" s="36"/>
      <c r="S25" s="36"/>
      <c r="T25" s="36"/>
      <c r="U25" s="36"/>
      <c r="V25" s="65"/>
      <c r="W25" s="81">
        <v>337</v>
      </c>
      <c r="X25" s="37">
        <f>IF(Y25 &gt; 0, MAX(Y$15:Y$31) / Y25, 0)</f>
        <v>1</v>
      </c>
      <c r="Y25" s="37">
        <v>49</v>
      </c>
      <c r="Z25" s="37">
        <f>W25*X25</f>
        <v>337</v>
      </c>
      <c r="AA25" s="38">
        <v>73</v>
      </c>
      <c r="AB25" s="38">
        <v>11</v>
      </c>
      <c r="AC25" s="38">
        <f>IF(AB25 &gt; 0,AA25/AB25,0)</f>
        <v>6.6363636363636367</v>
      </c>
      <c r="AD25" s="35">
        <f>MIN($E25:V25)</f>
        <v>4</v>
      </c>
      <c r="AE25" s="82"/>
    </row>
    <row r="26" spans="1:31">
      <c r="A26" s="52">
        <v>12</v>
      </c>
      <c r="B26" s="33" t="s">
        <v>69</v>
      </c>
      <c r="C26" s="34" t="s">
        <v>55</v>
      </c>
      <c r="D26" s="53" t="s">
        <v>56</v>
      </c>
      <c r="E26" s="60">
        <v>9</v>
      </c>
      <c r="F26" s="64">
        <v>5</v>
      </c>
      <c r="G26" s="35">
        <v>7</v>
      </c>
      <c r="H26" s="35">
        <v>7</v>
      </c>
      <c r="I26" s="35">
        <v>6</v>
      </c>
      <c r="J26" s="35">
        <v>10</v>
      </c>
      <c r="K26" s="35">
        <v>6</v>
      </c>
      <c r="L26" s="35">
        <v>5</v>
      </c>
      <c r="M26" s="35">
        <v>8</v>
      </c>
      <c r="N26" s="35">
        <v>7</v>
      </c>
      <c r="O26" s="36">
        <v>6</v>
      </c>
      <c r="P26" s="36"/>
      <c r="Q26" s="36"/>
      <c r="R26" s="36"/>
      <c r="S26" s="36"/>
      <c r="T26" s="36"/>
      <c r="U26" s="36"/>
      <c r="V26" s="65"/>
      <c r="W26" s="81">
        <v>334</v>
      </c>
      <c r="X26" s="37">
        <f>IF(Y26 &gt; 0, MAX(Y$15:Y$31) / Y26, 0)</f>
        <v>1</v>
      </c>
      <c r="Y26" s="37">
        <v>49</v>
      </c>
      <c r="Z26" s="37">
        <f>W26*X26</f>
        <v>334</v>
      </c>
      <c r="AA26" s="38">
        <v>76</v>
      </c>
      <c r="AB26" s="38">
        <v>11</v>
      </c>
      <c r="AC26" s="38">
        <f>IF(AB26 &gt; 0,AA26/AB26,0)</f>
        <v>6.9090909090909092</v>
      </c>
      <c r="AD26" s="35">
        <f>MIN($E26:V26)</f>
        <v>5</v>
      </c>
      <c r="AE26" s="82"/>
    </row>
    <row r="27" spans="1:31">
      <c r="A27" s="52">
        <v>13</v>
      </c>
      <c r="B27" s="40" t="s">
        <v>70</v>
      </c>
      <c r="C27" s="34" t="s">
        <v>55</v>
      </c>
      <c r="D27" s="53" t="s">
        <v>56</v>
      </c>
      <c r="E27" s="60">
        <v>8</v>
      </c>
      <c r="F27" s="67">
        <v>0</v>
      </c>
      <c r="G27" s="35">
        <v>8</v>
      </c>
      <c r="H27" s="35">
        <v>8</v>
      </c>
      <c r="I27" s="35">
        <v>6</v>
      </c>
      <c r="J27" s="35">
        <v>8</v>
      </c>
      <c r="K27" s="35">
        <v>5</v>
      </c>
      <c r="L27" s="35">
        <v>7</v>
      </c>
      <c r="M27" s="35">
        <v>10</v>
      </c>
      <c r="N27" s="35">
        <v>8</v>
      </c>
      <c r="O27" s="36"/>
      <c r="P27" s="36">
        <v>5</v>
      </c>
      <c r="Q27" s="36"/>
      <c r="R27" s="36"/>
      <c r="S27" s="36"/>
      <c r="T27" s="36"/>
      <c r="U27" s="36"/>
      <c r="V27" s="65"/>
      <c r="W27" s="81">
        <v>333</v>
      </c>
      <c r="X27" s="37">
        <f>IF(Y27 &gt; 0, MAX(Y$15:Y$31) / Y27, 0)</f>
        <v>1</v>
      </c>
      <c r="Y27" s="37">
        <v>49</v>
      </c>
      <c r="Z27" s="37">
        <f>W27*X27</f>
        <v>333</v>
      </c>
      <c r="AA27" s="38">
        <v>73</v>
      </c>
      <c r="AB27" s="38">
        <v>11</v>
      </c>
      <c r="AC27" s="38">
        <f>IF(AB27 &gt; 0,AA27/AB27,0)</f>
        <v>6.6363636363636367</v>
      </c>
      <c r="AD27" s="35">
        <f>MIN($E27:V27)</f>
        <v>0</v>
      </c>
      <c r="AE27" s="82" t="s">
        <v>67</v>
      </c>
    </row>
    <row r="28" spans="1:31">
      <c r="A28" s="52">
        <v>14</v>
      </c>
      <c r="B28" s="33" t="s">
        <v>71</v>
      </c>
      <c r="C28" s="34" t="s">
        <v>55</v>
      </c>
      <c r="D28" s="53" t="s">
        <v>56</v>
      </c>
      <c r="E28" s="60">
        <v>5</v>
      </c>
      <c r="F28" s="64">
        <v>8</v>
      </c>
      <c r="G28" s="35">
        <v>8</v>
      </c>
      <c r="H28" s="35">
        <v>8</v>
      </c>
      <c r="I28" s="35">
        <v>6</v>
      </c>
      <c r="J28" s="35">
        <v>8</v>
      </c>
      <c r="K28" s="35">
        <v>4</v>
      </c>
      <c r="L28" s="35">
        <v>5</v>
      </c>
      <c r="M28" s="35">
        <v>7</v>
      </c>
      <c r="N28" s="35">
        <v>6</v>
      </c>
      <c r="O28" s="36"/>
      <c r="P28" s="36"/>
      <c r="Q28" s="36"/>
      <c r="R28" s="36">
        <v>4</v>
      </c>
      <c r="S28" s="36"/>
      <c r="T28" s="36"/>
      <c r="U28" s="36"/>
      <c r="V28" s="65"/>
      <c r="W28" s="81">
        <v>324</v>
      </c>
      <c r="X28" s="37">
        <f>IF(Y28 &gt; 0, MAX(Y$15:Y$31) / Y28, 0)</f>
        <v>1</v>
      </c>
      <c r="Y28" s="37">
        <v>49</v>
      </c>
      <c r="Z28" s="37">
        <f>W28*X28</f>
        <v>324</v>
      </c>
      <c r="AA28" s="38">
        <v>69</v>
      </c>
      <c r="AB28" s="38">
        <v>11</v>
      </c>
      <c r="AC28" s="38">
        <f>IF(AB28 &gt; 0,AA28/AB28,0)</f>
        <v>6.2727272727272725</v>
      </c>
      <c r="AD28" s="35">
        <f>MIN($E28:V28)</f>
        <v>4</v>
      </c>
      <c r="AE28" s="82"/>
    </row>
    <row r="29" spans="1:31">
      <c r="A29" s="52">
        <v>15</v>
      </c>
      <c r="B29" s="33" t="s">
        <v>72</v>
      </c>
      <c r="C29" s="34" t="s">
        <v>55</v>
      </c>
      <c r="D29" s="53" t="s">
        <v>56</v>
      </c>
      <c r="E29" s="60">
        <v>5</v>
      </c>
      <c r="F29" s="64">
        <v>8</v>
      </c>
      <c r="G29" s="35">
        <v>7</v>
      </c>
      <c r="H29" s="35">
        <v>7</v>
      </c>
      <c r="I29" s="35">
        <v>4</v>
      </c>
      <c r="J29" s="35">
        <v>8</v>
      </c>
      <c r="K29" s="35">
        <v>4</v>
      </c>
      <c r="L29" s="35">
        <v>4</v>
      </c>
      <c r="M29" s="35">
        <v>7</v>
      </c>
      <c r="N29" s="35">
        <v>4</v>
      </c>
      <c r="O29" s="36"/>
      <c r="P29" s="36"/>
      <c r="Q29" s="36"/>
      <c r="R29" s="36"/>
      <c r="S29" s="36">
        <v>8</v>
      </c>
      <c r="T29" s="36"/>
      <c r="U29" s="36"/>
      <c r="V29" s="65"/>
      <c r="W29" s="81">
        <v>299</v>
      </c>
      <c r="X29" s="37">
        <f>IF(Y29 &gt; 0, MAX(Y$15:Y$31) / Y29, 0)</f>
        <v>1</v>
      </c>
      <c r="Y29" s="37">
        <v>49</v>
      </c>
      <c r="Z29" s="37">
        <f>W29*X29</f>
        <v>299</v>
      </c>
      <c r="AA29" s="38">
        <v>66</v>
      </c>
      <c r="AB29" s="38">
        <v>11</v>
      </c>
      <c r="AC29" s="38">
        <f>IF(AB29 &gt; 0,AA29/AB29,0)</f>
        <v>6</v>
      </c>
      <c r="AD29" s="35">
        <f>MIN($E29:V29)</f>
        <v>4</v>
      </c>
      <c r="AE29" s="82"/>
    </row>
    <row r="30" spans="1:31">
      <c r="A30" s="52">
        <v>16</v>
      </c>
      <c r="B30" s="40" t="s">
        <v>73</v>
      </c>
      <c r="C30" s="34" t="s">
        <v>55</v>
      </c>
      <c r="D30" s="53" t="s">
        <v>56</v>
      </c>
      <c r="E30" s="60">
        <v>6</v>
      </c>
      <c r="F30" s="67">
        <v>0</v>
      </c>
      <c r="G30" s="35">
        <v>7</v>
      </c>
      <c r="H30" s="35">
        <v>7</v>
      </c>
      <c r="I30" s="35">
        <v>10</v>
      </c>
      <c r="J30" s="35">
        <v>8</v>
      </c>
      <c r="K30" s="39" t="s">
        <v>59</v>
      </c>
      <c r="L30" s="35">
        <v>6</v>
      </c>
      <c r="M30" s="35">
        <v>8</v>
      </c>
      <c r="N30" s="35">
        <v>7</v>
      </c>
      <c r="O30" s="36">
        <v>7</v>
      </c>
      <c r="P30" s="36"/>
      <c r="Q30" s="36"/>
      <c r="R30" s="36"/>
      <c r="S30" s="36"/>
      <c r="T30" s="36"/>
      <c r="U30" s="36"/>
      <c r="V30" s="65"/>
      <c r="W30" s="81">
        <v>298</v>
      </c>
      <c r="X30" s="37">
        <f>IF(Y30 &gt; 0, MAX(Y$15:Y$31) / Y30, 0)</f>
        <v>1</v>
      </c>
      <c r="Y30" s="37">
        <v>49</v>
      </c>
      <c r="Z30" s="37">
        <f>W30*X30</f>
        <v>298</v>
      </c>
      <c r="AA30" s="38">
        <v>66</v>
      </c>
      <c r="AB30" s="38">
        <v>10</v>
      </c>
      <c r="AC30" s="38">
        <f>IF(AB30 &gt; 0,AA30/AB30,0)</f>
        <v>6.6</v>
      </c>
      <c r="AD30" s="35">
        <f>MIN($E30:V30)</f>
        <v>0</v>
      </c>
      <c r="AE30" s="82" t="s">
        <v>67</v>
      </c>
    </row>
    <row r="31" spans="1:31" ht="13.5" thickBot="1">
      <c r="A31" s="54">
        <v>17</v>
      </c>
      <c r="B31" s="55" t="s">
        <v>74</v>
      </c>
      <c r="C31" s="56" t="s">
        <v>55</v>
      </c>
      <c r="D31" s="57" t="s">
        <v>56</v>
      </c>
      <c r="E31" s="61">
        <v>5</v>
      </c>
      <c r="F31" s="68">
        <v>9</v>
      </c>
      <c r="G31" s="69">
        <v>8</v>
      </c>
      <c r="H31" s="69">
        <v>8</v>
      </c>
      <c r="I31" s="69">
        <v>6</v>
      </c>
      <c r="J31" s="70" t="s">
        <v>59</v>
      </c>
      <c r="K31" s="70" t="s">
        <v>59</v>
      </c>
      <c r="L31" s="70" t="s">
        <v>59</v>
      </c>
      <c r="M31" s="70" t="s">
        <v>59</v>
      </c>
      <c r="N31" s="70" t="s">
        <v>59</v>
      </c>
      <c r="O31" s="71"/>
      <c r="P31" s="71"/>
      <c r="Q31" s="70" t="s">
        <v>59</v>
      </c>
      <c r="R31" s="71"/>
      <c r="S31" s="71"/>
      <c r="T31" s="71"/>
      <c r="U31" s="71"/>
      <c r="V31" s="72"/>
      <c r="W31" s="83">
        <v>211</v>
      </c>
      <c r="X31" s="84">
        <f>IF(Y31 &gt; 0, MAX(Y$15:Y$31) / Y31, 0)</f>
        <v>1</v>
      </c>
      <c r="Y31" s="84">
        <v>49</v>
      </c>
      <c r="Z31" s="84">
        <f>W31*X31</f>
        <v>211</v>
      </c>
      <c r="AA31" s="85">
        <v>36</v>
      </c>
      <c r="AB31" s="85">
        <v>5</v>
      </c>
      <c r="AC31" s="85">
        <f>IF(AB31 &gt; 0,AA31/AB31,0)</f>
        <v>7.2</v>
      </c>
      <c r="AD31" s="69">
        <f>MIN($E31:V31)</f>
        <v>5</v>
      </c>
      <c r="AE31" s="86" t="s">
        <v>67</v>
      </c>
    </row>
  </sheetData>
  <mergeCells count="18">
    <mergeCell ref="F12:V12"/>
    <mergeCell ref="A14:D14"/>
    <mergeCell ref="Z11:Z13"/>
    <mergeCell ref="AA11:AA13"/>
    <mergeCell ref="AB11:AB13"/>
    <mergeCell ref="AC11:AC13"/>
    <mergeCell ref="AD11:AD13"/>
    <mergeCell ref="AE11:AE13"/>
    <mergeCell ref="W1:Z1"/>
    <mergeCell ref="W2:Z5"/>
    <mergeCell ref="A11:A13"/>
    <mergeCell ref="B11:B13"/>
    <mergeCell ref="C11:C13"/>
    <mergeCell ref="D11:D13"/>
    <mergeCell ref="F11:V11"/>
    <mergeCell ref="W11:W13"/>
    <mergeCell ref="X11:X13"/>
    <mergeCell ref="Y11:Y13"/>
  </mergeCells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 </cp:lastModifiedBy>
  <dcterms:created xsi:type="dcterms:W3CDTF">2016-07-06T11:36:37Z</dcterms:created>
  <dcterms:modified xsi:type="dcterms:W3CDTF">2016-07-06T11:38:15Z</dcterms:modified>
</cp:coreProperties>
</file>