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M15" i="1" l="1"/>
  <c r="M14" i="1"/>
  <c r="M13" i="1"/>
  <c r="M17" i="1"/>
  <c r="M12" i="1"/>
  <c r="M18" i="1"/>
  <c r="L15" i="1"/>
  <c r="L14" i="1"/>
  <c r="L13" i="1"/>
  <c r="L17" i="1"/>
  <c r="L12" i="1"/>
  <c r="L18" i="1"/>
  <c r="M16" i="1"/>
  <c r="L16" i="1"/>
  <c r="G15" i="1"/>
  <c r="I15" i="1" s="1"/>
  <c r="G14" i="1"/>
  <c r="I14" i="1" s="1"/>
  <c r="G13" i="1"/>
  <c r="I13" i="1" s="1"/>
  <c r="G17" i="1"/>
  <c r="I17" i="1" s="1"/>
  <c r="G12" i="1"/>
  <c r="I12" i="1" s="1"/>
  <c r="G18" i="1"/>
  <c r="I18" i="1" s="1"/>
  <c r="G16" i="1"/>
  <c r="I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3" i="2"/>
</calcChain>
</file>

<file path=xl/sharedStrings.xml><?xml version="1.0" encoding="utf-8"?>
<sst xmlns="http://schemas.openxmlformats.org/spreadsheetml/2006/main" count="236" uniqueCount="66">
  <si>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</si>
  <si>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</si>
  <si>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</si>
  <si>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</si>
  <si>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</si>
  <si>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</si>
  <si>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</si>
  <si>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</si>
  <si>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</si>
  <si>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</si>
  <si>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</si>
  <si>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</si>
  <si>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</si>
  <si>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</si>
  <si>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</si>
  <si>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</si>
  <si>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</si>
  <si>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</si>
  <si>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</si>
  <si>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</si>
  <si>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</si>
  <si>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</si>
  <si>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</si>
  <si>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</si>
  <si>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</si>
  <si>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</si>
  <si>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</si>
  <si>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</si>
  <si>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</si>
  <si>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</si>
  <si>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</si>
  <si>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</si>
  <si>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</si>
  <si>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</si>
  <si>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Гарист Владислав Валерьевич</t>
  </si>
  <si>
    <t>Долгих София Игоревна</t>
  </si>
  <si>
    <t>Исаков Канат Сагатович</t>
  </si>
  <si>
    <t>Казакова Екатерина Николаевна</t>
  </si>
  <si>
    <t>Кузьмина Анастасия Александровна</t>
  </si>
  <si>
    <t>Меньшиков Владимир Сергеевич</t>
  </si>
  <si>
    <t>Филатов Дмитрий Анатольевич</t>
  </si>
  <si>
    <t>МЭИ151</t>
  </si>
  <si>
    <t>М151МЭКИП013</t>
  </si>
  <si>
    <t>Анализ отраслевых рынков и конкурентная политика</t>
  </si>
  <si>
    <t>Экзамен</t>
  </si>
  <si>
    <t>2016/2017 учебный год 2 модуль</t>
  </si>
  <si>
    <t>stChoosen</t>
  </si>
  <si>
    <t>Экономика: исследовательская программа</t>
  </si>
  <si>
    <t>М151МЭКИП006</t>
  </si>
  <si>
    <t>М151МЭКИП009</t>
  </si>
  <si>
    <t>Научно-исследовательский семинар "Философия и история науки"</t>
  </si>
  <si>
    <t>stCommon</t>
  </si>
  <si>
    <t>М151МЭКИП003</t>
  </si>
  <si>
    <t>М141МПРЭК027</t>
  </si>
  <si>
    <t>Продвинутая теория игр и главы микроэкономической теории</t>
  </si>
  <si>
    <t>Теория и практика макроэкономической политики</t>
  </si>
  <si>
    <t>Торговая политика</t>
  </si>
  <si>
    <t>Экономика домохозяйств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</si>
  <si>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</si>
  <si>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</si>
  <si>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</si>
  <si>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</si>
  <si>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2 курс</t>
  </si>
  <si>
    <t>МЭИ152</t>
  </si>
  <si>
    <t>МЭИ153</t>
  </si>
  <si>
    <t>Нет оценок из зарубежного вуза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</si>
</sst>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85725</xdr:rowOff>
        </xdr:from>
        <xdr:to>
          <xdr:col>23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18"/>
  <sheetViews>
    <sheetView tabSelected="1" workbookViewId="0">
      <selection activeCell="E24" sqref="E24"/>
    </sheetView>
  </sheetViews>
  <sheetFormatPr defaultRowHeight="12.75" x14ac:dyDescent="0.2"/>
  <cols>
    <col min="1" max="1" width="9.140625" style="18"/>
    <col min="2" max="2" width="17.140625" style="9" customWidth="1"/>
    <col min="3" max="3" width="34.7109375" style="7" customWidth="1"/>
    <col min="4" max="4" width="14" style="1" customWidth="1"/>
    <col min="5" max="5" width="50.7109375" style="7" customWidth="1"/>
    <col min="6" max="9" width="10.7109375" style="13" hidden="1" customWidth="1"/>
    <col min="10" max="11" width="10.7109375" style="1" hidden="1" customWidth="1"/>
    <col min="12" max="12" width="10.7109375" style="13" hidden="1" customWidth="1"/>
    <col min="13" max="15" width="10.7109375" style="1" hidden="1" customWidth="1"/>
    <col min="16" max="21" width="10.7109375" style="25" customWidth="1"/>
    <col min="22" max="22" width="10.7109375" style="1" hidden="1" customWidth="1"/>
    <col min="23" max="64" width="10.7109375" style="1" customWidth="1"/>
    <col min="65" max="16384" width="9.140625" style="1"/>
  </cols>
  <sheetData>
    <row r="1" spans="1:22" s="6" customFormat="1" ht="22.5" customHeight="1" x14ac:dyDescent="0.2">
      <c r="A1" s="21" t="s">
        <v>28</v>
      </c>
      <c r="B1" s="19"/>
      <c r="C1" s="19"/>
      <c r="D1" s="19"/>
      <c r="E1" s="7"/>
      <c r="F1" s="11"/>
      <c r="G1" s="11"/>
      <c r="H1" s="11"/>
      <c r="I1" s="11"/>
      <c r="L1" s="11"/>
      <c r="P1" s="23"/>
      <c r="Q1" s="23"/>
      <c r="R1" s="23"/>
      <c r="S1" s="23"/>
      <c r="T1" s="23"/>
      <c r="U1" s="23"/>
    </row>
    <row r="2" spans="1:22" s="5" customFormat="1" ht="15.75" customHeight="1" x14ac:dyDescent="0.2">
      <c r="A2" s="20" t="s">
        <v>58</v>
      </c>
      <c r="B2" s="19"/>
      <c r="C2" s="19"/>
      <c r="D2" s="19"/>
      <c r="E2" s="7"/>
      <c r="F2" s="6"/>
      <c r="G2" s="6"/>
      <c r="H2" s="6"/>
      <c r="I2" s="12"/>
      <c r="L2" s="12"/>
      <c r="P2" s="23"/>
      <c r="Q2" s="23"/>
      <c r="R2" s="23"/>
      <c r="S2" s="23"/>
      <c r="T2" s="23"/>
      <c r="U2" s="23"/>
    </row>
    <row r="3" spans="1:22" s="5" customFormat="1" ht="15.75" customHeight="1" x14ac:dyDescent="0.2">
      <c r="A3" s="20" t="s">
        <v>59</v>
      </c>
      <c r="B3" s="19"/>
      <c r="C3" s="19"/>
      <c r="D3" s="19"/>
      <c r="E3" s="7"/>
      <c r="F3" s="6"/>
      <c r="G3" s="6"/>
      <c r="H3" s="6"/>
      <c r="I3" s="12"/>
      <c r="L3" s="12"/>
      <c r="P3" s="23"/>
      <c r="Q3" s="23"/>
      <c r="R3" s="23"/>
      <c r="S3" s="23"/>
      <c r="T3" s="23"/>
      <c r="U3" s="23"/>
    </row>
    <row r="4" spans="1:22" s="5" customFormat="1" ht="15.75" customHeight="1" x14ac:dyDescent="0.2">
      <c r="A4" s="20" t="s">
        <v>60</v>
      </c>
      <c r="B4" s="19"/>
      <c r="C4" s="19"/>
      <c r="D4" s="19"/>
      <c r="E4" s="7"/>
      <c r="F4" s="6"/>
      <c r="G4" s="6"/>
      <c r="H4" s="6"/>
      <c r="I4" s="12"/>
      <c r="L4" s="12"/>
      <c r="P4" s="23"/>
      <c r="Q4" s="23"/>
      <c r="R4" s="23"/>
      <c r="S4" s="23"/>
      <c r="T4" s="23"/>
      <c r="U4" s="23"/>
    </row>
    <row r="5" spans="1:22" s="5" customFormat="1" ht="15.75" customHeight="1" x14ac:dyDescent="0.2">
      <c r="A5" s="20" t="s">
        <v>61</v>
      </c>
      <c r="B5" s="6"/>
      <c r="C5" s="6"/>
      <c r="D5" s="6"/>
      <c r="E5" s="6"/>
      <c r="F5" s="6"/>
      <c r="G5" s="6"/>
      <c r="H5" s="6"/>
      <c r="I5" s="12"/>
      <c r="L5" s="12"/>
      <c r="P5" s="23"/>
      <c r="Q5" s="23"/>
      <c r="R5" s="23"/>
      <c r="S5" s="23"/>
      <c r="T5" s="23"/>
      <c r="U5" s="23"/>
    </row>
    <row r="6" spans="1:22" s="5" customFormat="1" ht="15.75" customHeight="1" x14ac:dyDescent="0.2">
      <c r="A6" s="20" t="s">
        <v>62</v>
      </c>
      <c r="B6" s="8"/>
      <c r="C6" s="4"/>
      <c r="D6" s="4"/>
      <c r="E6" s="4"/>
      <c r="F6" s="12"/>
      <c r="G6" s="12"/>
      <c r="H6" s="12"/>
      <c r="I6" s="12"/>
      <c r="L6" s="12"/>
      <c r="P6" s="24"/>
      <c r="Q6" s="24"/>
      <c r="R6" s="24"/>
      <c r="S6" s="24"/>
      <c r="T6" s="24"/>
      <c r="U6" s="24"/>
    </row>
    <row r="7" spans="1:22" s="5" customFormat="1" ht="15.75" customHeight="1" x14ac:dyDescent="0.2">
      <c r="A7" s="18"/>
      <c r="B7" s="8"/>
      <c r="F7" s="12"/>
      <c r="G7" s="12"/>
      <c r="H7" s="12"/>
      <c r="I7" s="12"/>
      <c r="L7" s="12"/>
      <c r="P7" s="24"/>
      <c r="Q7" s="24"/>
      <c r="R7" s="24"/>
      <c r="S7" s="24"/>
      <c r="T7" s="24"/>
      <c r="U7" s="24"/>
    </row>
    <row r="8" spans="1:22" s="2" customFormat="1" ht="20.25" customHeight="1" x14ac:dyDescent="0.2">
      <c r="A8" s="40" t="s">
        <v>2</v>
      </c>
      <c r="B8" s="41" t="s">
        <v>3</v>
      </c>
      <c r="C8" s="40" t="s">
        <v>0</v>
      </c>
      <c r="D8" s="40" t="s">
        <v>1</v>
      </c>
      <c r="E8" s="40" t="s">
        <v>32</v>
      </c>
      <c r="F8" s="45" t="s">
        <v>21</v>
      </c>
      <c r="G8" s="46" t="s">
        <v>23</v>
      </c>
      <c r="H8" s="46" t="s">
        <v>24</v>
      </c>
      <c r="I8" s="45" t="s">
        <v>25</v>
      </c>
      <c r="J8" s="44" t="s">
        <v>5</v>
      </c>
      <c r="K8" s="44" t="s">
        <v>6</v>
      </c>
      <c r="L8" s="45" t="s">
        <v>20</v>
      </c>
      <c r="M8" s="44" t="s">
        <v>7</v>
      </c>
      <c r="N8" s="44" t="s">
        <v>26</v>
      </c>
      <c r="O8" s="44" t="s">
        <v>27</v>
      </c>
      <c r="P8" s="42" t="s">
        <v>45</v>
      </c>
      <c r="Q8" s="43"/>
      <c r="R8" s="43"/>
      <c r="S8" s="43"/>
      <c r="T8" s="43"/>
      <c r="U8" s="43"/>
    </row>
    <row r="9" spans="1:22" s="2" customFormat="1" ht="20.25" customHeight="1" x14ac:dyDescent="0.2">
      <c r="A9" s="40"/>
      <c r="B9" s="41"/>
      <c r="C9" s="40"/>
      <c r="D9" s="40"/>
      <c r="E9" s="40"/>
      <c r="F9" s="45"/>
      <c r="G9" s="46"/>
      <c r="H9" s="46"/>
      <c r="I9" s="45"/>
      <c r="J9" s="44"/>
      <c r="K9" s="44"/>
      <c r="L9" s="45"/>
      <c r="M9" s="44"/>
      <c r="N9" s="44"/>
      <c r="O9" s="44"/>
      <c r="P9" s="42" t="s">
        <v>44</v>
      </c>
      <c r="Q9" s="43"/>
      <c r="R9" s="43"/>
      <c r="S9" s="43"/>
      <c r="T9" s="43"/>
      <c r="U9" s="43"/>
    </row>
    <row r="10" spans="1:22" s="3" customFormat="1" ht="200.1" customHeight="1" x14ac:dyDescent="0.2">
      <c r="A10" s="40"/>
      <c r="B10" s="41"/>
      <c r="C10" s="40"/>
      <c r="D10" s="40"/>
      <c r="E10" s="40"/>
      <c r="F10" s="45"/>
      <c r="G10" s="46"/>
      <c r="H10" s="46"/>
      <c r="I10" s="45"/>
      <c r="J10" s="44"/>
      <c r="K10" s="44"/>
      <c r="L10" s="45"/>
      <c r="M10" s="44"/>
      <c r="N10" s="44"/>
      <c r="O10" s="44"/>
      <c r="P10" s="26" t="s">
        <v>43</v>
      </c>
      <c r="Q10" s="26" t="s">
        <v>50</v>
      </c>
      <c r="R10" s="26" t="s">
        <v>54</v>
      </c>
      <c r="S10" s="26" t="s">
        <v>55</v>
      </c>
      <c r="T10" s="26" t="s">
        <v>56</v>
      </c>
      <c r="U10" s="26" t="s">
        <v>57</v>
      </c>
    </row>
    <row r="11" spans="1:22" s="10" customFormat="1" ht="18.75" customHeight="1" x14ac:dyDescent="0.2">
      <c r="A11" s="47" t="s">
        <v>4</v>
      </c>
      <c r="B11" s="47"/>
      <c r="C11" s="47"/>
      <c r="D11" s="47"/>
      <c r="E11" s="47"/>
      <c r="F11" s="45"/>
      <c r="G11" s="46"/>
      <c r="H11" s="46"/>
      <c r="I11" s="45"/>
      <c r="J11" s="44"/>
      <c r="K11" s="44"/>
      <c r="L11" s="45"/>
      <c r="M11" s="44"/>
      <c r="N11" s="44"/>
      <c r="O11" s="44"/>
      <c r="P11" s="27">
        <v>5</v>
      </c>
      <c r="Q11" s="27">
        <v>5</v>
      </c>
      <c r="R11" s="27">
        <v>5</v>
      </c>
      <c r="S11" s="27">
        <v>5</v>
      </c>
      <c r="T11" s="27">
        <v>5</v>
      </c>
      <c r="U11" s="27">
        <v>5</v>
      </c>
    </row>
    <row r="12" spans="1:22" x14ac:dyDescent="0.2">
      <c r="A12" s="28">
        <v>1</v>
      </c>
      <c r="B12" s="29" t="s">
        <v>42</v>
      </c>
      <c r="C12" s="30" t="s">
        <v>39</v>
      </c>
      <c r="D12" s="31" t="s">
        <v>41</v>
      </c>
      <c r="E12" s="30" t="s">
        <v>47</v>
      </c>
      <c r="F12" s="33">
        <v>240</v>
      </c>
      <c r="G12" s="33">
        <f t="shared" ref="G12:G18" si="0">IF(H12 &gt; 0, MAX(H$12:H$18) / H12, 0)</f>
        <v>1</v>
      </c>
      <c r="H12" s="33">
        <v>25</v>
      </c>
      <c r="I12" s="33">
        <f t="shared" ref="I12:I18" si="1">F12*G12</f>
        <v>240</v>
      </c>
      <c r="J12" s="31">
        <v>48</v>
      </c>
      <c r="K12" s="31">
        <v>5</v>
      </c>
      <c r="L12" s="33">
        <f t="shared" ref="L12:L18" si="2">IF(K12 &gt; 0,J12/K12,0)</f>
        <v>9.6</v>
      </c>
      <c r="M12" s="31">
        <f>MIN($P12:U12)</f>
        <v>9</v>
      </c>
      <c r="N12" s="31"/>
      <c r="O12" s="31">
        <v>5</v>
      </c>
      <c r="P12" s="32">
        <v>9</v>
      </c>
      <c r="Q12" s="32">
        <v>10</v>
      </c>
      <c r="R12" s="32">
        <v>9</v>
      </c>
      <c r="S12" s="32"/>
      <c r="T12" s="32">
        <v>10</v>
      </c>
      <c r="U12" s="32">
        <v>10</v>
      </c>
      <c r="V12" s="1">
        <v>1</v>
      </c>
    </row>
    <row r="13" spans="1:22" x14ac:dyDescent="0.2">
      <c r="A13" s="28">
        <v>2</v>
      </c>
      <c r="B13" s="29" t="s">
        <v>49</v>
      </c>
      <c r="C13" s="30" t="s">
        <v>37</v>
      </c>
      <c r="D13" s="31" t="s">
        <v>41</v>
      </c>
      <c r="E13" s="30" t="s">
        <v>47</v>
      </c>
      <c r="F13" s="33">
        <v>190</v>
      </c>
      <c r="G13" s="33">
        <f t="shared" si="0"/>
        <v>1.25</v>
      </c>
      <c r="H13" s="33">
        <v>20</v>
      </c>
      <c r="I13" s="33">
        <f t="shared" si="1"/>
        <v>237.5</v>
      </c>
      <c r="J13" s="31">
        <v>38</v>
      </c>
      <c r="K13" s="31">
        <v>4</v>
      </c>
      <c r="L13" s="33">
        <f t="shared" si="2"/>
        <v>9.5</v>
      </c>
      <c r="M13" s="31">
        <f>MIN($P13:U13)</f>
        <v>8</v>
      </c>
      <c r="N13" s="31"/>
      <c r="O13" s="31">
        <v>4</v>
      </c>
      <c r="P13" s="32"/>
      <c r="Q13" s="32">
        <v>10</v>
      </c>
      <c r="R13" s="32">
        <v>8</v>
      </c>
      <c r="S13" s="32">
        <v>10</v>
      </c>
      <c r="T13" s="32">
        <v>10</v>
      </c>
      <c r="U13" s="32"/>
      <c r="V13" s="1">
        <v>2</v>
      </c>
    </row>
    <row r="14" spans="1:22" x14ac:dyDescent="0.2">
      <c r="A14" s="28">
        <v>3</v>
      </c>
      <c r="B14" s="29" t="s">
        <v>53</v>
      </c>
      <c r="C14" s="30" t="s">
        <v>36</v>
      </c>
      <c r="D14" s="31" t="s">
        <v>41</v>
      </c>
      <c r="E14" s="30" t="s">
        <v>47</v>
      </c>
      <c r="F14" s="33">
        <v>135</v>
      </c>
      <c r="G14" s="33">
        <f t="shared" si="0"/>
        <v>1.6666666666666667</v>
      </c>
      <c r="H14" s="33">
        <v>15</v>
      </c>
      <c r="I14" s="33">
        <f t="shared" si="1"/>
        <v>225</v>
      </c>
      <c r="J14" s="31">
        <v>27</v>
      </c>
      <c r="K14" s="31">
        <v>3</v>
      </c>
      <c r="L14" s="33">
        <f t="shared" si="2"/>
        <v>9</v>
      </c>
      <c r="M14" s="31">
        <f>MIN($P14:U14)</f>
        <v>8</v>
      </c>
      <c r="N14" s="31"/>
      <c r="O14" s="31">
        <v>3</v>
      </c>
      <c r="P14" s="32"/>
      <c r="Q14" s="32">
        <v>10</v>
      </c>
      <c r="R14" s="32">
        <v>8</v>
      </c>
      <c r="S14" s="32"/>
      <c r="T14" s="32">
        <v>9</v>
      </c>
      <c r="U14" s="32"/>
      <c r="V14" s="1">
        <v>3</v>
      </c>
    </row>
    <row r="15" spans="1:22" x14ac:dyDescent="0.2">
      <c r="A15" s="28">
        <v>4</v>
      </c>
      <c r="B15" s="29" t="s">
        <v>48</v>
      </c>
      <c r="C15" s="30" t="s">
        <v>35</v>
      </c>
      <c r="D15" s="31" t="s">
        <v>41</v>
      </c>
      <c r="E15" s="30" t="s">
        <v>47</v>
      </c>
      <c r="F15" s="33">
        <v>200</v>
      </c>
      <c r="G15" s="33">
        <f t="shared" si="0"/>
        <v>1</v>
      </c>
      <c r="H15" s="33">
        <v>25</v>
      </c>
      <c r="I15" s="33">
        <f t="shared" si="1"/>
        <v>200</v>
      </c>
      <c r="J15" s="31">
        <v>40</v>
      </c>
      <c r="K15" s="31">
        <v>5</v>
      </c>
      <c r="L15" s="33">
        <f t="shared" si="2"/>
        <v>8</v>
      </c>
      <c r="M15" s="31">
        <f>MIN($P15:U15)</f>
        <v>6</v>
      </c>
      <c r="N15" s="31"/>
      <c r="O15" s="31">
        <v>5</v>
      </c>
      <c r="P15" s="32">
        <v>8</v>
      </c>
      <c r="Q15" s="32">
        <v>10</v>
      </c>
      <c r="R15" s="32">
        <v>7</v>
      </c>
      <c r="S15" s="32"/>
      <c r="T15" s="32">
        <v>6</v>
      </c>
      <c r="U15" s="32">
        <v>9</v>
      </c>
      <c r="V15" s="1">
        <v>4</v>
      </c>
    </row>
    <row r="16" spans="1:22" x14ac:dyDescent="0.2">
      <c r="A16" s="28">
        <v>5</v>
      </c>
      <c r="B16" s="29" t="s">
        <v>52</v>
      </c>
      <c r="C16" s="30" t="s">
        <v>34</v>
      </c>
      <c r="D16" s="31" t="s">
        <v>41</v>
      </c>
      <c r="E16" s="30" t="s">
        <v>47</v>
      </c>
      <c r="F16" s="33">
        <v>105</v>
      </c>
      <c r="G16" s="33">
        <f t="shared" si="0"/>
        <v>1.6666666666666667</v>
      </c>
      <c r="H16" s="33">
        <v>15</v>
      </c>
      <c r="I16" s="33">
        <f t="shared" si="1"/>
        <v>175</v>
      </c>
      <c r="J16" s="31">
        <v>21</v>
      </c>
      <c r="K16" s="31">
        <v>3</v>
      </c>
      <c r="L16" s="33">
        <f t="shared" si="2"/>
        <v>7</v>
      </c>
      <c r="M16" s="31">
        <f>MIN($P16:U16)</f>
        <v>5</v>
      </c>
      <c r="N16" s="31"/>
      <c r="O16" s="31">
        <v>3</v>
      </c>
      <c r="P16" s="32"/>
      <c r="Q16" s="32">
        <v>10</v>
      </c>
      <c r="R16" s="32">
        <v>6</v>
      </c>
      <c r="S16" s="32"/>
      <c r="T16" s="32">
        <v>5</v>
      </c>
      <c r="U16" s="32"/>
      <c r="V16" s="1">
        <v>5</v>
      </c>
    </row>
    <row r="17" spans="1:22" s="39" customFormat="1" x14ac:dyDescent="0.2">
      <c r="A17" s="34">
        <v>6</v>
      </c>
      <c r="B17" s="35"/>
      <c r="C17" s="36" t="s">
        <v>38</v>
      </c>
      <c r="D17" s="31" t="s">
        <v>63</v>
      </c>
      <c r="E17" s="36" t="s">
        <v>65</v>
      </c>
      <c r="F17" s="37"/>
      <c r="G17" s="37">
        <f t="shared" si="0"/>
        <v>0</v>
      </c>
      <c r="H17" s="37"/>
      <c r="I17" s="37">
        <f t="shared" si="1"/>
        <v>0</v>
      </c>
      <c r="J17" s="38"/>
      <c r="K17" s="38"/>
      <c r="L17" s="37">
        <f t="shared" si="2"/>
        <v>0</v>
      </c>
      <c r="M17" s="38">
        <f>MIN($P17:U17)</f>
        <v>0</v>
      </c>
      <c r="N17" s="38"/>
      <c r="O17" s="38"/>
      <c r="P17" s="38"/>
      <c r="Q17" s="38"/>
      <c r="R17" s="38"/>
      <c r="S17" s="38"/>
      <c r="T17" s="38"/>
      <c r="U17" s="38"/>
      <c r="V17" s="39">
        <v>6</v>
      </c>
    </row>
    <row r="18" spans="1:22" s="39" customFormat="1" x14ac:dyDescent="0.2">
      <c r="A18" s="34">
        <v>7</v>
      </c>
      <c r="B18" s="35"/>
      <c r="C18" s="36" t="s">
        <v>40</v>
      </c>
      <c r="D18" s="31" t="s">
        <v>64</v>
      </c>
      <c r="E18" s="36" t="s">
        <v>65</v>
      </c>
      <c r="F18" s="37"/>
      <c r="G18" s="37">
        <f t="shared" si="0"/>
        <v>0</v>
      </c>
      <c r="H18" s="37"/>
      <c r="I18" s="37">
        <f t="shared" si="1"/>
        <v>0</v>
      </c>
      <c r="J18" s="38"/>
      <c r="K18" s="38"/>
      <c r="L18" s="37">
        <f t="shared" si="2"/>
        <v>0</v>
      </c>
      <c r="M18" s="38">
        <f>MIN($P18:U18)</f>
        <v>0</v>
      </c>
      <c r="N18" s="38"/>
      <c r="O18" s="38"/>
      <c r="P18" s="38"/>
      <c r="Q18" s="38"/>
      <c r="R18" s="38"/>
      <c r="S18" s="38"/>
      <c r="T18" s="38"/>
      <c r="U18" s="38"/>
      <c r="V18" s="39">
        <v>7</v>
      </c>
    </row>
  </sheetData>
  <mergeCells count="18">
    <mergeCell ref="H8:H11"/>
    <mergeCell ref="C8:C10"/>
    <mergeCell ref="E8:E10"/>
    <mergeCell ref="B8:B10"/>
    <mergeCell ref="P8:U8"/>
    <mergeCell ref="P9:U9"/>
    <mergeCell ref="M8:M11"/>
    <mergeCell ref="D8:D10"/>
    <mergeCell ref="L8:L11"/>
    <mergeCell ref="O8:O11"/>
    <mergeCell ref="K8:K11"/>
    <mergeCell ref="G8:G11"/>
    <mergeCell ref="A11:E11"/>
    <mergeCell ref="F8:F11"/>
    <mergeCell ref="I8:I11"/>
    <mergeCell ref="J8:J11"/>
    <mergeCell ref="N8:N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22</xdr:col>
                <xdr:colOff>0</xdr:colOff>
                <xdr:row>0</xdr:row>
                <xdr:rowOff>85725</xdr:rowOff>
              </from>
              <to>
                <xdr:col>23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1580061287</v>
      </c>
      <c r="B3" s="17">
        <v>9</v>
      </c>
      <c r="C3" s="17" t="s">
        <v>41</v>
      </c>
      <c r="D3" s="17">
        <v>1171422285</v>
      </c>
      <c r="E3" s="7" t="s">
        <v>39</v>
      </c>
      <c r="F3" s="17" t="s">
        <v>42</v>
      </c>
      <c r="G3" s="7" t="s">
        <v>43</v>
      </c>
      <c r="H3" s="17">
        <v>5</v>
      </c>
      <c r="I3" s="17" t="s">
        <v>44</v>
      </c>
      <c r="J3" s="17" t="s">
        <v>45</v>
      </c>
      <c r="L3" s="17">
        <v>45</v>
      </c>
      <c r="M3" s="17">
        <v>5</v>
      </c>
      <c r="N3" s="17">
        <v>1</v>
      </c>
      <c r="O3" s="17">
        <v>1</v>
      </c>
      <c r="P3">
        <v>1557896352</v>
      </c>
      <c r="Q3">
        <v>2098</v>
      </c>
      <c r="S3" t="s">
        <v>46</v>
      </c>
      <c r="T3">
        <v>0</v>
      </c>
      <c r="U3" t="s">
        <v>47</v>
      </c>
      <c r="V3" t="e">
        <f>MATCH(D3,Отчет!#REF!,0)</f>
        <v>#REF!</v>
      </c>
    </row>
    <row r="4" spans="1:22" x14ac:dyDescent="0.2">
      <c r="A4" s="17">
        <v>1580061249</v>
      </c>
      <c r="B4" s="17">
        <v>8</v>
      </c>
      <c r="C4" s="17" t="s">
        <v>41</v>
      </c>
      <c r="D4" s="17">
        <v>1171422478</v>
      </c>
      <c r="E4" s="7" t="s">
        <v>35</v>
      </c>
      <c r="F4" s="17" t="s">
        <v>48</v>
      </c>
      <c r="G4" s="7" t="s">
        <v>43</v>
      </c>
      <c r="H4" s="17">
        <v>5</v>
      </c>
      <c r="I4" s="17" t="s">
        <v>44</v>
      </c>
      <c r="J4" s="17" t="s">
        <v>45</v>
      </c>
      <c r="L4" s="17">
        <v>40</v>
      </c>
      <c r="M4" s="17">
        <v>5</v>
      </c>
      <c r="N4" s="17">
        <v>1</v>
      </c>
      <c r="O4" s="17">
        <v>1</v>
      </c>
      <c r="P4">
        <v>1557896352</v>
      </c>
      <c r="Q4">
        <v>2098</v>
      </c>
      <c r="S4" t="s">
        <v>46</v>
      </c>
      <c r="T4">
        <v>0</v>
      </c>
      <c r="U4" t="s">
        <v>47</v>
      </c>
      <c r="V4" t="e">
        <f>MATCH(D4,Отчет!#REF!,0)</f>
        <v>#REF!</v>
      </c>
    </row>
    <row r="5" spans="1:22" x14ac:dyDescent="0.2">
      <c r="A5" s="17">
        <v>1580060638</v>
      </c>
      <c r="B5" s="17">
        <v>10</v>
      </c>
      <c r="C5" s="17" t="s">
        <v>41</v>
      </c>
      <c r="D5" s="17">
        <v>1171422298</v>
      </c>
      <c r="E5" s="7" t="s">
        <v>37</v>
      </c>
      <c r="F5" s="17" t="s">
        <v>49</v>
      </c>
      <c r="G5" s="7" t="s">
        <v>50</v>
      </c>
      <c r="H5" s="17">
        <v>5</v>
      </c>
      <c r="I5" s="17" t="s">
        <v>44</v>
      </c>
      <c r="J5" s="17" t="s">
        <v>45</v>
      </c>
      <c r="L5" s="17">
        <v>50</v>
      </c>
      <c r="M5" s="17">
        <v>5</v>
      </c>
      <c r="N5" s="17">
        <v>1</v>
      </c>
      <c r="O5" s="17">
        <v>1</v>
      </c>
      <c r="P5">
        <v>1557896352</v>
      </c>
      <c r="Q5">
        <v>2098</v>
      </c>
      <c r="S5" t="s">
        <v>51</v>
      </c>
      <c r="T5">
        <v>0</v>
      </c>
      <c r="U5" t="s">
        <v>47</v>
      </c>
      <c r="V5" t="e">
        <f>MATCH(D5,Отчет!#REF!,0)</f>
        <v>#REF!</v>
      </c>
    </row>
    <row r="6" spans="1:22" x14ac:dyDescent="0.2">
      <c r="A6" s="17">
        <v>1580061235</v>
      </c>
      <c r="B6" s="17">
        <v>10</v>
      </c>
      <c r="C6" s="17" t="s">
        <v>41</v>
      </c>
      <c r="D6" s="17">
        <v>1171422478</v>
      </c>
      <c r="E6" s="7" t="s">
        <v>35</v>
      </c>
      <c r="F6" s="17" t="s">
        <v>48</v>
      </c>
      <c r="G6" s="7" t="s">
        <v>50</v>
      </c>
      <c r="H6" s="17">
        <v>5</v>
      </c>
      <c r="I6" s="17" t="s">
        <v>44</v>
      </c>
      <c r="J6" s="17" t="s">
        <v>45</v>
      </c>
      <c r="L6" s="17">
        <v>50</v>
      </c>
      <c r="M6" s="17">
        <v>5</v>
      </c>
      <c r="N6" s="17">
        <v>1</v>
      </c>
      <c r="O6" s="17">
        <v>1</v>
      </c>
      <c r="P6">
        <v>1557896352</v>
      </c>
      <c r="Q6">
        <v>2098</v>
      </c>
      <c r="S6" t="s">
        <v>51</v>
      </c>
      <c r="T6">
        <v>0</v>
      </c>
      <c r="U6" t="s">
        <v>47</v>
      </c>
      <c r="V6" t="e">
        <f>MATCH(D6,Отчет!#REF!,0)</f>
        <v>#REF!</v>
      </c>
    </row>
    <row r="7" spans="1:22" x14ac:dyDescent="0.2">
      <c r="A7" s="17">
        <v>1580061315</v>
      </c>
      <c r="B7" s="17">
        <v>10</v>
      </c>
      <c r="C7" s="17" t="s">
        <v>41</v>
      </c>
      <c r="D7" s="17">
        <v>1171422272</v>
      </c>
      <c r="E7" s="7" t="s">
        <v>34</v>
      </c>
      <c r="F7" s="17" t="s">
        <v>52</v>
      </c>
      <c r="G7" s="7" t="s">
        <v>50</v>
      </c>
      <c r="H7" s="17">
        <v>5</v>
      </c>
      <c r="I7" s="17" t="s">
        <v>44</v>
      </c>
      <c r="J7" s="17" t="s">
        <v>45</v>
      </c>
      <c r="L7" s="17">
        <v>50</v>
      </c>
      <c r="M7" s="17">
        <v>5</v>
      </c>
      <c r="N7" s="17">
        <v>1</v>
      </c>
      <c r="O7" s="17">
        <v>1</v>
      </c>
      <c r="P7">
        <v>1557896352</v>
      </c>
      <c r="Q7">
        <v>2098</v>
      </c>
      <c r="S7" t="s">
        <v>51</v>
      </c>
      <c r="T7">
        <v>0</v>
      </c>
      <c r="U7" t="s">
        <v>47</v>
      </c>
      <c r="V7" t="e">
        <f>MATCH(D7,Отчет!#REF!,0)</f>
        <v>#REF!</v>
      </c>
    </row>
    <row r="8" spans="1:22" x14ac:dyDescent="0.2">
      <c r="A8" s="17">
        <v>1580061273</v>
      </c>
      <c r="B8" s="17">
        <v>10</v>
      </c>
      <c r="C8" s="17" t="s">
        <v>41</v>
      </c>
      <c r="D8" s="17">
        <v>1171422285</v>
      </c>
      <c r="E8" s="7" t="s">
        <v>39</v>
      </c>
      <c r="F8" s="17" t="s">
        <v>42</v>
      </c>
      <c r="G8" s="7" t="s">
        <v>50</v>
      </c>
      <c r="H8" s="17">
        <v>5</v>
      </c>
      <c r="I8" s="17" t="s">
        <v>44</v>
      </c>
      <c r="J8" s="17" t="s">
        <v>45</v>
      </c>
      <c r="L8" s="17">
        <v>50</v>
      </c>
      <c r="M8" s="17">
        <v>5</v>
      </c>
      <c r="N8" s="17">
        <v>1</v>
      </c>
      <c r="O8" s="17">
        <v>1</v>
      </c>
      <c r="P8">
        <v>1557896352</v>
      </c>
      <c r="Q8">
        <v>2098</v>
      </c>
      <c r="S8" t="s">
        <v>51</v>
      </c>
      <c r="T8">
        <v>0</v>
      </c>
      <c r="U8" t="s">
        <v>47</v>
      </c>
      <c r="V8" t="e">
        <f>MATCH(D8,Отчет!#REF!,0)</f>
        <v>#REF!</v>
      </c>
    </row>
    <row r="9" spans="1:22" x14ac:dyDescent="0.2">
      <c r="A9" s="17">
        <v>1580060683</v>
      </c>
      <c r="B9" s="17">
        <v>10</v>
      </c>
      <c r="C9" s="17" t="s">
        <v>41</v>
      </c>
      <c r="D9" s="17">
        <v>838922821</v>
      </c>
      <c r="E9" s="7" t="s">
        <v>36</v>
      </c>
      <c r="F9" s="17" t="s">
        <v>53</v>
      </c>
      <c r="G9" s="7" t="s">
        <v>50</v>
      </c>
      <c r="H9" s="17">
        <v>5</v>
      </c>
      <c r="I9" s="17" t="s">
        <v>44</v>
      </c>
      <c r="J9" s="17" t="s">
        <v>45</v>
      </c>
      <c r="L9" s="17">
        <v>50</v>
      </c>
      <c r="M9" s="17">
        <v>5</v>
      </c>
      <c r="N9" s="17">
        <v>1</v>
      </c>
      <c r="O9" s="17">
        <v>1</v>
      </c>
      <c r="P9">
        <v>1557896352</v>
      </c>
      <c r="Q9">
        <v>2098</v>
      </c>
      <c r="S9" t="s">
        <v>51</v>
      </c>
      <c r="T9">
        <v>0</v>
      </c>
      <c r="U9" t="s">
        <v>47</v>
      </c>
      <c r="V9" t="e">
        <f>MATCH(D9,Отчет!#REF!,0)</f>
        <v>#REF!</v>
      </c>
    </row>
    <row r="10" spans="1:22" x14ac:dyDescent="0.2">
      <c r="A10" s="17">
        <v>1580061299</v>
      </c>
      <c r="B10" s="17">
        <v>9</v>
      </c>
      <c r="C10" s="17" t="s">
        <v>41</v>
      </c>
      <c r="D10" s="17">
        <v>1171422285</v>
      </c>
      <c r="E10" s="7" t="s">
        <v>39</v>
      </c>
      <c r="F10" s="17" t="s">
        <v>42</v>
      </c>
      <c r="G10" s="7" t="s">
        <v>54</v>
      </c>
      <c r="H10" s="17">
        <v>5</v>
      </c>
      <c r="I10" s="17" t="s">
        <v>44</v>
      </c>
      <c r="J10" s="17" t="s">
        <v>45</v>
      </c>
      <c r="L10" s="17">
        <v>45</v>
      </c>
      <c r="M10" s="17">
        <v>5</v>
      </c>
      <c r="N10" s="17">
        <v>1</v>
      </c>
      <c r="O10" s="17">
        <v>1</v>
      </c>
      <c r="P10">
        <v>1557896352</v>
      </c>
      <c r="Q10">
        <v>2098</v>
      </c>
      <c r="S10" t="s">
        <v>46</v>
      </c>
      <c r="T10">
        <v>0</v>
      </c>
      <c r="U10" t="s">
        <v>47</v>
      </c>
      <c r="V10" t="e">
        <f>MATCH(D10,Отчет!#REF!,0)</f>
        <v>#REF!</v>
      </c>
    </row>
    <row r="11" spans="1:22" x14ac:dyDescent="0.2">
      <c r="A11" s="17">
        <v>1580060709</v>
      </c>
      <c r="B11" s="17">
        <v>8</v>
      </c>
      <c r="C11" s="17" t="s">
        <v>41</v>
      </c>
      <c r="D11" s="17">
        <v>838922821</v>
      </c>
      <c r="E11" s="7" t="s">
        <v>36</v>
      </c>
      <c r="F11" s="17" t="s">
        <v>53</v>
      </c>
      <c r="G11" s="7" t="s">
        <v>54</v>
      </c>
      <c r="H11" s="17">
        <v>5</v>
      </c>
      <c r="I11" s="17" t="s">
        <v>44</v>
      </c>
      <c r="J11" s="17" t="s">
        <v>45</v>
      </c>
      <c r="L11" s="17">
        <v>40</v>
      </c>
      <c r="M11" s="17">
        <v>5</v>
      </c>
      <c r="N11" s="17">
        <v>1</v>
      </c>
      <c r="O11" s="17">
        <v>1</v>
      </c>
      <c r="P11">
        <v>1557896352</v>
      </c>
      <c r="Q11">
        <v>2098</v>
      </c>
      <c r="S11" t="s">
        <v>46</v>
      </c>
      <c r="T11">
        <v>0</v>
      </c>
      <c r="U11" t="s">
        <v>47</v>
      </c>
      <c r="V11" t="e">
        <f>MATCH(D11,Отчет!#REF!,0)</f>
        <v>#REF!</v>
      </c>
    </row>
    <row r="12" spans="1:22" x14ac:dyDescent="0.2">
      <c r="A12" s="17">
        <v>1580061345</v>
      </c>
      <c r="B12" s="17">
        <v>6</v>
      </c>
      <c r="C12" s="17" t="s">
        <v>41</v>
      </c>
      <c r="D12" s="17">
        <v>1171422272</v>
      </c>
      <c r="E12" s="7" t="s">
        <v>34</v>
      </c>
      <c r="F12" s="17" t="s">
        <v>52</v>
      </c>
      <c r="G12" s="7" t="s">
        <v>54</v>
      </c>
      <c r="H12" s="17">
        <v>5</v>
      </c>
      <c r="I12" s="17" t="s">
        <v>44</v>
      </c>
      <c r="J12" s="17" t="s">
        <v>45</v>
      </c>
      <c r="L12" s="17">
        <v>30</v>
      </c>
      <c r="M12" s="17">
        <v>5</v>
      </c>
      <c r="N12" s="17">
        <v>1</v>
      </c>
      <c r="O12" s="17">
        <v>1</v>
      </c>
      <c r="P12">
        <v>1557896352</v>
      </c>
      <c r="Q12">
        <v>2098</v>
      </c>
      <c r="S12" t="s">
        <v>46</v>
      </c>
      <c r="T12">
        <v>0</v>
      </c>
      <c r="U12" t="s">
        <v>47</v>
      </c>
      <c r="V12" t="e">
        <f>MATCH(D12,Отчет!#REF!,0)</f>
        <v>#REF!</v>
      </c>
    </row>
    <row r="13" spans="1:22" x14ac:dyDescent="0.2">
      <c r="A13" s="17">
        <v>1580061261</v>
      </c>
      <c r="B13" s="17">
        <v>7</v>
      </c>
      <c r="C13" s="17" t="s">
        <v>41</v>
      </c>
      <c r="D13" s="17">
        <v>1171422478</v>
      </c>
      <c r="E13" s="7" t="s">
        <v>35</v>
      </c>
      <c r="F13" s="17" t="s">
        <v>48</v>
      </c>
      <c r="G13" s="7" t="s">
        <v>54</v>
      </c>
      <c r="H13" s="17">
        <v>5</v>
      </c>
      <c r="I13" s="17" t="s">
        <v>44</v>
      </c>
      <c r="J13" s="17" t="s">
        <v>45</v>
      </c>
      <c r="L13" s="17">
        <v>35</v>
      </c>
      <c r="M13" s="17">
        <v>5</v>
      </c>
      <c r="N13" s="17">
        <v>1</v>
      </c>
      <c r="O13" s="17">
        <v>1</v>
      </c>
      <c r="P13">
        <v>1557896352</v>
      </c>
      <c r="Q13">
        <v>2098</v>
      </c>
      <c r="S13" t="s">
        <v>46</v>
      </c>
      <c r="T13">
        <v>0</v>
      </c>
      <c r="U13" t="s">
        <v>47</v>
      </c>
      <c r="V13" t="e">
        <f>MATCH(D13,Отчет!#REF!,0)</f>
        <v>#REF!</v>
      </c>
    </row>
    <row r="14" spans="1:22" x14ac:dyDescent="0.2">
      <c r="A14" s="17">
        <v>1580060673</v>
      </c>
      <c r="B14" s="17">
        <v>8</v>
      </c>
      <c r="C14" s="17" t="s">
        <v>41</v>
      </c>
      <c r="D14" s="17">
        <v>1171422298</v>
      </c>
      <c r="E14" s="7" t="s">
        <v>37</v>
      </c>
      <c r="F14" s="17" t="s">
        <v>49</v>
      </c>
      <c r="G14" s="7" t="s">
        <v>54</v>
      </c>
      <c r="H14" s="17">
        <v>5</v>
      </c>
      <c r="I14" s="17" t="s">
        <v>44</v>
      </c>
      <c r="J14" s="17" t="s">
        <v>45</v>
      </c>
      <c r="L14" s="17">
        <v>40</v>
      </c>
      <c r="M14" s="17">
        <v>5</v>
      </c>
      <c r="N14" s="17">
        <v>1</v>
      </c>
      <c r="O14" s="17">
        <v>1</v>
      </c>
      <c r="P14">
        <v>1557896352</v>
      </c>
      <c r="Q14">
        <v>2098</v>
      </c>
      <c r="S14" t="s">
        <v>46</v>
      </c>
      <c r="T14">
        <v>0</v>
      </c>
      <c r="U14" t="s">
        <v>47</v>
      </c>
      <c r="V14" t="e">
        <f>MATCH(D14,Отчет!#REF!,0)</f>
        <v>#REF!</v>
      </c>
    </row>
    <row r="15" spans="1:22" x14ac:dyDescent="0.2">
      <c r="A15" s="17">
        <v>1580060653</v>
      </c>
      <c r="B15" s="17">
        <v>10</v>
      </c>
      <c r="C15" s="17" t="s">
        <v>41</v>
      </c>
      <c r="D15" s="17">
        <v>1171422298</v>
      </c>
      <c r="E15" s="7" t="s">
        <v>37</v>
      </c>
      <c r="F15" s="17" t="s">
        <v>49</v>
      </c>
      <c r="G15" s="7" t="s">
        <v>55</v>
      </c>
      <c r="H15" s="17">
        <v>5</v>
      </c>
      <c r="I15" s="17" t="s">
        <v>44</v>
      </c>
      <c r="J15" s="17" t="s">
        <v>45</v>
      </c>
      <c r="L15" s="17">
        <v>50</v>
      </c>
      <c r="M15" s="17">
        <v>5</v>
      </c>
      <c r="N15" s="17">
        <v>1</v>
      </c>
      <c r="O15" s="17">
        <v>1</v>
      </c>
      <c r="P15">
        <v>1553549189</v>
      </c>
      <c r="Q15">
        <v>2098</v>
      </c>
      <c r="S15" t="s">
        <v>46</v>
      </c>
      <c r="T15">
        <v>0</v>
      </c>
      <c r="U15" t="s">
        <v>47</v>
      </c>
      <c r="V15" t="e">
        <f>MATCH(D15,Отчет!#REF!,0)</f>
        <v>#REF!</v>
      </c>
    </row>
    <row r="16" spans="1:22" x14ac:dyDescent="0.2">
      <c r="A16" s="17">
        <v>1576459956</v>
      </c>
      <c r="B16" s="17">
        <v>6</v>
      </c>
      <c r="C16" s="17" t="s">
        <v>41</v>
      </c>
      <c r="D16" s="17">
        <v>1171422478</v>
      </c>
      <c r="E16" s="7" t="s">
        <v>35</v>
      </c>
      <c r="F16" s="17" t="s">
        <v>48</v>
      </c>
      <c r="G16" s="7" t="s">
        <v>56</v>
      </c>
      <c r="H16" s="17">
        <v>5</v>
      </c>
      <c r="I16" s="17" t="s">
        <v>44</v>
      </c>
      <c r="J16" s="17" t="s">
        <v>45</v>
      </c>
      <c r="L16" s="17">
        <v>30</v>
      </c>
      <c r="M16" s="17">
        <v>5</v>
      </c>
      <c r="N16" s="17">
        <v>1</v>
      </c>
      <c r="O16" s="17">
        <v>1</v>
      </c>
      <c r="P16">
        <v>1557896352</v>
      </c>
      <c r="Q16">
        <v>2098</v>
      </c>
      <c r="S16" t="s">
        <v>46</v>
      </c>
      <c r="T16">
        <v>0</v>
      </c>
      <c r="U16" t="s">
        <v>47</v>
      </c>
      <c r="V16" t="e">
        <f>MATCH(D16,Отчет!#REF!,0)</f>
        <v>#REF!</v>
      </c>
    </row>
    <row r="17" spans="1:22" x14ac:dyDescent="0.2">
      <c r="A17" s="17">
        <v>1580061307</v>
      </c>
      <c r="B17" s="17">
        <v>10</v>
      </c>
      <c r="C17" s="17" t="s">
        <v>41</v>
      </c>
      <c r="D17" s="17">
        <v>1171422285</v>
      </c>
      <c r="E17" s="7" t="s">
        <v>39</v>
      </c>
      <c r="F17" s="17" t="s">
        <v>42</v>
      </c>
      <c r="G17" s="7" t="s">
        <v>56</v>
      </c>
      <c r="H17" s="17">
        <v>5</v>
      </c>
      <c r="I17" s="17" t="s">
        <v>44</v>
      </c>
      <c r="J17" s="17" t="s">
        <v>45</v>
      </c>
      <c r="L17" s="17">
        <v>50</v>
      </c>
      <c r="M17" s="17">
        <v>5</v>
      </c>
      <c r="N17" s="17">
        <v>1</v>
      </c>
      <c r="O17" s="17">
        <v>1</v>
      </c>
      <c r="P17">
        <v>1557896352</v>
      </c>
      <c r="Q17">
        <v>2098</v>
      </c>
      <c r="S17" t="s">
        <v>46</v>
      </c>
      <c r="T17">
        <v>0</v>
      </c>
      <c r="U17" t="s">
        <v>47</v>
      </c>
      <c r="V17" t="e">
        <f>MATCH(D17,Отчет!#REF!,0)</f>
        <v>#REF!</v>
      </c>
    </row>
    <row r="18" spans="1:22" x14ac:dyDescent="0.2">
      <c r="A18" s="17">
        <v>1580061349</v>
      </c>
      <c r="B18" s="17">
        <v>5</v>
      </c>
      <c r="C18" s="17" t="s">
        <v>41</v>
      </c>
      <c r="D18" s="17">
        <v>1171422272</v>
      </c>
      <c r="E18" s="7" t="s">
        <v>34</v>
      </c>
      <c r="F18" s="17" t="s">
        <v>52</v>
      </c>
      <c r="G18" s="7" t="s">
        <v>56</v>
      </c>
      <c r="H18" s="17">
        <v>5</v>
      </c>
      <c r="I18" s="17" t="s">
        <v>44</v>
      </c>
      <c r="J18" s="17" t="s">
        <v>45</v>
      </c>
      <c r="L18" s="17">
        <v>25</v>
      </c>
      <c r="M18" s="17">
        <v>5</v>
      </c>
      <c r="N18" s="17">
        <v>1</v>
      </c>
      <c r="O18" s="17">
        <v>1</v>
      </c>
      <c r="P18">
        <v>1557896352</v>
      </c>
      <c r="Q18">
        <v>2098</v>
      </c>
      <c r="S18" t="s">
        <v>46</v>
      </c>
      <c r="T18">
        <v>0</v>
      </c>
      <c r="U18" t="s">
        <v>47</v>
      </c>
      <c r="V18" t="e">
        <f>MATCH(D18,Отчет!#REF!,0)</f>
        <v>#REF!</v>
      </c>
    </row>
    <row r="19" spans="1:22" x14ac:dyDescent="0.2">
      <c r="A19" s="17">
        <v>1580060678</v>
      </c>
      <c r="B19" s="17">
        <v>10</v>
      </c>
      <c r="C19" s="17" t="s">
        <v>41</v>
      </c>
      <c r="D19" s="17">
        <v>1171422298</v>
      </c>
      <c r="E19" s="7" t="s">
        <v>37</v>
      </c>
      <c r="F19" s="17" t="s">
        <v>49</v>
      </c>
      <c r="G19" s="7" t="s">
        <v>56</v>
      </c>
      <c r="H19" s="17">
        <v>5</v>
      </c>
      <c r="I19" s="17" t="s">
        <v>44</v>
      </c>
      <c r="J19" s="17" t="s">
        <v>45</v>
      </c>
      <c r="L19" s="17">
        <v>50</v>
      </c>
      <c r="M19" s="17">
        <v>5</v>
      </c>
      <c r="N19" s="17">
        <v>1</v>
      </c>
      <c r="O19" s="17">
        <v>1</v>
      </c>
      <c r="P19">
        <v>1557896352</v>
      </c>
      <c r="Q19">
        <v>2098</v>
      </c>
      <c r="S19" t="s">
        <v>46</v>
      </c>
      <c r="T19">
        <v>0</v>
      </c>
      <c r="U19" t="s">
        <v>47</v>
      </c>
      <c r="V19" t="e">
        <f>MATCH(D19,Отчет!#REF!,0)</f>
        <v>#REF!</v>
      </c>
    </row>
    <row r="20" spans="1:22" x14ac:dyDescent="0.2">
      <c r="A20" s="17">
        <v>1580060717</v>
      </c>
      <c r="B20" s="17">
        <v>9</v>
      </c>
      <c r="C20" s="17" t="s">
        <v>41</v>
      </c>
      <c r="D20" s="17">
        <v>838922821</v>
      </c>
      <c r="E20" s="7" t="s">
        <v>36</v>
      </c>
      <c r="F20" s="17" t="s">
        <v>53</v>
      </c>
      <c r="G20" s="7" t="s">
        <v>56</v>
      </c>
      <c r="H20" s="17">
        <v>5</v>
      </c>
      <c r="I20" s="17" t="s">
        <v>44</v>
      </c>
      <c r="J20" s="17" t="s">
        <v>45</v>
      </c>
      <c r="L20" s="17">
        <v>45</v>
      </c>
      <c r="M20" s="17">
        <v>5</v>
      </c>
      <c r="N20" s="17">
        <v>1</v>
      </c>
      <c r="O20" s="17">
        <v>1</v>
      </c>
      <c r="P20">
        <v>1557896352</v>
      </c>
      <c r="Q20">
        <v>2098</v>
      </c>
      <c r="S20" t="s">
        <v>46</v>
      </c>
      <c r="T20">
        <v>0</v>
      </c>
      <c r="U20" t="s">
        <v>47</v>
      </c>
      <c r="V20" t="e">
        <f>MATCH(D20,Отчет!#REF!,0)</f>
        <v>#REF!</v>
      </c>
    </row>
    <row r="21" spans="1:22" x14ac:dyDescent="0.2">
      <c r="A21" s="17">
        <v>1580061311</v>
      </c>
      <c r="B21" s="17">
        <v>10</v>
      </c>
      <c r="C21" s="17" t="s">
        <v>41</v>
      </c>
      <c r="D21" s="17">
        <v>1171422285</v>
      </c>
      <c r="E21" s="7" t="s">
        <v>39</v>
      </c>
      <c r="F21" s="17" t="s">
        <v>42</v>
      </c>
      <c r="G21" s="7" t="s">
        <v>57</v>
      </c>
      <c r="H21" s="17">
        <v>5</v>
      </c>
      <c r="I21" s="17" t="s">
        <v>44</v>
      </c>
      <c r="J21" s="17" t="s">
        <v>45</v>
      </c>
      <c r="L21" s="17">
        <v>50</v>
      </c>
      <c r="M21" s="17">
        <v>5</v>
      </c>
      <c r="N21" s="17">
        <v>1</v>
      </c>
      <c r="O21" s="17">
        <v>1</v>
      </c>
      <c r="P21">
        <v>1557896352</v>
      </c>
      <c r="Q21">
        <v>2098</v>
      </c>
      <c r="S21" t="s">
        <v>46</v>
      </c>
      <c r="T21">
        <v>0</v>
      </c>
      <c r="U21" t="s">
        <v>47</v>
      </c>
      <c r="V21" t="e">
        <f>MATCH(D21,Отчет!#REF!,0)</f>
        <v>#REF!</v>
      </c>
    </row>
    <row r="22" spans="1:22" x14ac:dyDescent="0.2">
      <c r="A22" s="17">
        <v>1580061269</v>
      </c>
      <c r="B22" s="17">
        <v>9</v>
      </c>
      <c r="C22" s="17" t="s">
        <v>41</v>
      </c>
      <c r="D22" s="17">
        <v>1171422478</v>
      </c>
      <c r="E22" s="7" t="s">
        <v>35</v>
      </c>
      <c r="F22" s="17" t="s">
        <v>48</v>
      </c>
      <c r="G22" s="7" t="s">
        <v>57</v>
      </c>
      <c r="H22" s="17">
        <v>5</v>
      </c>
      <c r="I22" s="17" t="s">
        <v>44</v>
      </c>
      <c r="J22" s="17" t="s">
        <v>45</v>
      </c>
      <c r="L22" s="17">
        <v>45</v>
      </c>
      <c r="M22" s="17">
        <v>5</v>
      </c>
      <c r="N22" s="17">
        <v>1</v>
      </c>
      <c r="O22" s="17">
        <v>1</v>
      </c>
      <c r="P22">
        <v>1557896352</v>
      </c>
      <c r="Q22">
        <v>2098</v>
      </c>
      <c r="S22" t="s">
        <v>46</v>
      </c>
      <c r="T22">
        <v>0</v>
      </c>
      <c r="U22" t="s">
        <v>47</v>
      </c>
      <c r="V22" t="e">
        <f>MATCH(D22,Отчет!#REF!,0)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2017-01-19T09:02:29Z</dcterms:modified>
</cp:coreProperties>
</file>