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I26" i="1" l="1"/>
  <c r="I13" i="1"/>
  <c r="I28" i="1"/>
  <c r="I25" i="1"/>
  <c r="I20" i="1"/>
  <c r="I27" i="1"/>
  <c r="I29" i="1"/>
  <c r="I16" i="1"/>
  <c r="I19" i="1"/>
  <c r="I22" i="1"/>
  <c r="I14" i="1"/>
  <c r="I21" i="1"/>
  <c r="I23" i="1"/>
  <c r="I30" i="1"/>
  <c r="I31" i="1"/>
  <c r="I24" i="1"/>
  <c r="I17" i="1"/>
  <c r="I18" i="1"/>
  <c r="H26" i="1"/>
  <c r="H13" i="1"/>
  <c r="H28" i="1"/>
  <c r="H25" i="1"/>
  <c r="H20" i="1"/>
  <c r="H27" i="1"/>
  <c r="H29" i="1"/>
  <c r="H16" i="1"/>
  <c r="H19" i="1"/>
  <c r="H22" i="1"/>
  <c r="H14" i="1"/>
  <c r="H21" i="1"/>
  <c r="H23" i="1"/>
  <c r="H30" i="1"/>
  <c r="H31" i="1"/>
  <c r="H24" i="1"/>
  <c r="H17" i="1"/>
  <c r="H18" i="1"/>
  <c r="I15" i="1"/>
  <c r="H15" i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3" i="2"/>
</calcChain>
</file>

<file path=xl/sharedStrings.xml><?xml version="1.0" encoding="utf-8"?>
<sst xmlns="http://schemas.openxmlformats.org/spreadsheetml/2006/main" count="726" uniqueCount="99">
  <si>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</si>
  <si>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</si>
  <si>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</si>
  <si>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</si>
  <si>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</si>
  <si>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</si>
  <si>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</si>
  <si>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</si>
  <si>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</si>
  <si>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</si>
  <si>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</si>
  <si>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</si>
  <si>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</si>
  <si>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</si>
  <si>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</si>
  <si>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</si>
  <si>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</si>
  <si>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</si>
  <si>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</si>
  <si>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</si>
  <si>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</si>
  <si>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</si>
  <si>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</si>
  <si>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</si>
  <si>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</si>
  <si>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</si>
  <si>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</si>
  <si>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</si>
  <si>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</si>
  <si>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</si>
  <si>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</si>
  <si>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</si>
  <si>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Адамова Ксения Андреевна</t>
  </si>
  <si>
    <t>Алероев Мухамед Тимерханович</t>
  </si>
  <si>
    <t>Белобородова Екатерина Игоревна</t>
  </si>
  <si>
    <t>Блинов Александр Евгеньевич</t>
  </si>
  <si>
    <t>Боос Глеб Олегович</t>
  </si>
  <si>
    <t>Воронкова Анастасия Дмитриевна</t>
  </si>
  <si>
    <t>Гоношилов Максим Олегович</t>
  </si>
  <si>
    <t>Девятайкина Елена Петровна</t>
  </si>
  <si>
    <t>Длиннова Екатерина Сергеевна</t>
  </si>
  <si>
    <t>Егоров Артём Юрьевич</t>
  </si>
  <si>
    <t>Захаров Филипп Алексеевич</t>
  </si>
  <si>
    <t>Корепанов Александр Сергеевич</t>
  </si>
  <si>
    <t>Кухарева Мария Эдуардовна</t>
  </si>
  <si>
    <t>Мулкиджанян Михаил Вартанович</t>
  </si>
  <si>
    <t>Набокова Ирина Сергеевна</t>
  </si>
  <si>
    <t>Парфенов Андрей Олегович</t>
  </si>
  <si>
    <t>Спирин Алексей Владимирович</t>
  </si>
  <si>
    <t>Хакназаров Кобил Эражзода</t>
  </si>
  <si>
    <t>Ширяева Елизавета Федоровна</t>
  </si>
  <si>
    <t>ММКТ151</t>
  </si>
  <si>
    <t>М151ММММТ024</t>
  </si>
  <si>
    <t>Многомасштабное компьютерное моделирование</t>
  </si>
  <si>
    <t>Экзамен</t>
  </si>
  <si>
    <t>2016/2017 учебный год 2 модуль</t>
  </si>
  <si>
    <t>stCommon</t>
  </si>
  <si>
    <t>Математические методы моделирования и компьютерные технологии</t>
  </si>
  <si>
    <t>М151ММММТ002</t>
  </si>
  <si>
    <t>М151ММММТ022</t>
  </si>
  <si>
    <t>М151ММММТ021</t>
  </si>
  <si>
    <t>М151ММММТ019</t>
  </si>
  <si>
    <t>М151ММММТ018</t>
  </si>
  <si>
    <t>М151ММММТ017</t>
  </si>
  <si>
    <t>М151ММММТ016</t>
  </si>
  <si>
    <t>М151ММММТ015</t>
  </si>
  <si>
    <t>М151ММММТ014</t>
  </si>
  <si>
    <t>М151ММММТ013</t>
  </si>
  <si>
    <t>М151ММММТ012</t>
  </si>
  <si>
    <t>М151ММММТ011</t>
  </si>
  <si>
    <t>М151ММММТ009</t>
  </si>
  <si>
    <t>М151ММММТ007</t>
  </si>
  <si>
    <t>М151ММММТ006</t>
  </si>
  <si>
    <t>М151ММММТ005</t>
  </si>
  <si>
    <t>М151ММММТ003</t>
  </si>
  <si>
    <t>М151ММММТ023</t>
  </si>
  <si>
    <t>Модели коллективных и топологических эффектов</t>
  </si>
  <si>
    <t>Операторные и геометрические методы динамики</t>
  </si>
  <si>
    <t>Прикладной системный и стохастический анализ</t>
  </si>
  <si>
    <t>1 - 2</t>
  </si>
  <si>
    <t>3 - 4</t>
  </si>
  <si>
    <t>5 - 6</t>
  </si>
  <si>
    <t>10 - 12</t>
  </si>
  <si>
    <t>14 - 15</t>
  </si>
  <si>
    <t>16 - 17</t>
  </si>
  <si>
    <t>Дата выгрузки: 19.01.2017</t>
  </si>
  <si>
    <t>Факультет/отделение: Московский институт электроники и математики НИУ ВШЭ</t>
  </si>
  <si>
    <t>Направление подготовки: Прикладная математика и информатика</t>
  </si>
  <si>
    <t>Уровень образования, номер курса: Магистратура 2 курс</t>
  </si>
  <si>
    <t>Если Вы обнаружили расхождения, пожалуйста, обратитесь к менеджеру магистерских программ Горшковой Альбине Вартановне agorshkova@hse.ru,</t>
  </si>
  <si>
    <t>В данном рейтинге могут содержаться фамилии студентов, документы по которым находятся в процессе отчисления.</t>
  </si>
  <si>
    <t>Период: 2016/2017 учебный год I семестр</t>
  </si>
  <si>
    <t xml:space="preserve"> - студенты, имеющие задолженности</t>
  </si>
  <si>
    <t>н/я (ув)</t>
  </si>
  <si>
    <t xml:space="preserve"> - неявки, подтвержденные оправдательными документами (уважительные причины)</t>
  </si>
  <si>
    <t xml:space="preserve">н/я </t>
  </si>
  <si>
    <t xml:space="preserve"> - неявки, не подтвержденные оправдательными документами (без уважительных причин)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</si>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</sst>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  <font>
      <b/>
      <i/>
      <sz val="10"/>
      <color rgb="FF00B05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0</xdr:row>
          <xdr:rowOff>190500</xdr:rowOff>
        </xdr:from>
        <xdr:to>
          <xdr:col>13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Q31"/>
  <sheetViews>
    <sheetView tabSelected="1" workbookViewId="0">
      <selection activeCell="B9" sqref="B9:B11"/>
    </sheetView>
  </sheetViews>
  <sheetFormatPr defaultRowHeight="12.75" x14ac:dyDescent="0.2"/>
  <cols>
    <col min="1" max="1" width="9.140625" style="13"/>
    <col min="2" max="2" width="34.7109375" style="7" customWidth="1"/>
    <col min="3" max="3" width="13.85546875" style="7" hidden="1" customWidth="1"/>
    <col min="4" max="4" width="10.28515625" style="1" customWidth="1"/>
    <col min="5" max="5" width="50.7109375" style="7" customWidth="1"/>
    <col min="6" max="7" width="10.7109375" style="19" hidden="1" customWidth="1"/>
    <col min="8" max="8" width="10.7109375" style="19" customWidth="1"/>
    <col min="9" max="9" width="10.7109375" style="20" customWidth="1"/>
    <col min="10" max="10" width="10.7109375" style="19" customWidth="1"/>
    <col min="11" max="15" width="10.7109375" style="20" customWidth="1"/>
    <col min="16" max="16" width="10.7109375" style="20" hidden="1" customWidth="1"/>
    <col min="17" max="59" width="10.7109375" style="1" customWidth="1"/>
    <col min="60" max="16384" width="9.140625" style="1"/>
  </cols>
  <sheetData>
    <row r="1" spans="1:17" s="6" customFormat="1" ht="32.25" customHeight="1" x14ac:dyDescent="0.2">
      <c r="A1" s="21" t="s">
        <v>26</v>
      </c>
      <c r="B1" s="14"/>
      <c r="C1" s="14"/>
      <c r="D1" s="14"/>
      <c r="F1" s="15"/>
      <c r="G1" s="15"/>
      <c r="L1" s="23" t="s">
        <v>20</v>
      </c>
      <c r="M1" s="23"/>
      <c r="N1" s="23"/>
      <c r="O1" s="23"/>
      <c r="P1" s="16"/>
    </row>
    <row r="2" spans="1:17" s="5" customFormat="1" ht="15.75" customHeight="1" x14ac:dyDescent="0.2">
      <c r="A2" s="22" t="s">
        <v>85</v>
      </c>
      <c r="B2" s="6"/>
      <c r="C2" s="6"/>
      <c r="D2" s="6"/>
      <c r="E2" s="6"/>
      <c r="F2" s="17"/>
      <c r="G2" s="17"/>
      <c r="L2" s="26" t="s">
        <v>19</v>
      </c>
      <c r="M2" s="26"/>
      <c r="N2" s="26"/>
      <c r="O2" s="26"/>
      <c r="P2" s="18"/>
    </row>
    <row r="3" spans="1:17" s="5" customFormat="1" ht="15.75" customHeight="1" x14ac:dyDescent="0.2">
      <c r="A3" s="22" t="s">
        <v>91</v>
      </c>
      <c r="B3" s="6"/>
      <c r="C3" s="6"/>
      <c r="D3" s="6"/>
      <c r="E3" s="6"/>
      <c r="F3" s="17"/>
      <c r="G3" s="17"/>
      <c r="H3" s="42"/>
      <c r="I3" s="6" t="s">
        <v>92</v>
      </c>
      <c r="L3" s="26"/>
      <c r="M3" s="26"/>
      <c r="N3" s="26"/>
      <c r="O3" s="26"/>
      <c r="P3" s="18"/>
    </row>
    <row r="4" spans="1:17" s="5" customFormat="1" ht="15.75" customHeight="1" x14ac:dyDescent="0.2">
      <c r="A4" s="22" t="s">
        <v>86</v>
      </c>
      <c r="B4" s="6"/>
      <c r="C4" s="6"/>
      <c r="D4" s="6"/>
      <c r="E4" s="6"/>
      <c r="F4" s="17"/>
      <c r="G4" s="17"/>
      <c r="H4" s="43" t="s">
        <v>93</v>
      </c>
      <c r="I4" s="6" t="s">
        <v>94</v>
      </c>
      <c r="J4" s="17"/>
      <c r="K4" s="18"/>
      <c r="L4" s="16"/>
      <c r="M4" s="16"/>
      <c r="N4" s="16"/>
      <c r="O4" s="16"/>
      <c r="P4" s="18"/>
    </row>
    <row r="5" spans="1:17" s="5" customFormat="1" ht="15.75" customHeight="1" x14ac:dyDescent="0.2">
      <c r="A5" s="22" t="s">
        <v>87</v>
      </c>
      <c r="B5" s="6"/>
      <c r="C5" s="6"/>
      <c r="D5" s="6"/>
      <c r="E5" s="6"/>
      <c r="F5" s="17"/>
      <c r="G5" s="17"/>
      <c r="H5" s="44" t="s">
        <v>95</v>
      </c>
      <c r="I5" s="6" t="s">
        <v>96</v>
      </c>
      <c r="J5" s="17"/>
      <c r="K5" s="18"/>
      <c r="L5" s="16"/>
      <c r="M5" s="16"/>
      <c r="N5" s="16"/>
      <c r="O5" s="16"/>
      <c r="P5" s="18"/>
    </row>
    <row r="6" spans="1:17" s="5" customFormat="1" ht="15.75" customHeight="1" x14ac:dyDescent="0.2">
      <c r="A6" s="22" t="s">
        <v>88</v>
      </c>
      <c r="B6" s="4"/>
      <c r="C6" s="4"/>
      <c r="D6" s="4"/>
      <c r="E6" s="4"/>
      <c r="F6" s="17"/>
      <c r="G6" s="17"/>
      <c r="H6" s="45" t="s">
        <v>97</v>
      </c>
      <c r="I6" s="6" t="s">
        <v>98</v>
      </c>
      <c r="J6" s="17"/>
      <c r="K6" s="18"/>
      <c r="L6" s="18"/>
      <c r="M6" s="18"/>
      <c r="N6" s="18"/>
      <c r="O6" s="18"/>
      <c r="P6" s="18"/>
    </row>
    <row r="7" spans="1:17" s="5" customFormat="1" ht="15.75" customHeight="1" x14ac:dyDescent="0.2">
      <c r="A7" s="7" t="s">
        <v>90</v>
      </c>
      <c r="B7" s="4"/>
      <c r="C7" s="4"/>
      <c r="D7" s="4"/>
      <c r="E7" s="4"/>
      <c r="F7" s="17"/>
      <c r="G7" s="17"/>
      <c r="H7" s="17"/>
      <c r="I7" s="18"/>
      <c r="J7" s="17"/>
      <c r="K7" s="18"/>
      <c r="L7" s="18"/>
      <c r="M7" s="18"/>
      <c r="N7" s="18"/>
      <c r="O7" s="18"/>
      <c r="P7" s="18"/>
    </row>
    <row r="8" spans="1:17" s="5" customFormat="1" ht="15.75" customHeight="1" x14ac:dyDescent="0.2">
      <c r="A8" s="41" t="s">
        <v>89</v>
      </c>
      <c r="F8" s="17"/>
      <c r="G8" s="17"/>
      <c r="H8" s="17"/>
      <c r="I8" s="18"/>
      <c r="J8" s="17"/>
      <c r="K8" s="18"/>
      <c r="L8" s="18"/>
      <c r="M8" s="18"/>
      <c r="N8" s="18"/>
      <c r="O8" s="18"/>
      <c r="P8" s="18"/>
    </row>
    <row r="9" spans="1:17" s="2" customFormat="1" ht="20.25" customHeight="1" x14ac:dyDescent="0.2">
      <c r="A9" s="28" t="s">
        <v>2</v>
      </c>
      <c r="B9" s="28" t="s">
        <v>0</v>
      </c>
      <c r="C9" s="28" t="s">
        <v>5</v>
      </c>
      <c r="D9" s="28" t="s">
        <v>1</v>
      </c>
      <c r="E9" s="28" t="s">
        <v>30</v>
      </c>
      <c r="F9" s="38" t="s">
        <v>21</v>
      </c>
      <c r="G9" s="38" t="s">
        <v>22</v>
      </c>
      <c r="H9" s="39" t="s">
        <v>23</v>
      </c>
      <c r="I9" s="38" t="s">
        <v>4</v>
      </c>
      <c r="J9" s="38" t="s">
        <v>17</v>
      </c>
      <c r="K9" s="38" t="s">
        <v>18</v>
      </c>
      <c r="L9" s="29" t="s">
        <v>55</v>
      </c>
      <c r="M9" s="28"/>
      <c r="N9" s="28"/>
      <c r="O9" s="28"/>
      <c r="P9" s="24" t="s">
        <v>25</v>
      </c>
      <c r="Q9" s="25"/>
    </row>
    <row r="10" spans="1:17" s="2" customFormat="1" ht="20.25" customHeight="1" x14ac:dyDescent="0.2">
      <c r="A10" s="28"/>
      <c r="B10" s="28"/>
      <c r="C10" s="28"/>
      <c r="D10" s="28"/>
      <c r="E10" s="28"/>
      <c r="F10" s="38"/>
      <c r="G10" s="38"/>
      <c r="H10" s="39"/>
      <c r="I10" s="38"/>
      <c r="J10" s="38"/>
      <c r="K10" s="38"/>
      <c r="L10" s="29" t="s">
        <v>54</v>
      </c>
      <c r="M10" s="28"/>
      <c r="N10" s="28"/>
      <c r="O10" s="28"/>
      <c r="P10" s="24"/>
      <c r="Q10" s="25"/>
    </row>
    <row r="11" spans="1:17" s="3" customFormat="1" ht="200.1" customHeight="1" x14ac:dyDescent="0.2">
      <c r="A11" s="28"/>
      <c r="B11" s="28"/>
      <c r="C11" s="28"/>
      <c r="D11" s="28"/>
      <c r="E11" s="28"/>
      <c r="F11" s="38"/>
      <c r="G11" s="38"/>
      <c r="H11" s="39"/>
      <c r="I11" s="38"/>
      <c r="J11" s="38"/>
      <c r="K11" s="38"/>
      <c r="L11" s="30" t="s">
        <v>53</v>
      </c>
      <c r="M11" s="30" t="s">
        <v>76</v>
      </c>
      <c r="N11" s="30" t="s">
        <v>77</v>
      </c>
      <c r="O11" s="30" t="s">
        <v>78</v>
      </c>
      <c r="P11" s="24"/>
      <c r="Q11" s="25"/>
    </row>
    <row r="12" spans="1:17" s="8" customFormat="1" ht="18.75" customHeight="1" x14ac:dyDescent="0.2">
      <c r="A12" s="27" t="s">
        <v>3</v>
      </c>
      <c r="B12" s="27"/>
      <c r="C12" s="27"/>
      <c r="D12" s="27"/>
      <c r="E12" s="27"/>
      <c r="F12" s="38"/>
      <c r="G12" s="38"/>
      <c r="H12" s="39"/>
      <c r="I12" s="38"/>
      <c r="J12" s="38"/>
      <c r="K12" s="38"/>
      <c r="L12" s="31">
        <v>4</v>
      </c>
      <c r="M12" s="31">
        <v>4</v>
      </c>
      <c r="N12" s="31">
        <v>4</v>
      </c>
      <c r="O12" s="31">
        <v>4</v>
      </c>
      <c r="P12" s="24"/>
      <c r="Q12" s="25"/>
    </row>
    <row r="13" spans="1:17" x14ac:dyDescent="0.2">
      <c r="A13" s="32" t="s">
        <v>79</v>
      </c>
      <c r="B13" s="33" t="s">
        <v>34</v>
      </c>
      <c r="C13" s="33">
        <v>1171450380</v>
      </c>
      <c r="D13" s="34" t="s">
        <v>51</v>
      </c>
      <c r="E13" s="33" t="s">
        <v>57</v>
      </c>
      <c r="F13" s="40">
        <v>39</v>
      </c>
      <c r="G13" s="40">
        <v>4</v>
      </c>
      <c r="H13" s="40">
        <f>IF(G13 &gt; 0,F13/G13,0)</f>
        <v>9.75</v>
      </c>
      <c r="I13" s="37">
        <f>MIN($L13:O13)</f>
        <v>9</v>
      </c>
      <c r="J13" s="40"/>
      <c r="K13" s="37">
        <v>4</v>
      </c>
      <c r="L13" s="37">
        <v>10</v>
      </c>
      <c r="M13" s="37">
        <v>10</v>
      </c>
      <c r="N13" s="37">
        <v>9</v>
      </c>
      <c r="O13" s="37">
        <v>10</v>
      </c>
      <c r="P13" s="20">
        <v>1</v>
      </c>
    </row>
    <row r="14" spans="1:17" x14ac:dyDescent="0.2">
      <c r="A14" s="35"/>
      <c r="B14" s="33" t="s">
        <v>43</v>
      </c>
      <c r="C14" s="33">
        <v>1164852802</v>
      </c>
      <c r="D14" s="34" t="s">
        <v>51</v>
      </c>
      <c r="E14" s="33" t="s">
        <v>57</v>
      </c>
      <c r="F14" s="40">
        <v>39</v>
      </c>
      <c r="G14" s="40">
        <v>4</v>
      </c>
      <c r="H14" s="40">
        <f>IF(G14 &gt; 0,F14/G14,0)</f>
        <v>9.75</v>
      </c>
      <c r="I14" s="37">
        <f>MIN($L14:O14)</f>
        <v>9</v>
      </c>
      <c r="J14" s="40"/>
      <c r="K14" s="37">
        <v>4</v>
      </c>
      <c r="L14" s="37">
        <v>9</v>
      </c>
      <c r="M14" s="37">
        <v>10</v>
      </c>
      <c r="N14" s="37">
        <v>10</v>
      </c>
      <c r="O14" s="37">
        <v>10</v>
      </c>
      <c r="P14" s="20">
        <v>2</v>
      </c>
    </row>
    <row r="15" spans="1:17" x14ac:dyDescent="0.2">
      <c r="A15" s="32" t="s">
        <v>80</v>
      </c>
      <c r="B15" s="33" t="s">
        <v>32</v>
      </c>
      <c r="C15" s="33">
        <v>1164852646</v>
      </c>
      <c r="D15" s="34" t="s">
        <v>51</v>
      </c>
      <c r="E15" s="33" t="s">
        <v>57</v>
      </c>
      <c r="F15" s="40">
        <v>38</v>
      </c>
      <c r="G15" s="40">
        <v>4</v>
      </c>
      <c r="H15" s="40">
        <f>IF(G15 &gt; 0,F15/G15,0)</f>
        <v>9.5</v>
      </c>
      <c r="I15" s="37">
        <f>MIN($L15:O15)</f>
        <v>9</v>
      </c>
      <c r="J15" s="40"/>
      <c r="K15" s="37">
        <v>4</v>
      </c>
      <c r="L15" s="37">
        <v>9</v>
      </c>
      <c r="M15" s="37">
        <v>10</v>
      </c>
      <c r="N15" s="37">
        <v>9</v>
      </c>
      <c r="O15" s="37">
        <v>10</v>
      </c>
      <c r="P15" s="20">
        <v>3</v>
      </c>
    </row>
    <row r="16" spans="1:17" x14ac:dyDescent="0.2">
      <c r="A16" s="35"/>
      <c r="B16" s="33" t="s">
        <v>40</v>
      </c>
      <c r="C16" s="33">
        <v>1164852750</v>
      </c>
      <c r="D16" s="34" t="s">
        <v>51</v>
      </c>
      <c r="E16" s="33" t="s">
        <v>57</v>
      </c>
      <c r="F16" s="40">
        <v>38</v>
      </c>
      <c r="G16" s="40">
        <v>4</v>
      </c>
      <c r="H16" s="40">
        <f>IF(G16 &gt; 0,F16/G16,0)</f>
        <v>9.5</v>
      </c>
      <c r="I16" s="37">
        <f>MIN($L16:O16)</f>
        <v>8</v>
      </c>
      <c r="J16" s="40"/>
      <c r="K16" s="37">
        <v>4</v>
      </c>
      <c r="L16" s="37">
        <v>10</v>
      </c>
      <c r="M16" s="37">
        <v>10</v>
      </c>
      <c r="N16" s="37">
        <v>8</v>
      </c>
      <c r="O16" s="37">
        <v>10</v>
      </c>
      <c r="P16" s="20">
        <v>4</v>
      </c>
    </row>
    <row r="17" spans="1:16" x14ac:dyDescent="0.2">
      <c r="A17" s="32" t="s">
        <v>81</v>
      </c>
      <c r="B17" s="33" t="s">
        <v>49</v>
      </c>
      <c r="C17" s="33">
        <v>1164852894</v>
      </c>
      <c r="D17" s="34" t="s">
        <v>51</v>
      </c>
      <c r="E17" s="33" t="s">
        <v>57</v>
      </c>
      <c r="F17" s="40">
        <v>37</v>
      </c>
      <c r="G17" s="40">
        <v>4</v>
      </c>
      <c r="H17" s="40">
        <f>IF(G17 &gt; 0,F17/G17,0)</f>
        <v>9.25</v>
      </c>
      <c r="I17" s="37">
        <f>MIN($L17:O17)</f>
        <v>9</v>
      </c>
      <c r="J17" s="40"/>
      <c r="K17" s="37">
        <v>4</v>
      </c>
      <c r="L17" s="37">
        <v>10</v>
      </c>
      <c r="M17" s="37">
        <v>9</v>
      </c>
      <c r="N17" s="37">
        <v>9</v>
      </c>
      <c r="O17" s="37">
        <v>9</v>
      </c>
      <c r="P17" s="20">
        <v>5</v>
      </c>
    </row>
    <row r="18" spans="1:16" x14ac:dyDescent="0.2">
      <c r="A18" s="35"/>
      <c r="B18" s="33" t="s">
        <v>50</v>
      </c>
      <c r="C18" s="33">
        <v>1164852907</v>
      </c>
      <c r="D18" s="34" t="s">
        <v>51</v>
      </c>
      <c r="E18" s="33" t="s">
        <v>57</v>
      </c>
      <c r="F18" s="40">
        <v>37</v>
      </c>
      <c r="G18" s="40">
        <v>4</v>
      </c>
      <c r="H18" s="40">
        <f>IF(G18 &gt; 0,F18/G18,0)</f>
        <v>9.25</v>
      </c>
      <c r="I18" s="37">
        <f>MIN($L18:O18)</f>
        <v>9</v>
      </c>
      <c r="J18" s="40"/>
      <c r="K18" s="37">
        <v>4</v>
      </c>
      <c r="L18" s="37">
        <v>10</v>
      </c>
      <c r="M18" s="37">
        <v>9</v>
      </c>
      <c r="N18" s="37">
        <v>9</v>
      </c>
      <c r="O18" s="37">
        <v>9</v>
      </c>
      <c r="P18" s="20">
        <v>6</v>
      </c>
    </row>
    <row r="19" spans="1:16" x14ac:dyDescent="0.2">
      <c r="A19" s="36">
        <v>7</v>
      </c>
      <c r="B19" s="33" t="s">
        <v>41</v>
      </c>
      <c r="C19" s="33">
        <v>1164852776</v>
      </c>
      <c r="D19" s="34" t="s">
        <v>51</v>
      </c>
      <c r="E19" s="33" t="s">
        <v>57</v>
      </c>
      <c r="F19" s="40">
        <v>36</v>
      </c>
      <c r="G19" s="40">
        <v>4</v>
      </c>
      <c r="H19" s="40">
        <f>IF(G19 &gt; 0,F19/G19,0)</f>
        <v>9</v>
      </c>
      <c r="I19" s="37">
        <f>MIN($L19:O19)</f>
        <v>8</v>
      </c>
      <c r="J19" s="40"/>
      <c r="K19" s="37">
        <v>4</v>
      </c>
      <c r="L19" s="37">
        <v>9</v>
      </c>
      <c r="M19" s="37">
        <v>9</v>
      </c>
      <c r="N19" s="37">
        <v>8</v>
      </c>
      <c r="O19" s="37">
        <v>10</v>
      </c>
      <c r="P19" s="20">
        <v>7</v>
      </c>
    </row>
    <row r="20" spans="1:16" x14ac:dyDescent="0.2">
      <c r="A20" s="36">
        <v>8</v>
      </c>
      <c r="B20" s="33" t="s">
        <v>37</v>
      </c>
      <c r="C20" s="33">
        <v>1164852711</v>
      </c>
      <c r="D20" s="34" t="s">
        <v>51</v>
      </c>
      <c r="E20" s="33" t="s">
        <v>57</v>
      </c>
      <c r="F20" s="40">
        <v>35</v>
      </c>
      <c r="G20" s="40">
        <v>4</v>
      </c>
      <c r="H20" s="40">
        <f>IF(G20 &gt; 0,F20/G20,0)</f>
        <v>8.75</v>
      </c>
      <c r="I20" s="37">
        <f>MIN($L20:O20)</f>
        <v>8</v>
      </c>
      <c r="J20" s="40"/>
      <c r="K20" s="37">
        <v>4</v>
      </c>
      <c r="L20" s="37">
        <v>8</v>
      </c>
      <c r="M20" s="37">
        <v>9</v>
      </c>
      <c r="N20" s="37">
        <v>9</v>
      </c>
      <c r="O20" s="37">
        <v>9</v>
      </c>
      <c r="P20" s="20">
        <v>8</v>
      </c>
    </row>
    <row r="21" spans="1:16" x14ac:dyDescent="0.2">
      <c r="A21" s="36">
        <v>9</v>
      </c>
      <c r="B21" s="33" t="s">
        <v>44</v>
      </c>
      <c r="C21" s="33">
        <v>1171450367</v>
      </c>
      <c r="D21" s="34" t="s">
        <v>51</v>
      </c>
      <c r="E21" s="33" t="s">
        <v>57</v>
      </c>
      <c r="F21" s="40">
        <v>34</v>
      </c>
      <c r="G21" s="40">
        <v>4</v>
      </c>
      <c r="H21" s="40">
        <f>IF(G21 &gt; 0,F21/G21,0)</f>
        <v>8.5</v>
      </c>
      <c r="I21" s="37">
        <f>MIN($L21:O21)</f>
        <v>8</v>
      </c>
      <c r="J21" s="40"/>
      <c r="K21" s="37">
        <v>4</v>
      </c>
      <c r="L21" s="37">
        <v>8</v>
      </c>
      <c r="M21" s="37">
        <v>9</v>
      </c>
      <c r="N21" s="37">
        <v>8</v>
      </c>
      <c r="O21" s="37">
        <v>9</v>
      </c>
      <c r="P21" s="20">
        <v>9</v>
      </c>
    </row>
    <row r="22" spans="1:16" x14ac:dyDescent="0.2">
      <c r="A22" s="32" t="s">
        <v>82</v>
      </c>
      <c r="B22" s="33" t="s">
        <v>42</v>
      </c>
      <c r="C22" s="33">
        <v>1164852789</v>
      </c>
      <c r="D22" s="34" t="s">
        <v>51</v>
      </c>
      <c r="E22" s="33" t="s">
        <v>57</v>
      </c>
      <c r="F22" s="40">
        <v>33</v>
      </c>
      <c r="G22" s="40">
        <v>4</v>
      </c>
      <c r="H22" s="40">
        <f>IF(G22 &gt; 0,F22/G22,0)</f>
        <v>8.25</v>
      </c>
      <c r="I22" s="37">
        <f>MIN($L22:O22)</f>
        <v>7</v>
      </c>
      <c r="J22" s="40"/>
      <c r="K22" s="37">
        <v>4</v>
      </c>
      <c r="L22" s="37">
        <v>9</v>
      </c>
      <c r="M22" s="37">
        <v>7</v>
      </c>
      <c r="N22" s="37">
        <v>8</v>
      </c>
      <c r="O22" s="37">
        <v>9</v>
      </c>
      <c r="P22" s="20">
        <v>10</v>
      </c>
    </row>
    <row r="23" spans="1:16" x14ac:dyDescent="0.2">
      <c r="A23" s="35"/>
      <c r="B23" s="33" t="s">
        <v>45</v>
      </c>
      <c r="C23" s="33">
        <v>1164852815</v>
      </c>
      <c r="D23" s="34" t="s">
        <v>51</v>
      </c>
      <c r="E23" s="33" t="s">
        <v>57</v>
      </c>
      <c r="F23" s="40">
        <v>33</v>
      </c>
      <c r="G23" s="40">
        <v>4</v>
      </c>
      <c r="H23" s="40">
        <f>IF(G23 &gt; 0,F23/G23,0)</f>
        <v>8.25</v>
      </c>
      <c r="I23" s="37">
        <f>MIN($L23:O23)</f>
        <v>8</v>
      </c>
      <c r="J23" s="40"/>
      <c r="K23" s="37">
        <v>4</v>
      </c>
      <c r="L23" s="37">
        <v>8</v>
      </c>
      <c r="M23" s="37">
        <v>8</v>
      </c>
      <c r="N23" s="37">
        <v>9</v>
      </c>
      <c r="O23" s="37">
        <v>8</v>
      </c>
      <c r="P23" s="20">
        <v>11</v>
      </c>
    </row>
    <row r="24" spans="1:16" x14ac:dyDescent="0.2">
      <c r="A24" s="35"/>
      <c r="B24" s="33" t="s">
        <v>48</v>
      </c>
      <c r="C24" s="33">
        <v>1164852881</v>
      </c>
      <c r="D24" s="34" t="s">
        <v>51</v>
      </c>
      <c r="E24" s="33" t="s">
        <v>57</v>
      </c>
      <c r="F24" s="40">
        <v>33</v>
      </c>
      <c r="G24" s="40">
        <v>4</v>
      </c>
      <c r="H24" s="40">
        <f>IF(G24 &gt; 0,F24/G24,0)</f>
        <v>8.25</v>
      </c>
      <c r="I24" s="37">
        <f>MIN($L24:O24)</f>
        <v>7</v>
      </c>
      <c r="J24" s="40"/>
      <c r="K24" s="37">
        <v>4</v>
      </c>
      <c r="L24" s="37">
        <v>7</v>
      </c>
      <c r="M24" s="37">
        <v>8</v>
      </c>
      <c r="N24" s="37">
        <v>10</v>
      </c>
      <c r="O24" s="37">
        <v>8</v>
      </c>
      <c r="P24" s="20">
        <v>12</v>
      </c>
    </row>
    <row r="25" spans="1:16" x14ac:dyDescent="0.2">
      <c r="A25" s="36">
        <v>13</v>
      </c>
      <c r="B25" s="33" t="s">
        <v>36</v>
      </c>
      <c r="C25" s="33">
        <v>1164852685</v>
      </c>
      <c r="D25" s="34" t="s">
        <v>51</v>
      </c>
      <c r="E25" s="33" t="s">
        <v>57</v>
      </c>
      <c r="F25" s="40">
        <v>30</v>
      </c>
      <c r="G25" s="40">
        <v>4</v>
      </c>
      <c r="H25" s="40">
        <f>IF(G25 &gt; 0,F25/G25,0)</f>
        <v>7.5</v>
      </c>
      <c r="I25" s="37">
        <f>MIN($L25:O25)</f>
        <v>6</v>
      </c>
      <c r="J25" s="40"/>
      <c r="K25" s="37">
        <v>4</v>
      </c>
      <c r="L25" s="37">
        <v>8</v>
      </c>
      <c r="M25" s="37">
        <v>7</v>
      </c>
      <c r="N25" s="37">
        <v>6</v>
      </c>
      <c r="O25" s="37">
        <v>9</v>
      </c>
      <c r="P25" s="20">
        <v>13</v>
      </c>
    </row>
    <row r="26" spans="1:16" x14ac:dyDescent="0.2">
      <c r="A26" s="32" t="s">
        <v>83</v>
      </c>
      <c r="B26" s="33" t="s">
        <v>33</v>
      </c>
      <c r="C26" s="33">
        <v>1164852659</v>
      </c>
      <c r="D26" s="34" t="s">
        <v>51</v>
      </c>
      <c r="E26" s="33" t="s">
        <v>57</v>
      </c>
      <c r="F26" s="40">
        <v>28</v>
      </c>
      <c r="G26" s="40">
        <v>4</v>
      </c>
      <c r="H26" s="40">
        <f>IF(G26 &gt; 0,F26/G26,0)</f>
        <v>7</v>
      </c>
      <c r="I26" s="37">
        <f>MIN($L26:O26)</f>
        <v>6</v>
      </c>
      <c r="J26" s="40"/>
      <c r="K26" s="37">
        <v>4</v>
      </c>
      <c r="L26" s="37">
        <v>6</v>
      </c>
      <c r="M26" s="37">
        <v>6</v>
      </c>
      <c r="N26" s="37">
        <v>8</v>
      </c>
      <c r="O26" s="37">
        <v>8</v>
      </c>
      <c r="P26" s="20">
        <v>14</v>
      </c>
    </row>
    <row r="27" spans="1:16" x14ac:dyDescent="0.2">
      <c r="A27" s="35"/>
      <c r="B27" s="33" t="s">
        <v>38</v>
      </c>
      <c r="C27" s="33">
        <v>1164852724</v>
      </c>
      <c r="D27" s="34" t="s">
        <v>51</v>
      </c>
      <c r="E27" s="33" t="s">
        <v>57</v>
      </c>
      <c r="F27" s="40">
        <v>28</v>
      </c>
      <c r="G27" s="40">
        <v>4</v>
      </c>
      <c r="H27" s="40">
        <f>IF(G27 &gt; 0,F27/G27,0)</f>
        <v>7</v>
      </c>
      <c r="I27" s="37">
        <f>MIN($L27:O27)</f>
        <v>7</v>
      </c>
      <c r="J27" s="40"/>
      <c r="K27" s="37">
        <v>4</v>
      </c>
      <c r="L27" s="37">
        <v>7</v>
      </c>
      <c r="M27" s="37">
        <v>7</v>
      </c>
      <c r="N27" s="37">
        <v>7</v>
      </c>
      <c r="O27" s="37">
        <v>7</v>
      </c>
      <c r="P27" s="20">
        <v>15</v>
      </c>
    </row>
    <row r="28" spans="1:16" x14ac:dyDescent="0.2">
      <c r="A28" s="32" t="s">
        <v>84</v>
      </c>
      <c r="B28" s="33" t="s">
        <v>35</v>
      </c>
      <c r="C28" s="33">
        <v>1164852672</v>
      </c>
      <c r="D28" s="34" t="s">
        <v>51</v>
      </c>
      <c r="E28" s="33" t="s">
        <v>57</v>
      </c>
      <c r="F28" s="40">
        <v>27</v>
      </c>
      <c r="G28" s="40">
        <v>4</v>
      </c>
      <c r="H28" s="40">
        <f>IF(G28 &gt; 0,F28/G28,0)</f>
        <v>6.75</v>
      </c>
      <c r="I28" s="37">
        <f>MIN($L28:O28)</f>
        <v>6</v>
      </c>
      <c r="J28" s="40"/>
      <c r="K28" s="37">
        <v>4</v>
      </c>
      <c r="L28" s="37">
        <v>6</v>
      </c>
      <c r="M28" s="37">
        <v>7</v>
      </c>
      <c r="N28" s="37">
        <v>7</v>
      </c>
      <c r="O28" s="37">
        <v>7</v>
      </c>
      <c r="P28" s="20">
        <v>16</v>
      </c>
    </row>
    <row r="29" spans="1:16" x14ac:dyDescent="0.2">
      <c r="A29" s="35"/>
      <c r="B29" s="33" t="s">
        <v>39</v>
      </c>
      <c r="C29" s="33">
        <v>1164852737</v>
      </c>
      <c r="D29" s="34" t="s">
        <v>51</v>
      </c>
      <c r="E29" s="33" t="s">
        <v>57</v>
      </c>
      <c r="F29" s="40">
        <v>27</v>
      </c>
      <c r="G29" s="40">
        <v>4</v>
      </c>
      <c r="H29" s="40">
        <f>IF(G29 &gt; 0,F29/G29,0)</f>
        <v>6.75</v>
      </c>
      <c r="I29" s="37">
        <f>MIN($L29:O29)</f>
        <v>6</v>
      </c>
      <c r="J29" s="40"/>
      <c r="K29" s="37">
        <v>4</v>
      </c>
      <c r="L29" s="37">
        <v>6</v>
      </c>
      <c r="M29" s="37">
        <v>8</v>
      </c>
      <c r="N29" s="37">
        <v>7</v>
      </c>
      <c r="O29" s="37">
        <v>6</v>
      </c>
      <c r="P29" s="20">
        <v>17</v>
      </c>
    </row>
    <row r="30" spans="1:16" x14ac:dyDescent="0.2">
      <c r="A30" s="36">
        <v>18</v>
      </c>
      <c r="B30" s="33" t="s">
        <v>46</v>
      </c>
      <c r="C30" s="33">
        <v>1164852828</v>
      </c>
      <c r="D30" s="34" t="s">
        <v>51</v>
      </c>
      <c r="E30" s="33" t="s">
        <v>57</v>
      </c>
      <c r="F30" s="40">
        <v>26</v>
      </c>
      <c r="G30" s="40">
        <v>4</v>
      </c>
      <c r="H30" s="40">
        <f>IF(G30 &gt; 0,F30/G30,0)</f>
        <v>6.5</v>
      </c>
      <c r="I30" s="37">
        <f>MIN($L30:O30)</f>
        <v>6</v>
      </c>
      <c r="J30" s="40"/>
      <c r="K30" s="37">
        <v>4</v>
      </c>
      <c r="L30" s="37">
        <v>6</v>
      </c>
      <c r="M30" s="37">
        <v>8</v>
      </c>
      <c r="N30" s="37">
        <v>6</v>
      </c>
      <c r="O30" s="37">
        <v>6</v>
      </c>
      <c r="P30" s="20">
        <v>18</v>
      </c>
    </row>
    <row r="31" spans="1:16" x14ac:dyDescent="0.2">
      <c r="A31" s="36">
        <v>19</v>
      </c>
      <c r="B31" s="33" t="s">
        <v>47</v>
      </c>
      <c r="C31" s="33">
        <v>1164852854</v>
      </c>
      <c r="D31" s="34" t="s">
        <v>51</v>
      </c>
      <c r="E31" s="33" t="s">
        <v>57</v>
      </c>
      <c r="F31" s="40">
        <v>25</v>
      </c>
      <c r="G31" s="40">
        <v>4</v>
      </c>
      <c r="H31" s="40">
        <f>IF(G31 &gt; 0,F31/G31,0)</f>
        <v>6.25</v>
      </c>
      <c r="I31" s="37">
        <f>MIN($L31:O31)</f>
        <v>4</v>
      </c>
      <c r="J31" s="40"/>
      <c r="K31" s="37">
        <v>4</v>
      </c>
      <c r="L31" s="37">
        <v>8</v>
      </c>
      <c r="M31" s="37">
        <v>7</v>
      </c>
      <c r="N31" s="37">
        <v>6</v>
      </c>
      <c r="O31" s="37">
        <v>4</v>
      </c>
      <c r="P31" s="20">
        <v>19</v>
      </c>
    </row>
  </sheetData>
  <mergeCells count="24">
    <mergeCell ref="A17:A18"/>
    <mergeCell ref="A22:A24"/>
    <mergeCell ref="A26:A27"/>
    <mergeCell ref="A28:A29"/>
    <mergeCell ref="A9:A11"/>
    <mergeCell ref="L9:O9"/>
    <mergeCell ref="L10:O10"/>
    <mergeCell ref="A13:A14"/>
    <mergeCell ref="A15:A16"/>
    <mergeCell ref="B9:B11"/>
    <mergeCell ref="Q9:Q12"/>
    <mergeCell ref="L2:O3"/>
    <mergeCell ref="C9:C11"/>
    <mergeCell ref="E9:E11"/>
    <mergeCell ref="P9:P12"/>
    <mergeCell ref="A12:E12"/>
    <mergeCell ref="K9:K12"/>
    <mergeCell ref="L1:O1"/>
    <mergeCell ref="I9:I12"/>
    <mergeCell ref="G9:G12"/>
    <mergeCell ref="D9:D11"/>
    <mergeCell ref="F9:F12"/>
    <mergeCell ref="J9:J12"/>
    <mergeCell ref="H9:H1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11</xdr:col>
                <xdr:colOff>85725</xdr:colOff>
                <xdr:row>0</xdr:row>
                <xdr:rowOff>190500</xdr:rowOff>
              </from>
              <to>
                <xdr:col>13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78"/>
  <sheetViews>
    <sheetView workbookViewId="0"/>
  </sheetViews>
  <sheetFormatPr defaultRowHeight="12.75" x14ac:dyDescent="0.2"/>
  <cols>
    <col min="1" max="1" width="8.5703125" style="12" customWidth="1"/>
    <col min="2" max="2" width="5.5703125" style="12" customWidth="1"/>
    <col min="3" max="3" width="6.7109375" style="12" customWidth="1"/>
    <col min="4" max="4" width="9" style="12" bestFit="1" customWidth="1"/>
    <col min="5" max="5" width="20.28515625" style="7" customWidth="1"/>
    <col min="6" max="6" width="10.5703125" style="12" customWidth="1"/>
    <col min="7" max="7" width="44.5703125" style="7" customWidth="1"/>
    <col min="8" max="8" width="5.5703125" style="12" customWidth="1"/>
    <col min="9" max="9" width="9.5703125" style="12" customWidth="1"/>
    <col min="10" max="10" width="11.140625" style="12" customWidth="1"/>
    <col min="11" max="12" width="4.28515625" style="12" customWidth="1"/>
    <col min="13" max="13" width="5.7109375" style="12" customWidth="1"/>
    <col min="14" max="14" width="7" style="12" customWidth="1"/>
    <col min="15" max="15" width="5.42578125" style="12" customWidth="1"/>
    <col min="16" max="16" width="5" customWidth="1"/>
  </cols>
  <sheetData>
    <row r="1" spans="1:21" ht="92.25" customHeight="1" x14ac:dyDescent="0.2">
      <c r="A1" s="11" t="s">
        <v>5</v>
      </c>
      <c r="B1" s="11" t="s">
        <v>6</v>
      </c>
      <c r="C1" s="11" t="s">
        <v>1</v>
      </c>
      <c r="D1" s="11" t="s">
        <v>0</v>
      </c>
      <c r="E1" s="9" t="s">
        <v>31</v>
      </c>
      <c r="F1" s="11" t="s">
        <v>7</v>
      </c>
      <c r="G1" s="9" t="s">
        <v>8</v>
      </c>
      <c r="H1" s="11" t="s">
        <v>9</v>
      </c>
      <c r="I1" s="11" t="s">
        <v>10</v>
      </c>
      <c r="J1" s="11" t="s">
        <v>11</v>
      </c>
      <c r="K1" s="11" t="s">
        <v>12</v>
      </c>
      <c r="L1" s="11" t="s">
        <v>13</v>
      </c>
      <c r="M1" s="11" t="s">
        <v>14</v>
      </c>
      <c r="N1" s="11" t="s">
        <v>15</v>
      </c>
      <c r="O1" s="11" t="s">
        <v>16</v>
      </c>
      <c r="P1" s="11" t="s">
        <v>29</v>
      </c>
      <c r="Q1" s="11" t="s">
        <v>28</v>
      </c>
      <c r="R1" s="11" t="s">
        <v>27</v>
      </c>
      <c r="S1" s="11" t="s">
        <v>24</v>
      </c>
    </row>
    <row r="2" spans="1:21" x14ac:dyDescent="0.2">
      <c r="A2" s="10">
        <v>1</v>
      </c>
      <c r="B2" s="10">
        <v>2</v>
      </c>
      <c r="C2" s="10">
        <v>3</v>
      </c>
      <c r="D2" s="10">
        <v>4</v>
      </c>
      <c r="E2" s="10">
        <v>5</v>
      </c>
      <c r="F2" s="10">
        <v>6</v>
      </c>
      <c r="G2" s="10">
        <v>7</v>
      </c>
      <c r="H2" s="10">
        <v>8</v>
      </c>
      <c r="I2" s="10">
        <v>9</v>
      </c>
      <c r="J2" s="10">
        <v>10</v>
      </c>
      <c r="K2" s="10">
        <v>11</v>
      </c>
      <c r="L2" s="10">
        <v>12</v>
      </c>
      <c r="M2" s="10">
        <v>13</v>
      </c>
      <c r="N2" s="10">
        <v>14</v>
      </c>
      <c r="O2" s="10">
        <v>15</v>
      </c>
      <c r="P2" s="10">
        <v>16</v>
      </c>
      <c r="Q2" s="10">
        <v>17</v>
      </c>
      <c r="R2" s="10">
        <v>18</v>
      </c>
      <c r="S2" s="10">
        <v>19</v>
      </c>
    </row>
    <row r="3" spans="1:21" x14ac:dyDescent="0.2">
      <c r="A3" s="12">
        <v>1612958440</v>
      </c>
      <c r="B3" s="12">
        <v>9</v>
      </c>
      <c r="C3" s="12" t="s">
        <v>51</v>
      </c>
      <c r="D3" s="12">
        <v>1164852646</v>
      </c>
      <c r="E3" s="7" t="s">
        <v>32</v>
      </c>
      <c r="F3" s="12" t="s">
        <v>52</v>
      </c>
      <c r="G3" s="7" t="s">
        <v>53</v>
      </c>
      <c r="H3" s="12">
        <v>4</v>
      </c>
      <c r="I3" s="12" t="s">
        <v>54</v>
      </c>
      <c r="J3" s="12" t="s">
        <v>55</v>
      </c>
      <c r="L3" s="12">
        <v>36</v>
      </c>
      <c r="M3" s="12">
        <v>4</v>
      </c>
      <c r="N3" s="12">
        <v>1</v>
      </c>
      <c r="O3" s="12">
        <v>1</v>
      </c>
      <c r="P3">
        <v>1572056934</v>
      </c>
      <c r="Q3">
        <v>2098</v>
      </c>
      <c r="S3" t="s">
        <v>56</v>
      </c>
      <c r="T3" t="s">
        <v>57</v>
      </c>
      <c r="U3">
        <f>MATCH(D3,Отчет!$C:$C,0)</f>
        <v>15</v>
      </c>
    </row>
    <row r="4" spans="1:21" x14ac:dyDescent="0.2">
      <c r="A4" s="12">
        <v>1612959177</v>
      </c>
      <c r="B4" s="12">
        <v>10</v>
      </c>
      <c r="C4" s="12" t="s">
        <v>51</v>
      </c>
      <c r="D4" s="12">
        <v>1171450380</v>
      </c>
      <c r="E4" s="7" t="s">
        <v>34</v>
      </c>
      <c r="F4" s="12" t="s">
        <v>58</v>
      </c>
      <c r="G4" s="7" t="s">
        <v>53</v>
      </c>
      <c r="H4" s="12">
        <v>4</v>
      </c>
      <c r="I4" s="12" t="s">
        <v>54</v>
      </c>
      <c r="J4" s="12" t="s">
        <v>55</v>
      </c>
      <c r="L4" s="12">
        <v>40</v>
      </c>
      <c r="M4" s="12">
        <v>4</v>
      </c>
      <c r="N4" s="12">
        <v>1</v>
      </c>
      <c r="O4" s="12">
        <v>1</v>
      </c>
      <c r="P4">
        <v>1572056934</v>
      </c>
      <c r="Q4">
        <v>2098</v>
      </c>
      <c r="S4" t="s">
        <v>56</v>
      </c>
      <c r="T4" t="s">
        <v>57</v>
      </c>
      <c r="U4">
        <f>MATCH(D4,Отчет!$C:$C,0)</f>
        <v>13</v>
      </c>
    </row>
    <row r="5" spans="1:21" x14ac:dyDescent="0.2">
      <c r="A5" s="12">
        <v>1612959361</v>
      </c>
      <c r="B5" s="12">
        <v>6</v>
      </c>
      <c r="C5" s="12" t="s">
        <v>51</v>
      </c>
      <c r="D5" s="12">
        <v>1164852672</v>
      </c>
      <c r="E5" s="7" t="s">
        <v>35</v>
      </c>
      <c r="F5" s="12" t="s">
        <v>59</v>
      </c>
      <c r="G5" s="7" t="s">
        <v>53</v>
      </c>
      <c r="H5" s="12">
        <v>4</v>
      </c>
      <c r="I5" s="12" t="s">
        <v>54</v>
      </c>
      <c r="J5" s="12" t="s">
        <v>55</v>
      </c>
      <c r="L5" s="12">
        <v>24</v>
      </c>
      <c r="M5" s="12">
        <v>4</v>
      </c>
      <c r="N5" s="12">
        <v>1</v>
      </c>
      <c r="O5" s="12">
        <v>1</v>
      </c>
      <c r="P5">
        <v>1572056934</v>
      </c>
      <c r="Q5">
        <v>2098</v>
      </c>
      <c r="S5" t="s">
        <v>56</v>
      </c>
      <c r="T5" t="s">
        <v>57</v>
      </c>
      <c r="U5">
        <f>MATCH(D5,Отчет!$C:$C,0)</f>
        <v>28</v>
      </c>
    </row>
    <row r="6" spans="1:21" x14ac:dyDescent="0.2">
      <c r="A6" s="12">
        <v>1612958521</v>
      </c>
      <c r="B6" s="12">
        <v>8</v>
      </c>
      <c r="C6" s="12" t="s">
        <v>51</v>
      </c>
      <c r="D6" s="12">
        <v>1164852685</v>
      </c>
      <c r="E6" s="7" t="s">
        <v>36</v>
      </c>
      <c r="F6" s="12" t="s">
        <v>60</v>
      </c>
      <c r="G6" s="7" t="s">
        <v>53</v>
      </c>
      <c r="H6" s="12">
        <v>4</v>
      </c>
      <c r="I6" s="12" t="s">
        <v>54</v>
      </c>
      <c r="J6" s="12" t="s">
        <v>55</v>
      </c>
      <c r="L6" s="12">
        <v>32</v>
      </c>
      <c r="M6" s="12">
        <v>4</v>
      </c>
      <c r="N6" s="12">
        <v>1</v>
      </c>
      <c r="O6" s="12">
        <v>1</v>
      </c>
      <c r="P6">
        <v>1572056934</v>
      </c>
      <c r="Q6">
        <v>2098</v>
      </c>
      <c r="S6" t="s">
        <v>56</v>
      </c>
      <c r="T6" t="s">
        <v>57</v>
      </c>
      <c r="U6">
        <f>MATCH(D6,Отчет!$C:$C,0)</f>
        <v>25</v>
      </c>
    </row>
    <row r="7" spans="1:21" x14ac:dyDescent="0.2">
      <c r="A7" s="12">
        <v>1612958561</v>
      </c>
      <c r="B7" s="12">
        <v>8</v>
      </c>
      <c r="C7" s="12" t="s">
        <v>51</v>
      </c>
      <c r="D7" s="12">
        <v>1164852711</v>
      </c>
      <c r="E7" s="7" t="s">
        <v>37</v>
      </c>
      <c r="F7" s="12" t="s">
        <v>61</v>
      </c>
      <c r="G7" s="7" t="s">
        <v>53</v>
      </c>
      <c r="H7" s="12">
        <v>4</v>
      </c>
      <c r="I7" s="12" t="s">
        <v>54</v>
      </c>
      <c r="J7" s="12" t="s">
        <v>55</v>
      </c>
      <c r="L7" s="12">
        <v>32</v>
      </c>
      <c r="M7" s="12">
        <v>4</v>
      </c>
      <c r="N7" s="12">
        <v>1</v>
      </c>
      <c r="O7" s="12">
        <v>1</v>
      </c>
      <c r="P7">
        <v>1572056934</v>
      </c>
      <c r="Q7">
        <v>2098</v>
      </c>
      <c r="S7" t="s">
        <v>56</v>
      </c>
      <c r="T7" t="s">
        <v>57</v>
      </c>
      <c r="U7">
        <f>MATCH(D7,Отчет!$C:$C,0)</f>
        <v>20</v>
      </c>
    </row>
    <row r="8" spans="1:21" x14ac:dyDescent="0.2">
      <c r="A8" s="12">
        <v>1612959311</v>
      </c>
      <c r="B8" s="12">
        <v>7</v>
      </c>
      <c r="C8" s="12" t="s">
        <v>51</v>
      </c>
      <c r="D8" s="12">
        <v>1164852724</v>
      </c>
      <c r="E8" s="7" t="s">
        <v>38</v>
      </c>
      <c r="F8" s="12" t="s">
        <v>62</v>
      </c>
      <c r="G8" s="7" t="s">
        <v>53</v>
      </c>
      <c r="H8" s="12">
        <v>4</v>
      </c>
      <c r="I8" s="12" t="s">
        <v>54</v>
      </c>
      <c r="J8" s="12" t="s">
        <v>55</v>
      </c>
      <c r="L8" s="12">
        <v>28</v>
      </c>
      <c r="M8" s="12">
        <v>4</v>
      </c>
      <c r="N8" s="12">
        <v>1</v>
      </c>
      <c r="O8" s="12">
        <v>1</v>
      </c>
      <c r="P8">
        <v>1572056934</v>
      </c>
      <c r="Q8">
        <v>2098</v>
      </c>
      <c r="S8" t="s">
        <v>56</v>
      </c>
      <c r="T8" t="s">
        <v>57</v>
      </c>
      <c r="U8">
        <f>MATCH(D8,Отчет!$C:$C,0)</f>
        <v>27</v>
      </c>
    </row>
    <row r="9" spans="1:21" x14ac:dyDescent="0.2">
      <c r="A9" s="12">
        <v>1612958598</v>
      </c>
      <c r="B9" s="12">
        <v>6</v>
      </c>
      <c r="C9" s="12" t="s">
        <v>51</v>
      </c>
      <c r="D9" s="12">
        <v>1164852737</v>
      </c>
      <c r="E9" s="7" t="s">
        <v>39</v>
      </c>
      <c r="F9" s="12" t="s">
        <v>63</v>
      </c>
      <c r="G9" s="7" t="s">
        <v>53</v>
      </c>
      <c r="H9" s="12">
        <v>4</v>
      </c>
      <c r="I9" s="12" t="s">
        <v>54</v>
      </c>
      <c r="J9" s="12" t="s">
        <v>55</v>
      </c>
      <c r="L9" s="12">
        <v>24</v>
      </c>
      <c r="M9" s="12">
        <v>4</v>
      </c>
      <c r="N9" s="12">
        <v>1</v>
      </c>
      <c r="O9" s="12">
        <v>1</v>
      </c>
      <c r="P9">
        <v>1572056934</v>
      </c>
      <c r="Q9">
        <v>2098</v>
      </c>
      <c r="S9" t="s">
        <v>56</v>
      </c>
      <c r="T9" t="s">
        <v>57</v>
      </c>
      <c r="U9">
        <f>MATCH(D9,Отчет!$C:$C,0)</f>
        <v>29</v>
      </c>
    </row>
    <row r="10" spans="1:21" x14ac:dyDescent="0.2">
      <c r="A10" s="12">
        <v>1612958632</v>
      </c>
      <c r="B10" s="12">
        <v>10</v>
      </c>
      <c r="C10" s="12" t="s">
        <v>51</v>
      </c>
      <c r="D10" s="12">
        <v>1164852750</v>
      </c>
      <c r="E10" s="7" t="s">
        <v>40</v>
      </c>
      <c r="F10" s="12" t="s">
        <v>64</v>
      </c>
      <c r="G10" s="7" t="s">
        <v>53</v>
      </c>
      <c r="H10" s="12">
        <v>4</v>
      </c>
      <c r="I10" s="12" t="s">
        <v>54</v>
      </c>
      <c r="J10" s="12" t="s">
        <v>55</v>
      </c>
      <c r="L10" s="12">
        <v>40</v>
      </c>
      <c r="M10" s="12">
        <v>4</v>
      </c>
      <c r="N10" s="12">
        <v>1</v>
      </c>
      <c r="O10" s="12">
        <v>1</v>
      </c>
      <c r="P10">
        <v>1572056934</v>
      </c>
      <c r="Q10">
        <v>2098</v>
      </c>
      <c r="S10" t="s">
        <v>56</v>
      </c>
      <c r="T10" t="s">
        <v>57</v>
      </c>
      <c r="U10">
        <f>MATCH(D10,Отчет!$C:$C,0)</f>
        <v>16</v>
      </c>
    </row>
    <row r="11" spans="1:21" x14ac:dyDescent="0.2">
      <c r="A11" s="12">
        <v>1612958705</v>
      </c>
      <c r="B11" s="12">
        <v>9</v>
      </c>
      <c r="C11" s="12" t="s">
        <v>51</v>
      </c>
      <c r="D11" s="12">
        <v>1164852776</v>
      </c>
      <c r="E11" s="7" t="s">
        <v>41</v>
      </c>
      <c r="F11" s="12" t="s">
        <v>65</v>
      </c>
      <c r="G11" s="7" t="s">
        <v>53</v>
      </c>
      <c r="H11" s="12">
        <v>4</v>
      </c>
      <c r="I11" s="12" t="s">
        <v>54</v>
      </c>
      <c r="J11" s="12" t="s">
        <v>55</v>
      </c>
      <c r="L11" s="12">
        <v>36</v>
      </c>
      <c r="M11" s="12">
        <v>4</v>
      </c>
      <c r="N11" s="12">
        <v>1</v>
      </c>
      <c r="O11" s="12">
        <v>1</v>
      </c>
      <c r="P11">
        <v>1572056934</v>
      </c>
      <c r="Q11">
        <v>2098</v>
      </c>
      <c r="S11" t="s">
        <v>56</v>
      </c>
      <c r="T11" t="s">
        <v>57</v>
      </c>
      <c r="U11">
        <f>MATCH(D11,Отчет!$C:$C,0)</f>
        <v>19</v>
      </c>
    </row>
    <row r="12" spans="1:21" x14ac:dyDescent="0.2">
      <c r="A12" s="12">
        <v>1612958744</v>
      </c>
      <c r="B12" s="12">
        <v>9</v>
      </c>
      <c r="C12" s="12" t="s">
        <v>51</v>
      </c>
      <c r="D12" s="12">
        <v>1164852789</v>
      </c>
      <c r="E12" s="7" t="s">
        <v>42</v>
      </c>
      <c r="F12" s="12" t="s">
        <v>66</v>
      </c>
      <c r="G12" s="7" t="s">
        <v>53</v>
      </c>
      <c r="H12" s="12">
        <v>4</v>
      </c>
      <c r="I12" s="12" t="s">
        <v>54</v>
      </c>
      <c r="J12" s="12" t="s">
        <v>55</v>
      </c>
      <c r="L12" s="12">
        <v>36</v>
      </c>
      <c r="M12" s="12">
        <v>4</v>
      </c>
      <c r="N12" s="12">
        <v>1</v>
      </c>
      <c r="O12" s="12">
        <v>1</v>
      </c>
      <c r="P12">
        <v>1572056934</v>
      </c>
      <c r="Q12">
        <v>2098</v>
      </c>
      <c r="S12" t="s">
        <v>56</v>
      </c>
      <c r="T12" t="s">
        <v>57</v>
      </c>
      <c r="U12">
        <f>MATCH(D12,Отчет!$C:$C,0)</f>
        <v>22</v>
      </c>
    </row>
    <row r="13" spans="1:21" x14ac:dyDescent="0.2">
      <c r="A13" s="12">
        <v>1612959264</v>
      </c>
      <c r="B13" s="12">
        <v>9</v>
      </c>
      <c r="C13" s="12" t="s">
        <v>51</v>
      </c>
      <c r="D13" s="12">
        <v>1164852802</v>
      </c>
      <c r="E13" s="7" t="s">
        <v>43</v>
      </c>
      <c r="F13" s="12" t="s">
        <v>67</v>
      </c>
      <c r="G13" s="7" t="s">
        <v>53</v>
      </c>
      <c r="H13" s="12">
        <v>4</v>
      </c>
      <c r="I13" s="12" t="s">
        <v>54</v>
      </c>
      <c r="J13" s="12" t="s">
        <v>55</v>
      </c>
      <c r="L13" s="12">
        <v>36</v>
      </c>
      <c r="M13" s="12">
        <v>4</v>
      </c>
      <c r="N13" s="12">
        <v>1</v>
      </c>
      <c r="O13" s="12">
        <v>1</v>
      </c>
      <c r="P13">
        <v>1572056934</v>
      </c>
      <c r="Q13">
        <v>2098</v>
      </c>
      <c r="S13" t="s">
        <v>56</v>
      </c>
      <c r="T13" t="s">
        <v>57</v>
      </c>
      <c r="U13">
        <f>MATCH(D13,Отчет!$C:$C,0)</f>
        <v>14</v>
      </c>
    </row>
    <row r="14" spans="1:21" x14ac:dyDescent="0.2">
      <c r="A14" s="12">
        <v>1612958799</v>
      </c>
      <c r="B14" s="12">
        <v>8</v>
      </c>
      <c r="C14" s="12" t="s">
        <v>51</v>
      </c>
      <c r="D14" s="12">
        <v>1164852815</v>
      </c>
      <c r="E14" s="7" t="s">
        <v>45</v>
      </c>
      <c r="F14" s="12" t="s">
        <v>68</v>
      </c>
      <c r="G14" s="7" t="s">
        <v>53</v>
      </c>
      <c r="H14" s="12">
        <v>4</v>
      </c>
      <c r="I14" s="12" t="s">
        <v>54</v>
      </c>
      <c r="J14" s="12" t="s">
        <v>55</v>
      </c>
      <c r="L14" s="12">
        <v>32</v>
      </c>
      <c r="M14" s="12">
        <v>4</v>
      </c>
      <c r="N14" s="12">
        <v>1</v>
      </c>
      <c r="O14" s="12">
        <v>1</v>
      </c>
      <c r="P14">
        <v>1572056934</v>
      </c>
      <c r="Q14">
        <v>2098</v>
      </c>
      <c r="S14" t="s">
        <v>56</v>
      </c>
      <c r="T14" t="s">
        <v>57</v>
      </c>
      <c r="U14">
        <f>MATCH(D14,Отчет!$C:$C,0)</f>
        <v>23</v>
      </c>
    </row>
    <row r="15" spans="1:21" x14ac:dyDescent="0.2">
      <c r="A15" s="12">
        <v>1612958853</v>
      </c>
      <c r="B15" s="12">
        <v>6</v>
      </c>
      <c r="C15" s="12" t="s">
        <v>51</v>
      </c>
      <c r="D15" s="12">
        <v>1164852828</v>
      </c>
      <c r="E15" s="7" t="s">
        <v>46</v>
      </c>
      <c r="F15" s="12" t="s">
        <v>69</v>
      </c>
      <c r="G15" s="7" t="s">
        <v>53</v>
      </c>
      <c r="H15" s="12">
        <v>4</v>
      </c>
      <c r="I15" s="12" t="s">
        <v>54</v>
      </c>
      <c r="J15" s="12" t="s">
        <v>55</v>
      </c>
      <c r="L15" s="12">
        <v>24</v>
      </c>
      <c r="M15" s="12">
        <v>4</v>
      </c>
      <c r="N15" s="12">
        <v>1</v>
      </c>
      <c r="O15" s="12">
        <v>1</v>
      </c>
      <c r="P15">
        <v>1572056934</v>
      </c>
      <c r="Q15">
        <v>2098</v>
      </c>
      <c r="S15" t="s">
        <v>56</v>
      </c>
      <c r="T15" t="s">
        <v>57</v>
      </c>
      <c r="U15">
        <f>MATCH(D15,Отчет!$C:$C,0)</f>
        <v>30</v>
      </c>
    </row>
    <row r="16" spans="1:21" x14ac:dyDescent="0.2">
      <c r="A16" s="12">
        <v>1612958909</v>
      </c>
      <c r="B16" s="12">
        <v>8</v>
      </c>
      <c r="C16" s="12" t="s">
        <v>51</v>
      </c>
      <c r="D16" s="12">
        <v>1164852854</v>
      </c>
      <c r="E16" s="7" t="s">
        <v>47</v>
      </c>
      <c r="F16" s="12" t="s">
        <v>70</v>
      </c>
      <c r="G16" s="7" t="s">
        <v>53</v>
      </c>
      <c r="H16" s="12">
        <v>4</v>
      </c>
      <c r="I16" s="12" t="s">
        <v>54</v>
      </c>
      <c r="J16" s="12" t="s">
        <v>55</v>
      </c>
      <c r="L16" s="12">
        <v>32</v>
      </c>
      <c r="M16" s="12">
        <v>4</v>
      </c>
      <c r="N16" s="12">
        <v>1</v>
      </c>
      <c r="O16" s="12">
        <v>1</v>
      </c>
      <c r="P16">
        <v>1572056934</v>
      </c>
      <c r="Q16">
        <v>2098</v>
      </c>
      <c r="S16" t="s">
        <v>56</v>
      </c>
      <c r="T16" t="s">
        <v>57</v>
      </c>
      <c r="U16">
        <f>MATCH(D16,Отчет!$C:$C,0)</f>
        <v>31</v>
      </c>
    </row>
    <row r="17" spans="1:21" x14ac:dyDescent="0.2">
      <c r="A17" s="12">
        <v>1612958968</v>
      </c>
      <c r="B17" s="12">
        <v>7</v>
      </c>
      <c r="C17" s="12" t="s">
        <v>51</v>
      </c>
      <c r="D17" s="12">
        <v>1164852881</v>
      </c>
      <c r="E17" s="7" t="s">
        <v>48</v>
      </c>
      <c r="F17" s="12" t="s">
        <v>71</v>
      </c>
      <c r="G17" s="7" t="s">
        <v>53</v>
      </c>
      <c r="H17" s="12">
        <v>4</v>
      </c>
      <c r="I17" s="12" t="s">
        <v>54</v>
      </c>
      <c r="J17" s="12" t="s">
        <v>55</v>
      </c>
      <c r="L17" s="12">
        <v>28</v>
      </c>
      <c r="M17" s="12">
        <v>4</v>
      </c>
      <c r="N17" s="12">
        <v>1</v>
      </c>
      <c r="O17" s="12">
        <v>1</v>
      </c>
      <c r="P17">
        <v>1572056934</v>
      </c>
      <c r="Q17">
        <v>2098</v>
      </c>
      <c r="S17" t="s">
        <v>56</v>
      </c>
      <c r="T17" t="s">
        <v>57</v>
      </c>
      <c r="U17">
        <f>MATCH(D17,Отчет!$C:$C,0)</f>
        <v>24</v>
      </c>
    </row>
    <row r="18" spans="1:21" x14ac:dyDescent="0.2">
      <c r="A18" s="12">
        <v>1612959042</v>
      </c>
      <c r="B18" s="12">
        <v>10</v>
      </c>
      <c r="C18" s="12" t="s">
        <v>51</v>
      </c>
      <c r="D18" s="12">
        <v>1164852894</v>
      </c>
      <c r="E18" s="7" t="s">
        <v>49</v>
      </c>
      <c r="F18" s="12" t="s">
        <v>72</v>
      </c>
      <c r="G18" s="7" t="s">
        <v>53</v>
      </c>
      <c r="H18" s="12">
        <v>4</v>
      </c>
      <c r="I18" s="12" t="s">
        <v>54</v>
      </c>
      <c r="J18" s="12" t="s">
        <v>55</v>
      </c>
      <c r="L18" s="12">
        <v>40</v>
      </c>
      <c r="M18" s="12">
        <v>4</v>
      </c>
      <c r="N18" s="12">
        <v>1</v>
      </c>
      <c r="O18" s="12">
        <v>1</v>
      </c>
      <c r="P18">
        <v>1572056934</v>
      </c>
      <c r="Q18">
        <v>2098</v>
      </c>
      <c r="S18" t="s">
        <v>56</v>
      </c>
      <c r="T18" t="s">
        <v>57</v>
      </c>
      <c r="U18">
        <f>MATCH(D18,Отчет!$C:$C,0)</f>
        <v>17</v>
      </c>
    </row>
    <row r="19" spans="1:21" x14ac:dyDescent="0.2">
      <c r="A19" s="12">
        <v>1612959411</v>
      </c>
      <c r="B19" s="12">
        <v>10</v>
      </c>
      <c r="C19" s="12" t="s">
        <v>51</v>
      </c>
      <c r="D19" s="12">
        <v>1164852907</v>
      </c>
      <c r="E19" s="7" t="s">
        <v>50</v>
      </c>
      <c r="F19" s="12" t="s">
        <v>73</v>
      </c>
      <c r="G19" s="7" t="s">
        <v>53</v>
      </c>
      <c r="H19" s="12">
        <v>4</v>
      </c>
      <c r="I19" s="12" t="s">
        <v>54</v>
      </c>
      <c r="J19" s="12" t="s">
        <v>55</v>
      </c>
      <c r="L19" s="12">
        <v>40</v>
      </c>
      <c r="M19" s="12">
        <v>4</v>
      </c>
      <c r="N19" s="12">
        <v>1</v>
      </c>
      <c r="O19" s="12">
        <v>1</v>
      </c>
      <c r="P19">
        <v>1572056934</v>
      </c>
      <c r="Q19">
        <v>2098</v>
      </c>
      <c r="S19" t="s">
        <v>56</v>
      </c>
      <c r="T19" t="s">
        <v>57</v>
      </c>
      <c r="U19">
        <f>MATCH(D19,Отчет!$C:$C,0)</f>
        <v>18</v>
      </c>
    </row>
    <row r="20" spans="1:21" x14ac:dyDescent="0.2">
      <c r="A20" s="12">
        <v>1612959124</v>
      </c>
      <c r="B20" s="12">
        <v>8</v>
      </c>
      <c r="C20" s="12" t="s">
        <v>51</v>
      </c>
      <c r="D20" s="12">
        <v>1171450367</v>
      </c>
      <c r="E20" s="7" t="s">
        <v>44</v>
      </c>
      <c r="F20" s="12" t="s">
        <v>74</v>
      </c>
      <c r="G20" s="7" t="s">
        <v>53</v>
      </c>
      <c r="H20" s="12">
        <v>4</v>
      </c>
      <c r="I20" s="12" t="s">
        <v>54</v>
      </c>
      <c r="J20" s="12" t="s">
        <v>55</v>
      </c>
      <c r="L20" s="12">
        <v>32</v>
      </c>
      <c r="M20" s="12">
        <v>4</v>
      </c>
      <c r="N20" s="12">
        <v>1</v>
      </c>
      <c r="O20" s="12">
        <v>1</v>
      </c>
      <c r="P20">
        <v>1572056934</v>
      </c>
      <c r="Q20">
        <v>2098</v>
      </c>
      <c r="S20" t="s">
        <v>56</v>
      </c>
      <c r="T20" t="s">
        <v>57</v>
      </c>
      <c r="U20">
        <f>MATCH(D20,Отчет!$C:$C,0)</f>
        <v>21</v>
      </c>
    </row>
    <row r="21" spans="1:21" x14ac:dyDescent="0.2">
      <c r="A21" s="12">
        <v>1612958482</v>
      </c>
      <c r="B21" s="12">
        <v>6</v>
      </c>
      <c r="C21" s="12" t="s">
        <v>51</v>
      </c>
      <c r="D21" s="12">
        <v>1164852659</v>
      </c>
      <c r="E21" s="7" t="s">
        <v>33</v>
      </c>
      <c r="F21" s="12" t="s">
        <v>75</v>
      </c>
      <c r="G21" s="7" t="s">
        <v>53</v>
      </c>
      <c r="H21" s="12">
        <v>4</v>
      </c>
      <c r="I21" s="12" t="s">
        <v>54</v>
      </c>
      <c r="J21" s="12" t="s">
        <v>55</v>
      </c>
      <c r="L21" s="12">
        <v>24</v>
      </c>
      <c r="M21" s="12">
        <v>4</v>
      </c>
      <c r="N21" s="12">
        <v>1</v>
      </c>
      <c r="O21" s="12">
        <v>1</v>
      </c>
      <c r="P21">
        <v>1572056934</v>
      </c>
      <c r="Q21">
        <v>2098</v>
      </c>
      <c r="S21" t="s">
        <v>56</v>
      </c>
      <c r="T21" t="s">
        <v>57</v>
      </c>
      <c r="U21">
        <f>MATCH(D21,Отчет!$C:$C,0)</f>
        <v>26</v>
      </c>
    </row>
    <row r="22" spans="1:21" x14ac:dyDescent="0.2">
      <c r="A22" s="12">
        <v>1612958433</v>
      </c>
      <c r="B22" s="12">
        <v>10</v>
      </c>
      <c r="C22" s="12" t="s">
        <v>51</v>
      </c>
      <c r="D22" s="12">
        <v>1164852646</v>
      </c>
      <c r="E22" s="7" t="s">
        <v>32</v>
      </c>
      <c r="F22" s="12" t="s">
        <v>52</v>
      </c>
      <c r="G22" s="7" t="s">
        <v>76</v>
      </c>
      <c r="H22" s="12">
        <v>4</v>
      </c>
      <c r="I22" s="12" t="s">
        <v>54</v>
      </c>
      <c r="J22" s="12" t="s">
        <v>55</v>
      </c>
      <c r="L22" s="12">
        <v>40</v>
      </c>
      <c r="M22" s="12">
        <v>4</v>
      </c>
      <c r="N22" s="12">
        <v>1</v>
      </c>
      <c r="O22" s="12">
        <v>1</v>
      </c>
      <c r="P22">
        <v>1572056934</v>
      </c>
      <c r="Q22">
        <v>2098</v>
      </c>
      <c r="S22" t="s">
        <v>56</v>
      </c>
      <c r="T22" t="s">
        <v>57</v>
      </c>
      <c r="U22">
        <f>MATCH(D22,Отчет!$C:$C,0)</f>
        <v>15</v>
      </c>
    </row>
    <row r="23" spans="1:21" x14ac:dyDescent="0.2">
      <c r="A23" s="12">
        <v>1612958476</v>
      </c>
      <c r="B23" s="12">
        <v>6</v>
      </c>
      <c r="C23" s="12" t="s">
        <v>51</v>
      </c>
      <c r="D23" s="12">
        <v>1164852659</v>
      </c>
      <c r="E23" s="7" t="s">
        <v>33</v>
      </c>
      <c r="F23" s="12" t="s">
        <v>75</v>
      </c>
      <c r="G23" s="7" t="s">
        <v>76</v>
      </c>
      <c r="H23" s="12">
        <v>4</v>
      </c>
      <c r="I23" s="12" t="s">
        <v>54</v>
      </c>
      <c r="J23" s="12" t="s">
        <v>55</v>
      </c>
      <c r="L23" s="12">
        <v>24</v>
      </c>
      <c r="M23" s="12">
        <v>4</v>
      </c>
      <c r="N23" s="12">
        <v>1</v>
      </c>
      <c r="O23" s="12">
        <v>1</v>
      </c>
      <c r="P23">
        <v>1572056934</v>
      </c>
      <c r="Q23">
        <v>2098</v>
      </c>
      <c r="S23" t="s">
        <v>56</v>
      </c>
      <c r="T23" t="s">
        <v>57</v>
      </c>
      <c r="U23">
        <f>MATCH(D23,Отчет!$C:$C,0)</f>
        <v>26</v>
      </c>
    </row>
    <row r="24" spans="1:21" x14ac:dyDescent="0.2">
      <c r="A24" s="12">
        <v>1612959354</v>
      </c>
      <c r="B24" s="12">
        <v>7</v>
      </c>
      <c r="C24" s="12" t="s">
        <v>51</v>
      </c>
      <c r="D24" s="12">
        <v>1164852672</v>
      </c>
      <c r="E24" s="7" t="s">
        <v>35</v>
      </c>
      <c r="F24" s="12" t="s">
        <v>59</v>
      </c>
      <c r="G24" s="7" t="s">
        <v>76</v>
      </c>
      <c r="H24" s="12">
        <v>4</v>
      </c>
      <c r="I24" s="12" t="s">
        <v>54</v>
      </c>
      <c r="J24" s="12" t="s">
        <v>55</v>
      </c>
      <c r="L24" s="12">
        <v>28</v>
      </c>
      <c r="M24" s="12">
        <v>4</v>
      </c>
      <c r="N24" s="12">
        <v>1</v>
      </c>
      <c r="O24" s="12">
        <v>1</v>
      </c>
      <c r="P24">
        <v>1572056934</v>
      </c>
      <c r="Q24">
        <v>2098</v>
      </c>
      <c r="S24" t="s">
        <v>56</v>
      </c>
      <c r="T24" t="s">
        <v>57</v>
      </c>
      <c r="U24">
        <f>MATCH(D24,Отчет!$C:$C,0)</f>
        <v>28</v>
      </c>
    </row>
    <row r="25" spans="1:21" x14ac:dyDescent="0.2">
      <c r="A25" s="12">
        <v>1612958517</v>
      </c>
      <c r="B25" s="12">
        <v>7</v>
      </c>
      <c r="C25" s="12" t="s">
        <v>51</v>
      </c>
      <c r="D25" s="12">
        <v>1164852685</v>
      </c>
      <c r="E25" s="7" t="s">
        <v>36</v>
      </c>
      <c r="F25" s="12" t="s">
        <v>60</v>
      </c>
      <c r="G25" s="7" t="s">
        <v>76</v>
      </c>
      <c r="H25" s="12">
        <v>4</v>
      </c>
      <c r="I25" s="12" t="s">
        <v>54</v>
      </c>
      <c r="J25" s="12" t="s">
        <v>55</v>
      </c>
      <c r="L25" s="12">
        <v>28</v>
      </c>
      <c r="M25" s="12">
        <v>4</v>
      </c>
      <c r="N25" s="12">
        <v>1</v>
      </c>
      <c r="O25" s="12">
        <v>1</v>
      </c>
      <c r="P25">
        <v>1572056934</v>
      </c>
      <c r="Q25">
        <v>2098</v>
      </c>
      <c r="S25" t="s">
        <v>56</v>
      </c>
      <c r="T25" t="s">
        <v>57</v>
      </c>
      <c r="U25">
        <f>MATCH(D25,Отчет!$C:$C,0)</f>
        <v>25</v>
      </c>
    </row>
    <row r="26" spans="1:21" x14ac:dyDescent="0.2">
      <c r="A26" s="12">
        <v>1612958555</v>
      </c>
      <c r="B26" s="12">
        <v>9</v>
      </c>
      <c r="C26" s="12" t="s">
        <v>51</v>
      </c>
      <c r="D26" s="12">
        <v>1164852711</v>
      </c>
      <c r="E26" s="7" t="s">
        <v>37</v>
      </c>
      <c r="F26" s="12" t="s">
        <v>61</v>
      </c>
      <c r="G26" s="7" t="s">
        <v>76</v>
      </c>
      <c r="H26" s="12">
        <v>4</v>
      </c>
      <c r="I26" s="12" t="s">
        <v>54</v>
      </c>
      <c r="J26" s="12" t="s">
        <v>55</v>
      </c>
      <c r="L26" s="12">
        <v>36</v>
      </c>
      <c r="M26" s="12">
        <v>4</v>
      </c>
      <c r="N26" s="12">
        <v>1</v>
      </c>
      <c r="O26" s="12">
        <v>1</v>
      </c>
      <c r="P26">
        <v>1572056934</v>
      </c>
      <c r="Q26">
        <v>2098</v>
      </c>
      <c r="S26" t="s">
        <v>56</v>
      </c>
      <c r="T26" t="s">
        <v>57</v>
      </c>
      <c r="U26">
        <f>MATCH(D26,Отчет!$C:$C,0)</f>
        <v>20</v>
      </c>
    </row>
    <row r="27" spans="1:21" x14ac:dyDescent="0.2">
      <c r="A27" s="12">
        <v>1612959306</v>
      </c>
      <c r="B27" s="12">
        <v>7</v>
      </c>
      <c r="C27" s="12" t="s">
        <v>51</v>
      </c>
      <c r="D27" s="12">
        <v>1164852724</v>
      </c>
      <c r="E27" s="7" t="s">
        <v>38</v>
      </c>
      <c r="F27" s="12" t="s">
        <v>62</v>
      </c>
      <c r="G27" s="7" t="s">
        <v>76</v>
      </c>
      <c r="H27" s="12">
        <v>4</v>
      </c>
      <c r="I27" s="12" t="s">
        <v>54</v>
      </c>
      <c r="J27" s="12" t="s">
        <v>55</v>
      </c>
      <c r="L27" s="12">
        <v>28</v>
      </c>
      <c r="M27" s="12">
        <v>4</v>
      </c>
      <c r="N27" s="12">
        <v>1</v>
      </c>
      <c r="O27" s="12">
        <v>1</v>
      </c>
      <c r="P27">
        <v>1572056934</v>
      </c>
      <c r="Q27">
        <v>2098</v>
      </c>
      <c r="S27" t="s">
        <v>56</v>
      </c>
      <c r="T27" t="s">
        <v>57</v>
      </c>
      <c r="U27">
        <f>MATCH(D27,Отчет!$C:$C,0)</f>
        <v>27</v>
      </c>
    </row>
    <row r="28" spans="1:21" x14ac:dyDescent="0.2">
      <c r="A28" s="12">
        <v>1612958594</v>
      </c>
      <c r="B28" s="12">
        <v>8</v>
      </c>
      <c r="C28" s="12" t="s">
        <v>51</v>
      </c>
      <c r="D28" s="12">
        <v>1164852737</v>
      </c>
      <c r="E28" s="7" t="s">
        <v>39</v>
      </c>
      <c r="F28" s="12" t="s">
        <v>63</v>
      </c>
      <c r="G28" s="7" t="s">
        <v>76</v>
      </c>
      <c r="H28" s="12">
        <v>4</v>
      </c>
      <c r="I28" s="12" t="s">
        <v>54</v>
      </c>
      <c r="J28" s="12" t="s">
        <v>55</v>
      </c>
      <c r="L28" s="12">
        <v>32</v>
      </c>
      <c r="M28" s="12">
        <v>4</v>
      </c>
      <c r="N28" s="12">
        <v>1</v>
      </c>
      <c r="O28" s="12">
        <v>1</v>
      </c>
      <c r="P28">
        <v>1572056934</v>
      </c>
      <c r="Q28">
        <v>2098</v>
      </c>
      <c r="S28" t="s">
        <v>56</v>
      </c>
      <c r="T28" t="s">
        <v>57</v>
      </c>
      <c r="U28">
        <f>MATCH(D28,Отчет!$C:$C,0)</f>
        <v>29</v>
      </c>
    </row>
    <row r="29" spans="1:21" x14ac:dyDescent="0.2">
      <c r="A29" s="12">
        <v>1612958628</v>
      </c>
      <c r="B29" s="12">
        <v>10</v>
      </c>
      <c r="C29" s="12" t="s">
        <v>51</v>
      </c>
      <c r="D29" s="12">
        <v>1164852750</v>
      </c>
      <c r="E29" s="7" t="s">
        <v>40</v>
      </c>
      <c r="F29" s="12" t="s">
        <v>64</v>
      </c>
      <c r="G29" s="7" t="s">
        <v>76</v>
      </c>
      <c r="H29" s="12">
        <v>4</v>
      </c>
      <c r="I29" s="12" t="s">
        <v>54</v>
      </c>
      <c r="J29" s="12" t="s">
        <v>55</v>
      </c>
      <c r="L29" s="12">
        <v>40</v>
      </c>
      <c r="M29" s="12">
        <v>4</v>
      </c>
      <c r="N29" s="12">
        <v>1</v>
      </c>
      <c r="O29" s="12">
        <v>1</v>
      </c>
      <c r="P29">
        <v>1572056934</v>
      </c>
      <c r="Q29">
        <v>2098</v>
      </c>
      <c r="S29" t="s">
        <v>56</v>
      </c>
      <c r="T29" t="s">
        <v>57</v>
      </c>
      <c r="U29">
        <f>MATCH(D29,Отчет!$C:$C,0)</f>
        <v>16</v>
      </c>
    </row>
    <row r="30" spans="1:21" x14ac:dyDescent="0.2">
      <c r="A30" s="12">
        <v>1612958700</v>
      </c>
      <c r="B30" s="12">
        <v>9</v>
      </c>
      <c r="C30" s="12" t="s">
        <v>51</v>
      </c>
      <c r="D30" s="12">
        <v>1164852776</v>
      </c>
      <c r="E30" s="7" t="s">
        <v>41</v>
      </c>
      <c r="F30" s="12" t="s">
        <v>65</v>
      </c>
      <c r="G30" s="7" t="s">
        <v>76</v>
      </c>
      <c r="H30" s="12">
        <v>4</v>
      </c>
      <c r="I30" s="12" t="s">
        <v>54</v>
      </c>
      <c r="J30" s="12" t="s">
        <v>55</v>
      </c>
      <c r="L30" s="12">
        <v>36</v>
      </c>
      <c r="M30" s="12">
        <v>4</v>
      </c>
      <c r="N30" s="12">
        <v>1</v>
      </c>
      <c r="O30" s="12">
        <v>1</v>
      </c>
      <c r="P30">
        <v>1572056934</v>
      </c>
      <c r="Q30">
        <v>2098</v>
      </c>
      <c r="S30" t="s">
        <v>56</v>
      </c>
      <c r="T30" t="s">
        <v>57</v>
      </c>
      <c r="U30">
        <f>MATCH(D30,Отчет!$C:$C,0)</f>
        <v>19</v>
      </c>
    </row>
    <row r="31" spans="1:21" x14ac:dyDescent="0.2">
      <c r="A31" s="12">
        <v>1612958740</v>
      </c>
      <c r="B31" s="12">
        <v>7</v>
      </c>
      <c r="C31" s="12" t="s">
        <v>51</v>
      </c>
      <c r="D31" s="12">
        <v>1164852789</v>
      </c>
      <c r="E31" s="7" t="s">
        <v>42</v>
      </c>
      <c r="F31" s="12" t="s">
        <v>66</v>
      </c>
      <c r="G31" s="7" t="s">
        <v>76</v>
      </c>
      <c r="H31" s="12">
        <v>4</v>
      </c>
      <c r="I31" s="12" t="s">
        <v>54</v>
      </c>
      <c r="J31" s="12" t="s">
        <v>55</v>
      </c>
      <c r="L31" s="12">
        <v>28</v>
      </c>
      <c r="M31" s="12">
        <v>4</v>
      </c>
      <c r="N31" s="12">
        <v>1</v>
      </c>
      <c r="O31" s="12">
        <v>1</v>
      </c>
      <c r="P31">
        <v>1572056934</v>
      </c>
      <c r="Q31">
        <v>2098</v>
      </c>
      <c r="S31" t="s">
        <v>56</v>
      </c>
      <c r="T31" t="s">
        <v>57</v>
      </c>
      <c r="U31">
        <f>MATCH(D31,Отчет!$C:$C,0)</f>
        <v>22</v>
      </c>
    </row>
    <row r="32" spans="1:21" x14ac:dyDescent="0.2">
      <c r="A32" s="12">
        <v>1612959257</v>
      </c>
      <c r="B32" s="12">
        <v>10</v>
      </c>
      <c r="C32" s="12" t="s">
        <v>51</v>
      </c>
      <c r="D32" s="12">
        <v>1164852802</v>
      </c>
      <c r="E32" s="7" t="s">
        <v>43</v>
      </c>
      <c r="F32" s="12" t="s">
        <v>67</v>
      </c>
      <c r="G32" s="7" t="s">
        <v>76</v>
      </c>
      <c r="H32" s="12">
        <v>4</v>
      </c>
      <c r="I32" s="12" t="s">
        <v>54</v>
      </c>
      <c r="J32" s="12" t="s">
        <v>55</v>
      </c>
      <c r="L32" s="12">
        <v>40</v>
      </c>
      <c r="M32" s="12">
        <v>4</v>
      </c>
      <c r="N32" s="12">
        <v>1</v>
      </c>
      <c r="O32" s="12">
        <v>1</v>
      </c>
      <c r="P32">
        <v>1572056934</v>
      </c>
      <c r="Q32">
        <v>2098</v>
      </c>
      <c r="S32" t="s">
        <v>56</v>
      </c>
      <c r="T32" t="s">
        <v>57</v>
      </c>
      <c r="U32">
        <f>MATCH(D32,Отчет!$C:$C,0)</f>
        <v>14</v>
      </c>
    </row>
    <row r="33" spans="1:21" x14ac:dyDescent="0.2">
      <c r="A33" s="12">
        <v>1612958792</v>
      </c>
      <c r="B33" s="12">
        <v>8</v>
      </c>
      <c r="C33" s="12" t="s">
        <v>51</v>
      </c>
      <c r="D33" s="12">
        <v>1164852815</v>
      </c>
      <c r="E33" s="7" t="s">
        <v>45</v>
      </c>
      <c r="F33" s="12" t="s">
        <v>68</v>
      </c>
      <c r="G33" s="7" t="s">
        <v>76</v>
      </c>
      <c r="H33" s="12">
        <v>4</v>
      </c>
      <c r="I33" s="12" t="s">
        <v>54</v>
      </c>
      <c r="J33" s="12" t="s">
        <v>55</v>
      </c>
      <c r="L33" s="12">
        <v>32</v>
      </c>
      <c r="M33" s="12">
        <v>4</v>
      </c>
      <c r="N33" s="12">
        <v>1</v>
      </c>
      <c r="O33" s="12">
        <v>1</v>
      </c>
      <c r="P33">
        <v>1572056934</v>
      </c>
      <c r="Q33">
        <v>2098</v>
      </c>
      <c r="S33" t="s">
        <v>56</v>
      </c>
      <c r="T33" t="s">
        <v>57</v>
      </c>
      <c r="U33">
        <f>MATCH(D33,Отчет!$C:$C,0)</f>
        <v>23</v>
      </c>
    </row>
    <row r="34" spans="1:21" x14ac:dyDescent="0.2">
      <c r="A34" s="12">
        <v>1612958846</v>
      </c>
      <c r="B34" s="12">
        <v>8</v>
      </c>
      <c r="C34" s="12" t="s">
        <v>51</v>
      </c>
      <c r="D34" s="12">
        <v>1164852828</v>
      </c>
      <c r="E34" s="7" t="s">
        <v>46</v>
      </c>
      <c r="F34" s="12" t="s">
        <v>69</v>
      </c>
      <c r="G34" s="7" t="s">
        <v>76</v>
      </c>
      <c r="H34" s="12">
        <v>4</v>
      </c>
      <c r="I34" s="12" t="s">
        <v>54</v>
      </c>
      <c r="J34" s="12" t="s">
        <v>55</v>
      </c>
      <c r="L34" s="12">
        <v>32</v>
      </c>
      <c r="M34" s="12">
        <v>4</v>
      </c>
      <c r="N34" s="12">
        <v>1</v>
      </c>
      <c r="O34" s="12">
        <v>1</v>
      </c>
      <c r="P34">
        <v>1572056934</v>
      </c>
      <c r="Q34">
        <v>2098</v>
      </c>
      <c r="S34" t="s">
        <v>56</v>
      </c>
      <c r="T34" t="s">
        <v>57</v>
      </c>
      <c r="U34">
        <f>MATCH(D34,Отчет!$C:$C,0)</f>
        <v>30</v>
      </c>
    </row>
    <row r="35" spans="1:21" x14ac:dyDescent="0.2">
      <c r="A35" s="12">
        <v>1612958902</v>
      </c>
      <c r="B35" s="12">
        <v>7</v>
      </c>
      <c r="C35" s="12" t="s">
        <v>51</v>
      </c>
      <c r="D35" s="12">
        <v>1164852854</v>
      </c>
      <c r="E35" s="7" t="s">
        <v>47</v>
      </c>
      <c r="F35" s="12" t="s">
        <v>70</v>
      </c>
      <c r="G35" s="7" t="s">
        <v>76</v>
      </c>
      <c r="H35" s="12">
        <v>4</v>
      </c>
      <c r="I35" s="12" t="s">
        <v>54</v>
      </c>
      <c r="J35" s="12" t="s">
        <v>55</v>
      </c>
      <c r="L35" s="12">
        <v>28</v>
      </c>
      <c r="M35" s="12">
        <v>4</v>
      </c>
      <c r="N35" s="12">
        <v>1</v>
      </c>
      <c r="O35" s="12">
        <v>1</v>
      </c>
      <c r="P35">
        <v>1572056934</v>
      </c>
      <c r="Q35">
        <v>2098</v>
      </c>
      <c r="S35" t="s">
        <v>56</v>
      </c>
      <c r="T35" t="s">
        <v>57</v>
      </c>
      <c r="U35">
        <f>MATCH(D35,Отчет!$C:$C,0)</f>
        <v>31</v>
      </c>
    </row>
    <row r="36" spans="1:21" x14ac:dyDescent="0.2">
      <c r="A36" s="12">
        <v>1612958960</v>
      </c>
      <c r="B36" s="12">
        <v>8</v>
      </c>
      <c r="C36" s="12" t="s">
        <v>51</v>
      </c>
      <c r="D36" s="12">
        <v>1164852881</v>
      </c>
      <c r="E36" s="7" t="s">
        <v>48</v>
      </c>
      <c r="F36" s="12" t="s">
        <v>71</v>
      </c>
      <c r="G36" s="7" t="s">
        <v>76</v>
      </c>
      <c r="H36" s="12">
        <v>4</v>
      </c>
      <c r="I36" s="12" t="s">
        <v>54</v>
      </c>
      <c r="J36" s="12" t="s">
        <v>55</v>
      </c>
      <c r="L36" s="12">
        <v>32</v>
      </c>
      <c r="M36" s="12">
        <v>4</v>
      </c>
      <c r="N36" s="12">
        <v>1</v>
      </c>
      <c r="O36" s="12">
        <v>1</v>
      </c>
      <c r="P36">
        <v>1572056934</v>
      </c>
      <c r="Q36">
        <v>2098</v>
      </c>
      <c r="S36" t="s">
        <v>56</v>
      </c>
      <c r="T36" t="s">
        <v>57</v>
      </c>
      <c r="U36">
        <f>MATCH(D36,Отчет!$C:$C,0)</f>
        <v>24</v>
      </c>
    </row>
    <row r="37" spans="1:21" x14ac:dyDescent="0.2">
      <c r="A37" s="12">
        <v>1612959038</v>
      </c>
      <c r="B37" s="12">
        <v>9</v>
      </c>
      <c r="C37" s="12" t="s">
        <v>51</v>
      </c>
      <c r="D37" s="12">
        <v>1164852894</v>
      </c>
      <c r="E37" s="7" t="s">
        <v>49</v>
      </c>
      <c r="F37" s="12" t="s">
        <v>72</v>
      </c>
      <c r="G37" s="7" t="s">
        <v>76</v>
      </c>
      <c r="H37" s="12">
        <v>4</v>
      </c>
      <c r="I37" s="12" t="s">
        <v>54</v>
      </c>
      <c r="J37" s="12" t="s">
        <v>55</v>
      </c>
      <c r="L37" s="12">
        <v>36</v>
      </c>
      <c r="M37" s="12">
        <v>4</v>
      </c>
      <c r="N37" s="12">
        <v>1</v>
      </c>
      <c r="O37" s="12">
        <v>1</v>
      </c>
      <c r="P37">
        <v>1572056934</v>
      </c>
      <c r="Q37">
        <v>2098</v>
      </c>
      <c r="S37" t="s">
        <v>56</v>
      </c>
      <c r="T37" t="s">
        <v>57</v>
      </c>
      <c r="U37">
        <f>MATCH(D37,Отчет!$C:$C,0)</f>
        <v>17</v>
      </c>
    </row>
    <row r="38" spans="1:21" x14ac:dyDescent="0.2">
      <c r="A38" s="12">
        <v>1612959403</v>
      </c>
      <c r="B38" s="12">
        <v>9</v>
      </c>
      <c r="C38" s="12" t="s">
        <v>51</v>
      </c>
      <c r="D38" s="12">
        <v>1164852907</v>
      </c>
      <c r="E38" s="7" t="s">
        <v>50</v>
      </c>
      <c r="F38" s="12" t="s">
        <v>73</v>
      </c>
      <c r="G38" s="7" t="s">
        <v>76</v>
      </c>
      <c r="H38" s="12">
        <v>4</v>
      </c>
      <c r="I38" s="12" t="s">
        <v>54</v>
      </c>
      <c r="J38" s="12" t="s">
        <v>55</v>
      </c>
      <c r="L38" s="12">
        <v>36</v>
      </c>
      <c r="M38" s="12">
        <v>4</v>
      </c>
      <c r="N38" s="12">
        <v>1</v>
      </c>
      <c r="O38" s="12">
        <v>1</v>
      </c>
      <c r="P38">
        <v>1572056934</v>
      </c>
      <c r="Q38">
        <v>2098</v>
      </c>
      <c r="S38" t="s">
        <v>56</v>
      </c>
      <c r="T38" t="s">
        <v>57</v>
      </c>
      <c r="U38">
        <f>MATCH(D38,Отчет!$C:$C,0)</f>
        <v>18</v>
      </c>
    </row>
    <row r="39" spans="1:21" x14ac:dyDescent="0.2">
      <c r="A39" s="12">
        <v>1612959119</v>
      </c>
      <c r="B39" s="12">
        <v>9</v>
      </c>
      <c r="C39" s="12" t="s">
        <v>51</v>
      </c>
      <c r="D39" s="12">
        <v>1171450367</v>
      </c>
      <c r="E39" s="7" t="s">
        <v>44</v>
      </c>
      <c r="F39" s="12" t="s">
        <v>74</v>
      </c>
      <c r="G39" s="7" t="s">
        <v>76</v>
      </c>
      <c r="H39" s="12">
        <v>4</v>
      </c>
      <c r="I39" s="12" t="s">
        <v>54</v>
      </c>
      <c r="J39" s="12" t="s">
        <v>55</v>
      </c>
      <c r="L39" s="12">
        <v>36</v>
      </c>
      <c r="M39" s="12">
        <v>4</v>
      </c>
      <c r="N39" s="12">
        <v>1</v>
      </c>
      <c r="O39" s="12">
        <v>1</v>
      </c>
      <c r="P39">
        <v>1572056934</v>
      </c>
      <c r="Q39">
        <v>2098</v>
      </c>
      <c r="S39" t="s">
        <v>56</v>
      </c>
      <c r="T39" t="s">
        <v>57</v>
      </c>
      <c r="U39">
        <f>MATCH(D39,Отчет!$C:$C,0)</f>
        <v>21</v>
      </c>
    </row>
    <row r="40" spans="1:21" x14ac:dyDescent="0.2">
      <c r="A40" s="12">
        <v>1612959170</v>
      </c>
      <c r="B40" s="12">
        <v>10</v>
      </c>
      <c r="C40" s="12" t="s">
        <v>51</v>
      </c>
      <c r="D40" s="12">
        <v>1171450380</v>
      </c>
      <c r="E40" s="7" t="s">
        <v>34</v>
      </c>
      <c r="F40" s="12" t="s">
        <v>58</v>
      </c>
      <c r="G40" s="7" t="s">
        <v>76</v>
      </c>
      <c r="H40" s="12">
        <v>4</v>
      </c>
      <c r="I40" s="12" t="s">
        <v>54</v>
      </c>
      <c r="J40" s="12" t="s">
        <v>55</v>
      </c>
      <c r="L40" s="12">
        <v>40</v>
      </c>
      <c r="M40" s="12">
        <v>4</v>
      </c>
      <c r="N40" s="12">
        <v>1</v>
      </c>
      <c r="O40" s="12">
        <v>1</v>
      </c>
      <c r="P40">
        <v>1572056934</v>
      </c>
      <c r="Q40">
        <v>2098</v>
      </c>
      <c r="S40" t="s">
        <v>56</v>
      </c>
      <c r="T40" t="s">
        <v>57</v>
      </c>
      <c r="U40">
        <f>MATCH(D40,Отчет!$C:$C,0)</f>
        <v>13</v>
      </c>
    </row>
    <row r="41" spans="1:21" x14ac:dyDescent="0.2">
      <c r="A41" s="12">
        <v>1612958421</v>
      </c>
      <c r="B41" s="12">
        <v>9</v>
      </c>
      <c r="C41" s="12" t="s">
        <v>51</v>
      </c>
      <c r="D41" s="12">
        <v>1164852646</v>
      </c>
      <c r="E41" s="7" t="s">
        <v>32</v>
      </c>
      <c r="F41" s="12" t="s">
        <v>52</v>
      </c>
      <c r="G41" s="7" t="s">
        <v>77</v>
      </c>
      <c r="H41" s="12">
        <v>4</v>
      </c>
      <c r="I41" s="12" t="s">
        <v>54</v>
      </c>
      <c r="J41" s="12" t="s">
        <v>55</v>
      </c>
      <c r="L41" s="12">
        <v>36</v>
      </c>
      <c r="M41" s="12">
        <v>4</v>
      </c>
      <c r="N41" s="12">
        <v>1</v>
      </c>
      <c r="O41" s="12">
        <v>1</v>
      </c>
      <c r="P41">
        <v>1572056934</v>
      </c>
      <c r="Q41">
        <v>2098</v>
      </c>
      <c r="S41" t="s">
        <v>56</v>
      </c>
      <c r="T41" t="s">
        <v>57</v>
      </c>
      <c r="U41">
        <f>MATCH(D41,Отчет!$C:$C,0)</f>
        <v>15</v>
      </c>
    </row>
    <row r="42" spans="1:21" x14ac:dyDescent="0.2">
      <c r="A42" s="12">
        <v>1612958727</v>
      </c>
      <c r="B42" s="12">
        <v>8</v>
      </c>
      <c r="C42" s="12" t="s">
        <v>51</v>
      </c>
      <c r="D42" s="12">
        <v>1164852789</v>
      </c>
      <c r="E42" s="7" t="s">
        <v>42</v>
      </c>
      <c r="F42" s="12" t="s">
        <v>66</v>
      </c>
      <c r="G42" s="7" t="s">
        <v>77</v>
      </c>
      <c r="H42" s="12">
        <v>4</v>
      </c>
      <c r="I42" s="12" t="s">
        <v>54</v>
      </c>
      <c r="J42" s="12" t="s">
        <v>55</v>
      </c>
      <c r="L42" s="12">
        <v>32</v>
      </c>
      <c r="M42" s="12">
        <v>4</v>
      </c>
      <c r="N42" s="12">
        <v>1</v>
      </c>
      <c r="O42" s="12">
        <v>1</v>
      </c>
      <c r="P42">
        <v>1572056934</v>
      </c>
      <c r="Q42">
        <v>2098</v>
      </c>
      <c r="S42" t="s">
        <v>56</v>
      </c>
      <c r="T42" t="s">
        <v>57</v>
      </c>
      <c r="U42">
        <f>MATCH(D42,Отчет!$C:$C,0)</f>
        <v>22</v>
      </c>
    </row>
    <row r="43" spans="1:21" x14ac:dyDescent="0.2">
      <c r="A43" s="12">
        <v>1612959152</v>
      </c>
      <c r="B43" s="12">
        <v>9</v>
      </c>
      <c r="C43" s="12" t="s">
        <v>51</v>
      </c>
      <c r="D43" s="12">
        <v>1171450380</v>
      </c>
      <c r="E43" s="7" t="s">
        <v>34</v>
      </c>
      <c r="F43" s="12" t="s">
        <v>58</v>
      </c>
      <c r="G43" s="7" t="s">
        <v>77</v>
      </c>
      <c r="H43" s="12">
        <v>4</v>
      </c>
      <c r="I43" s="12" t="s">
        <v>54</v>
      </c>
      <c r="J43" s="12" t="s">
        <v>55</v>
      </c>
      <c r="L43" s="12">
        <v>36</v>
      </c>
      <c r="M43" s="12">
        <v>4</v>
      </c>
      <c r="N43" s="12">
        <v>1</v>
      </c>
      <c r="O43" s="12">
        <v>1</v>
      </c>
      <c r="P43">
        <v>1572056934</v>
      </c>
      <c r="Q43">
        <v>2098</v>
      </c>
      <c r="S43" t="s">
        <v>56</v>
      </c>
      <c r="T43" t="s">
        <v>57</v>
      </c>
      <c r="U43">
        <f>MATCH(D43,Отчет!$C:$C,0)</f>
        <v>13</v>
      </c>
    </row>
    <row r="44" spans="1:21" x14ac:dyDescent="0.2">
      <c r="A44" s="12">
        <v>1612959107</v>
      </c>
      <c r="B44" s="12">
        <v>8</v>
      </c>
      <c r="C44" s="12" t="s">
        <v>51</v>
      </c>
      <c r="D44" s="12">
        <v>1171450367</v>
      </c>
      <c r="E44" s="7" t="s">
        <v>44</v>
      </c>
      <c r="F44" s="12" t="s">
        <v>74</v>
      </c>
      <c r="G44" s="7" t="s">
        <v>77</v>
      </c>
      <c r="H44" s="12">
        <v>4</v>
      </c>
      <c r="I44" s="12" t="s">
        <v>54</v>
      </c>
      <c r="J44" s="12" t="s">
        <v>55</v>
      </c>
      <c r="L44" s="12">
        <v>32</v>
      </c>
      <c r="M44" s="12">
        <v>4</v>
      </c>
      <c r="N44" s="12">
        <v>1</v>
      </c>
      <c r="O44" s="12">
        <v>1</v>
      </c>
      <c r="P44">
        <v>1572056934</v>
      </c>
      <c r="Q44">
        <v>2098</v>
      </c>
      <c r="S44" t="s">
        <v>56</v>
      </c>
      <c r="T44" t="s">
        <v>57</v>
      </c>
      <c r="U44">
        <f>MATCH(D44,Отчет!$C:$C,0)</f>
        <v>21</v>
      </c>
    </row>
    <row r="45" spans="1:21" x14ac:dyDescent="0.2">
      <c r="A45" s="12">
        <v>1612959388</v>
      </c>
      <c r="B45" s="12">
        <v>9</v>
      </c>
      <c r="C45" s="12" t="s">
        <v>51</v>
      </c>
      <c r="D45" s="12">
        <v>1164852907</v>
      </c>
      <c r="E45" s="7" t="s">
        <v>50</v>
      </c>
      <c r="F45" s="12" t="s">
        <v>73</v>
      </c>
      <c r="G45" s="7" t="s">
        <v>77</v>
      </c>
      <c r="H45" s="12">
        <v>4</v>
      </c>
      <c r="I45" s="12" t="s">
        <v>54</v>
      </c>
      <c r="J45" s="12" t="s">
        <v>55</v>
      </c>
      <c r="L45" s="12">
        <v>36</v>
      </c>
      <c r="M45" s="12">
        <v>4</v>
      </c>
      <c r="N45" s="12">
        <v>1</v>
      </c>
      <c r="O45" s="12">
        <v>1</v>
      </c>
      <c r="P45">
        <v>1572056934</v>
      </c>
      <c r="Q45">
        <v>2098</v>
      </c>
      <c r="S45" t="s">
        <v>56</v>
      </c>
      <c r="T45" t="s">
        <v>57</v>
      </c>
      <c r="U45">
        <f>MATCH(D45,Отчет!$C:$C,0)</f>
        <v>18</v>
      </c>
    </row>
    <row r="46" spans="1:21" x14ac:dyDescent="0.2">
      <c r="A46" s="12">
        <v>1612959024</v>
      </c>
      <c r="B46" s="12">
        <v>9</v>
      </c>
      <c r="C46" s="12" t="s">
        <v>51</v>
      </c>
      <c r="D46" s="12">
        <v>1164852894</v>
      </c>
      <c r="E46" s="7" t="s">
        <v>49</v>
      </c>
      <c r="F46" s="12" t="s">
        <v>72</v>
      </c>
      <c r="G46" s="7" t="s">
        <v>77</v>
      </c>
      <c r="H46" s="12">
        <v>4</v>
      </c>
      <c r="I46" s="12" t="s">
        <v>54</v>
      </c>
      <c r="J46" s="12" t="s">
        <v>55</v>
      </c>
      <c r="L46" s="12">
        <v>36</v>
      </c>
      <c r="M46" s="12">
        <v>4</v>
      </c>
      <c r="N46" s="12">
        <v>1</v>
      </c>
      <c r="O46" s="12">
        <v>1</v>
      </c>
      <c r="P46">
        <v>1572056934</v>
      </c>
      <c r="Q46">
        <v>2098</v>
      </c>
      <c r="S46" t="s">
        <v>56</v>
      </c>
      <c r="T46" t="s">
        <v>57</v>
      </c>
      <c r="U46">
        <f>MATCH(D46,Отчет!$C:$C,0)</f>
        <v>17</v>
      </c>
    </row>
    <row r="47" spans="1:21" x14ac:dyDescent="0.2">
      <c r="A47" s="12">
        <v>1612958938</v>
      </c>
      <c r="B47" s="12">
        <v>10</v>
      </c>
      <c r="C47" s="12" t="s">
        <v>51</v>
      </c>
      <c r="D47" s="12">
        <v>1164852881</v>
      </c>
      <c r="E47" s="7" t="s">
        <v>48</v>
      </c>
      <c r="F47" s="12" t="s">
        <v>71</v>
      </c>
      <c r="G47" s="7" t="s">
        <v>77</v>
      </c>
      <c r="H47" s="12">
        <v>4</v>
      </c>
      <c r="I47" s="12" t="s">
        <v>54</v>
      </c>
      <c r="J47" s="12" t="s">
        <v>55</v>
      </c>
      <c r="L47" s="12">
        <v>40</v>
      </c>
      <c r="M47" s="12">
        <v>4</v>
      </c>
      <c r="N47" s="12">
        <v>1</v>
      </c>
      <c r="O47" s="12">
        <v>1</v>
      </c>
      <c r="P47">
        <v>1572056934</v>
      </c>
      <c r="Q47">
        <v>2098</v>
      </c>
      <c r="S47" t="s">
        <v>56</v>
      </c>
      <c r="T47" t="s">
        <v>57</v>
      </c>
      <c r="U47">
        <f>MATCH(D47,Отчет!$C:$C,0)</f>
        <v>24</v>
      </c>
    </row>
    <row r="48" spans="1:21" x14ac:dyDescent="0.2">
      <c r="A48" s="12">
        <v>1612958881</v>
      </c>
      <c r="B48" s="12">
        <v>6</v>
      </c>
      <c r="C48" s="12" t="s">
        <v>51</v>
      </c>
      <c r="D48" s="12">
        <v>1164852854</v>
      </c>
      <c r="E48" s="7" t="s">
        <v>47</v>
      </c>
      <c r="F48" s="12" t="s">
        <v>70</v>
      </c>
      <c r="G48" s="7" t="s">
        <v>77</v>
      </c>
      <c r="H48" s="12">
        <v>4</v>
      </c>
      <c r="I48" s="12" t="s">
        <v>54</v>
      </c>
      <c r="J48" s="12" t="s">
        <v>55</v>
      </c>
      <c r="L48" s="12">
        <v>24</v>
      </c>
      <c r="M48" s="12">
        <v>4</v>
      </c>
      <c r="N48" s="12">
        <v>1</v>
      </c>
      <c r="O48" s="12">
        <v>1</v>
      </c>
      <c r="P48">
        <v>1572056934</v>
      </c>
      <c r="Q48">
        <v>2098</v>
      </c>
      <c r="S48" t="s">
        <v>56</v>
      </c>
      <c r="T48" t="s">
        <v>57</v>
      </c>
      <c r="U48">
        <f>MATCH(D48,Отчет!$C:$C,0)</f>
        <v>31</v>
      </c>
    </row>
    <row r="49" spans="1:21" x14ac:dyDescent="0.2">
      <c r="A49" s="12">
        <v>1612958826</v>
      </c>
      <c r="B49" s="12">
        <v>6</v>
      </c>
      <c r="C49" s="12" t="s">
        <v>51</v>
      </c>
      <c r="D49" s="12">
        <v>1164852828</v>
      </c>
      <c r="E49" s="7" t="s">
        <v>46</v>
      </c>
      <c r="F49" s="12" t="s">
        <v>69</v>
      </c>
      <c r="G49" s="7" t="s">
        <v>77</v>
      </c>
      <c r="H49" s="12">
        <v>4</v>
      </c>
      <c r="I49" s="12" t="s">
        <v>54</v>
      </c>
      <c r="J49" s="12" t="s">
        <v>55</v>
      </c>
      <c r="L49" s="12">
        <v>24</v>
      </c>
      <c r="M49" s="12">
        <v>4</v>
      </c>
      <c r="N49" s="12">
        <v>1</v>
      </c>
      <c r="O49" s="12">
        <v>1</v>
      </c>
      <c r="P49">
        <v>1572056934</v>
      </c>
      <c r="Q49">
        <v>2098</v>
      </c>
      <c r="S49" t="s">
        <v>56</v>
      </c>
      <c r="T49" t="s">
        <v>57</v>
      </c>
      <c r="U49">
        <f>MATCH(D49,Отчет!$C:$C,0)</f>
        <v>30</v>
      </c>
    </row>
    <row r="50" spans="1:21" x14ac:dyDescent="0.2">
      <c r="A50" s="12">
        <v>1612958772</v>
      </c>
      <c r="B50" s="12">
        <v>9</v>
      </c>
      <c r="C50" s="12" t="s">
        <v>51</v>
      </c>
      <c r="D50" s="12">
        <v>1164852815</v>
      </c>
      <c r="E50" s="7" t="s">
        <v>45</v>
      </c>
      <c r="F50" s="12" t="s">
        <v>68</v>
      </c>
      <c r="G50" s="7" t="s">
        <v>77</v>
      </c>
      <c r="H50" s="12">
        <v>4</v>
      </c>
      <c r="I50" s="12" t="s">
        <v>54</v>
      </c>
      <c r="J50" s="12" t="s">
        <v>55</v>
      </c>
      <c r="L50" s="12">
        <v>36</v>
      </c>
      <c r="M50" s="12">
        <v>4</v>
      </c>
      <c r="N50" s="12">
        <v>1</v>
      </c>
      <c r="O50" s="12">
        <v>1</v>
      </c>
      <c r="P50">
        <v>1572056934</v>
      </c>
      <c r="Q50">
        <v>2098</v>
      </c>
      <c r="S50" t="s">
        <v>56</v>
      </c>
      <c r="T50" t="s">
        <v>57</v>
      </c>
      <c r="U50">
        <f>MATCH(D50,Отчет!$C:$C,0)</f>
        <v>23</v>
      </c>
    </row>
    <row r="51" spans="1:21" x14ac:dyDescent="0.2">
      <c r="A51" s="12">
        <v>1612959219</v>
      </c>
      <c r="B51" s="12">
        <v>10</v>
      </c>
      <c r="C51" s="12" t="s">
        <v>51</v>
      </c>
      <c r="D51" s="12">
        <v>1164852802</v>
      </c>
      <c r="E51" s="7" t="s">
        <v>43</v>
      </c>
      <c r="F51" s="12" t="s">
        <v>67</v>
      </c>
      <c r="G51" s="7" t="s">
        <v>77</v>
      </c>
      <c r="H51" s="12">
        <v>4</v>
      </c>
      <c r="I51" s="12" t="s">
        <v>54</v>
      </c>
      <c r="J51" s="12" t="s">
        <v>55</v>
      </c>
      <c r="L51" s="12">
        <v>40</v>
      </c>
      <c r="M51" s="12">
        <v>4</v>
      </c>
      <c r="N51" s="12">
        <v>1</v>
      </c>
      <c r="O51" s="12">
        <v>1</v>
      </c>
      <c r="P51">
        <v>1572056934</v>
      </c>
      <c r="Q51">
        <v>2098</v>
      </c>
      <c r="S51" t="s">
        <v>56</v>
      </c>
      <c r="T51" t="s">
        <v>57</v>
      </c>
      <c r="U51">
        <f>MATCH(D51,Отчет!$C:$C,0)</f>
        <v>14</v>
      </c>
    </row>
    <row r="52" spans="1:21" x14ac:dyDescent="0.2">
      <c r="A52" s="12">
        <v>1612958685</v>
      </c>
      <c r="B52" s="12">
        <v>8</v>
      </c>
      <c r="C52" s="12" t="s">
        <v>51</v>
      </c>
      <c r="D52" s="12">
        <v>1164852776</v>
      </c>
      <c r="E52" s="7" t="s">
        <v>41</v>
      </c>
      <c r="F52" s="12" t="s">
        <v>65</v>
      </c>
      <c r="G52" s="7" t="s">
        <v>77</v>
      </c>
      <c r="H52" s="12">
        <v>4</v>
      </c>
      <c r="I52" s="12" t="s">
        <v>54</v>
      </c>
      <c r="J52" s="12" t="s">
        <v>55</v>
      </c>
      <c r="L52" s="12">
        <v>32</v>
      </c>
      <c r="M52" s="12">
        <v>4</v>
      </c>
      <c r="N52" s="12">
        <v>1</v>
      </c>
      <c r="O52" s="12">
        <v>1</v>
      </c>
      <c r="P52">
        <v>1572056934</v>
      </c>
      <c r="Q52">
        <v>2098</v>
      </c>
      <c r="S52" t="s">
        <v>56</v>
      </c>
      <c r="T52" t="s">
        <v>57</v>
      </c>
      <c r="U52">
        <f>MATCH(D52,Отчет!$C:$C,0)</f>
        <v>19</v>
      </c>
    </row>
    <row r="53" spans="1:21" x14ac:dyDescent="0.2">
      <c r="A53" s="12">
        <v>1612958616</v>
      </c>
      <c r="B53" s="12">
        <v>8</v>
      </c>
      <c r="C53" s="12" t="s">
        <v>51</v>
      </c>
      <c r="D53" s="12">
        <v>1164852750</v>
      </c>
      <c r="E53" s="7" t="s">
        <v>40</v>
      </c>
      <c r="F53" s="12" t="s">
        <v>64</v>
      </c>
      <c r="G53" s="7" t="s">
        <v>77</v>
      </c>
      <c r="H53" s="12">
        <v>4</v>
      </c>
      <c r="I53" s="12" t="s">
        <v>54</v>
      </c>
      <c r="J53" s="12" t="s">
        <v>55</v>
      </c>
      <c r="L53" s="12">
        <v>32</v>
      </c>
      <c r="M53" s="12">
        <v>4</v>
      </c>
      <c r="N53" s="12">
        <v>1</v>
      </c>
      <c r="O53" s="12">
        <v>1</v>
      </c>
      <c r="P53">
        <v>1572056934</v>
      </c>
      <c r="Q53">
        <v>2098</v>
      </c>
      <c r="S53" t="s">
        <v>56</v>
      </c>
      <c r="T53" t="s">
        <v>57</v>
      </c>
      <c r="U53">
        <f>MATCH(D53,Отчет!$C:$C,0)</f>
        <v>16</v>
      </c>
    </row>
    <row r="54" spans="1:21" x14ac:dyDescent="0.2">
      <c r="A54" s="12">
        <v>1612958581</v>
      </c>
      <c r="B54" s="12">
        <v>7</v>
      </c>
      <c r="C54" s="12" t="s">
        <v>51</v>
      </c>
      <c r="D54" s="12">
        <v>1164852737</v>
      </c>
      <c r="E54" s="7" t="s">
        <v>39</v>
      </c>
      <c r="F54" s="12" t="s">
        <v>63</v>
      </c>
      <c r="G54" s="7" t="s">
        <v>77</v>
      </c>
      <c r="H54" s="12">
        <v>4</v>
      </c>
      <c r="I54" s="12" t="s">
        <v>54</v>
      </c>
      <c r="J54" s="12" t="s">
        <v>55</v>
      </c>
      <c r="L54" s="12">
        <v>28</v>
      </c>
      <c r="M54" s="12">
        <v>4</v>
      </c>
      <c r="N54" s="12">
        <v>1</v>
      </c>
      <c r="O54" s="12">
        <v>1</v>
      </c>
      <c r="P54">
        <v>1572056934</v>
      </c>
      <c r="Q54">
        <v>2098</v>
      </c>
      <c r="S54" t="s">
        <v>56</v>
      </c>
      <c r="T54" t="s">
        <v>57</v>
      </c>
      <c r="U54">
        <f>MATCH(D54,Отчет!$C:$C,0)</f>
        <v>29</v>
      </c>
    </row>
    <row r="55" spans="1:21" x14ac:dyDescent="0.2">
      <c r="A55" s="12">
        <v>1612959289</v>
      </c>
      <c r="B55" s="12">
        <v>7</v>
      </c>
      <c r="C55" s="12" t="s">
        <v>51</v>
      </c>
      <c r="D55" s="12">
        <v>1164852724</v>
      </c>
      <c r="E55" s="7" t="s">
        <v>38</v>
      </c>
      <c r="F55" s="12" t="s">
        <v>62</v>
      </c>
      <c r="G55" s="7" t="s">
        <v>77</v>
      </c>
      <c r="H55" s="12">
        <v>4</v>
      </c>
      <c r="I55" s="12" t="s">
        <v>54</v>
      </c>
      <c r="J55" s="12" t="s">
        <v>55</v>
      </c>
      <c r="L55" s="12">
        <v>28</v>
      </c>
      <c r="M55" s="12">
        <v>4</v>
      </c>
      <c r="N55" s="12">
        <v>1</v>
      </c>
      <c r="O55" s="12">
        <v>1</v>
      </c>
      <c r="P55">
        <v>1572056934</v>
      </c>
      <c r="Q55">
        <v>2098</v>
      </c>
      <c r="S55" t="s">
        <v>56</v>
      </c>
      <c r="T55" t="s">
        <v>57</v>
      </c>
      <c r="U55">
        <f>MATCH(D55,Отчет!$C:$C,0)</f>
        <v>27</v>
      </c>
    </row>
    <row r="56" spans="1:21" x14ac:dyDescent="0.2">
      <c r="A56" s="12">
        <v>1612958539</v>
      </c>
      <c r="B56" s="12">
        <v>9</v>
      </c>
      <c r="C56" s="12" t="s">
        <v>51</v>
      </c>
      <c r="D56" s="12">
        <v>1164852711</v>
      </c>
      <c r="E56" s="7" t="s">
        <v>37</v>
      </c>
      <c r="F56" s="12" t="s">
        <v>61</v>
      </c>
      <c r="G56" s="7" t="s">
        <v>77</v>
      </c>
      <c r="H56" s="12">
        <v>4</v>
      </c>
      <c r="I56" s="12" t="s">
        <v>54</v>
      </c>
      <c r="J56" s="12" t="s">
        <v>55</v>
      </c>
      <c r="L56" s="12">
        <v>36</v>
      </c>
      <c r="M56" s="12">
        <v>4</v>
      </c>
      <c r="N56" s="12">
        <v>1</v>
      </c>
      <c r="O56" s="12">
        <v>1</v>
      </c>
      <c r="P56">
        <v>1572056934</v>
      </c>
      <c r="Q56">
        <v>2098</v>
      </c>
      <c r="S56" t="s">
        <v>56</v>
      </c>
      <c r="T56" t="s">
        <v>57</v>
      </c>
      <c r="U56">
        <f>MATCH(D56,Отчет!$C:$C,0)</f>
        <v>20</v>
      </c>
    </row>
    <row r="57" spans="1:21" x14ac:dyDescent="0.2">
      <c r="A57" s="12">
        <v>1612958505</v>
      </c>
      <c r="B57" s="12">
        <v>6</v>
      </c>
      <c r="C57" s="12" t="s">
        <v>51</v>
      </c>
      <c r="D57" s="12">
        <v>1164852685</v>
      </c>
      <c r="E57" s="7" t="s">
        <v>36</v>
      </c>
      <c r="F57" s="12" t="s">
        <v>60</v>
      </c>
      <c r="G57" s="7" t="s">
        <v>77</v>
      </c>
      <c r="H57" s="12">
        <v>4</v>
      </c>
      <c r="I57" s="12" t="s">
        <v>54</v>
      </c>
      <c r="J57" s="12" t="s">
        <v>55</v>
      </c>
      <c r="L57" s="12">
        <v>24</v>
      </c>
      <c r="M57" s="12">
        <v>4</v>
      </c>
      <c r="N57" s="12">
        <v>1</v>
      </c>
      <c r="O57" s="12">
        <v>1</v>
      </c>
      <c r="P57">
        <v>1572056934</v>
      </c>
      <c r="Q57">
        <v>2098</v>
      </c>
      <c r="S57" t="s">
        <v>56</v>
      </c>
      <c r="T57" t="s">
        <v>57</v>
      </c>
      <c r="U57">
        <f>MATCH(D57,Отчет!$C:$C,0)</f>
        <v>25</v>
      </c>
    </row>
    <row r="58" spans="1:21" x14ac:dyDescent="0.2">
      <c r="A58" s="12">
        <v>1612959334</v>
      </c>
      <c r="B58" s="12">
        <v>7</v>
      </c>
      <c r="C58" s="12" t="s">
        <v>51</v>
      </c>
      <c r="D58" s="12">
        <v>1164852672</v>
      </c>
      <c r="E58" s="7" t="s">
        <v>35</v>
      </c>
      <c r="F58" s="12" t="s">
        <v>59</v>
      </c>
      <c r="G58" s="7" t="s">
        <v>77</v>
      </c>
      <c r="H58" s="12">
        <v>4</v>
      </c>
      <c r="I58" s="12" t="s">
        <v>54</v>
      </c>
      <c r="J58" s="12" t="s">
        <v>55</v>
      </c>
      <c r="L58" s="12">
        <v>28</v>
      </c>
      <c r="M58" s="12">
        <v>4</v>
      </c>
      <c r="N58" s="12">
        <v>1</v>
      </c>
      <c r="O58" s="12">
        <v>1</v>
      </c>
      <c r="P58">
        <v>1572056934</v>
      </c>
      <c r="Q58">
        <v>2098</v>
      </c>
      <c r="S58" t="s">
        <v>56</v>
      </c>
      <c r="T58" t="s">
        <v>57</v>
      </c>
      <c r="U58">
        <f>MATCH(D58,Отчет!$C:$C,0)</f>
        <v>28</v>
      </c>
    </row>
    <row r="59" spans="1:21" x14ac:dyDescent="0.2">
      <c r="A59" s="12">
        <v>1612958459</v>
      </c>
      <c r="B59" s="12">
        <v>8</v>
      </c>
      <c r="C59" s="12" t="s">
        <v>51</v>
      </c>
      <c r="D59" s="12">
        <v>1164852659</v>
      </c>
      <c r="E59" s="7" t="s">
        <v>33</v>
      </c>
      <c r="F59" s="12" t="s">
        <v>75</v>
      </c>
      <c r="G59" s="7" t="s">
        <v>77</v>
      </c>
      <c r="H59" s="12">
        <v>4</v>
      </c>
      <c r="I59" s="12" t="s">
        <v>54</v>
      </c>
      <c r="J59" s="12" t="s">
        <v>55</v>
      </c>
      <c r="L59" s="12">
        <v>32</v>
      </c>
      <c r="M59" s="12">
        <v>4</v>
      </c>
      <c r="N59" s="12">
        <v>1</v>
      </c>
      <c r="O59" s="12">
        <v>1</v>
      </c>
      <c r="P59">
        <v>1572056934</v>
      </c>
      <c r="Q59">
        <v>2098</v>
      </c>
      <c r="S59" t="s">
        <v>56</v>
      </c>
      <c r="T59" t="s">
        <v>57</v>
      </c>
      <c r="U59">
        <f>MATCH(D59,Отчет!$C:$C,0)</f>
        <v>26</v>
      </c>
    </row>
    <row r="60" spans="1:21" x14ac:dyDescent="0.2">
      <c r="A60" s="12">
        <v>1612958731</v>
      </c>
      <c r="B60" s="12">
        <v>9</v>
      </c>
      <c r="C60" s="12" t="s">
        <v>51</v>
      </c>
      <c r="D60" s="12">
        <v>1164852789</v>
      </c>
      <c r="E60" s="7" t="s">
        <v>42</v>
      </c>
      <c r="F60" s="12" t="s">
        <v>66</v>
      </c>
      <c r="G60" s="7" t="s">
        <v>78</v>
      </c>
      <c r="H60" s="12">
        <v>4</v>
      </c>
      <c r="I60" s="12" t="s">
        <v>54</v>
      </c>
      <c r="J60" s="12" t="s">
        <v>55</v>
      </c>
      <c r="L60" s="12">
        <v>36</v>
      </c>
      <c r="M60" s="12">
        <v>4</v>
      </c>
      <c r="N60" s="12">
        <v>1</v>
      </c>
      <c r="O60" s="12">
        <v>1</v>
      </c>
      <c r="P60">
        <v>1572056934</v>
      </c>
      <c r="Q60">
        <v>2098</v>
      </c>
      <c r="S60" t="s">
        <v>56</v>
      </c>
      <c r="T60" t="s">
        <v>57</v>
      </c>
      <c r="U60">
        <f>MATCH(D60,Отчет!$C:$C,0)</f>
        <v>22</v>
      </c>
    </row>
    <row r="61" spans="1:21" x14ac:dyDescent="0.2">
      <c r="A61" s="12">
        <v>1612958425</v>
      </c>
      <c r="B61" s="12">
        <v>10</v>
      </c>
      <c r="C61" s="12" t="s">
        <v>51</v>
      </c>
      <c r="D61" s="12">
        <v>1164852646</v>
      </c>
      <c r="E61" s="7" t="s">
        <v>32</v>
      </c>
      <c r="F61" s="12" t="s">
        <v>52</v>
      </c>
      <c r="G61" s="7" t="s">
        <v>78</v>
      </c>
      <c r="H61" s="12">
        <v>4</v>
      </c>
      <c r="I61" s="12" t="s">
        <v>54</v>
      </c>
      <c r="J61" s="12" t="s">
        <v>55</v>
      </c>
      <c r="L61" s="12">
        <v>40</v>
      </c>
      <c r="M61" s="12">
        <v>4</v>
      </c>
      <c r="N61" s="12">
        <v>1</v>
      </c>
      <c r="O61" s="12">
        <v>1</v>
      </c>
      <c r="P61">
        <v>1572056934</v>
      </c>
      <c r="Q61">
        <v>2098</v>
      </c>
      <c r="S61" t="s">
        <v>56</v>
      </c>
      <c r="T61" t="s">
        <v>57</v>
      </c>
      <c r="U61">
        <f>MATCH(D61,Отчет!$C:$C,0)</f>
        <v>15</v>
      </c>
    </row>
    <row r="62" spans="1:21" x14ac:dyDescent="0.2">
      <c r="A62" s="12">
        <v>1612958689</v>
      </c>
      <c r="B62" s="12">
        <v>10</v>
      </c>
      <c r="C62" s="12" t="s">
        <v>51</v>
      </c>
      <c r="D62" s="12">
        <v>1164852776</v>
      </c>
      <c r="E62" s="7" t="s">
        <v>41</v>
      </c>
      <c r="F62" s="12" t="s">
        <v>65</v>
      </c>
      <c r="G62" s="7" t="s">
        <v>78</v>
      </c>
      <c r="H62" s="12">
        <v>4</v>
      </c>
      <c r="I62" s="12" t="s">
        <v>54</v>
      </c>
      <c r="J62" s="12" t="s">
        <v>55</v>
      </c>
      <c r="L62" s="12">
        <v>40</v>
      </c>
      <c r="M62" s="12">
        <v>4</v>
      </c>
      <c r="N62" s="12">
        <v>1</v>
      </c>
      <c r="O62" s="12">
        <v>1</v>
      </c>
      <c r="P62">
        <v>1572056934</v>
      </c>
      <c r="Q62">
        <v>2098</v>
      </c>
      <c r="S62" t="s">
        <v>56</v>
      </c>
      <c r="T62" t="s">
        <v>57</v>
      </c>
      <c r="U62">
        <f>MATCH(D62,Отчет!$C:$C,0)</f>
        <v>19</v>
      </c>
    </row>
    <row r="63" spans="1:21" x14ac:dyDescent="0.2">
      <c r="A63" s="12">
        <v>1612958887</v>
      </c>
      <c r="B63" s="12">
        <v>4</v>
      </c>
      <c r="C63" s="12" t="s">
        <v>51</v>
      </c>
      <c r="D63" s="12">
        <v>1164852854</v>
      </c>
      <c r="E63" s="7" t="s">
        <v>47</v>
      </c>
      <c r="F63" s="12" t="s">
        <v>70</v>
      </c>
      <c r="G63" s="7" t="s">
        <v>78</v>
      </c>
      <c r="H63" s="12">
        <v>4</v>
      </c>
      <c r="I63" s="12" t="s">
        <v>54</v>
      </c>
      <c r="J63" s="12" t="s">
        <v>55</v>
      </c>
      <c r="L63" s="12">
        <v>16</v>
      </c>
      <c r="M63" s="12">
        <v>4</v>
      </c>
      <c r="N63" s="12">
        <v>1</v>
      </c>
      <c r="O63" s="12">
        <v>1</v>
      </c>
      <c r="P63">
        <v>1572056934</v>
      </c>
      <c r="Q63">
        <v>2098</v>
      </c>
      <c r="S63" t="s">
        <v>56</v>
      </c>
      <c r="T63" t="s">
        <v>57</v>
      </c>
      <c r="U63">
        <f>MATCH(D63,Отчет!$C:$C,0)</f>
        <v>31</v>
      </c>
    </row>
    <row r="64" spans="1:21" x14ac:dyDescent="0.2">
      <c r="A64" s="12">
        <v>1612958620</v>
      </c>
      <c r="B64" s="12">
        <v>10</v>
      </c>
      <c r="C64" s="12" t="s">
        <v>51</v>
      </c>
      <c r="D64" s="12">
        <v>1164852750</v>
      </c>
      <c r="E64" s="7" t="s">
        <v>40</v>
      </c>
      <c r="F64" s="12" t="s">
        <v>64</v>
      </c>
      <c r="G64" s="7" t="s">
        <v>78</v>
      </c>
      <c r="H64" s="12">
        <v>4</v>
      </c>
      <c r="I64" s="12" t="s">
        <v>54</v>
      </c>
      <c r="J64" s="12" t="s">
        <v>55</v>
      </c>
      <c r="L64" s="12">
        <v>40</v>
      </c>
      <c r="M64" s="12">
        <v>4</v>
      </c>
      <c r="N64" s="12">
        <v>1</v>
      </c>
      <c r="O64" s="12">
        <v>1</v>
      </c>
      <c r="P64">
        <v>1572056934</v>
      </c>
      <c r="Q64">
        <v>2098</v>
      </c>
      <c r="S64" t="s">
        <v>56</v>
      </c>
      <c r="T64" t="s">
        <v>57</v>
      </c>
      <c r="U64">
        <f>MATCH(D64,Отчет!$C:$C,0)</f>
        <v>16</v>
      </c>
    </row>
    <row r="65" spans="1:21" x14ac:dyDescent="0.2">
      <c r="A65" s="12">
        <v>1612959029</v>
      </c>
      <c r="B65" s="12">
        <v>9</v>
      </c>
      <c r="C65" s="12" t="s">
        <v>51</v>
      </c>
      <c r="D65" s="12">
        <v>1164852894</v>
      </c>
      <c r="E65" s="7" t="s">
        <v>49</v>
      </c>
      <c r="F65" s="12" t="s">
        <v>72</v>
      </c>
      <c r="G65" s="7" t="s">
        <v>78</v>
      </c>
      <c r="H65" s="12">
        <v>4</v>
      </c>
      <c r="I65" s="12" t="s">
        <v>54</v>
      </c>
      <c r="J65" s="12" t="s">
        <v>55</v>
      </c>
      <c r="L65" s="12">
        <v>36</v>
      </c>
      <c r="M65" s="12">
        <v>4</v>
      </c>
      <c r="N65" s="12">
        <v>1</v>
      </c>
      <c r="O65" s="12">
        <v>1</v>
      </c>
      <c r="P65">
        <v>1572056934</v>
      </c>
      <c r="Q65">
        <v>2098</v>
      </c>
      <c r="S65" t="s">
        <v>56</v>
      </c>
      <c r="T65" t="s">
        <v>57</v>
      </c>
      <c r="U65">
        <f>MATCH(D65,Отчет!$C:$C,0)</f>
        <v>17</v>
      </c>
    </row>
    <row r="66" spans="1:21" x14ac:dyDescent="0.2">
      <c r="A66" s="12">
        <v>1612958585</v>
      </c>
      <c r="B66" s="12">
        <v>6</v>
      </c>
      <c r="C66" s="12" t="s">
        <v>51</v>
      </c>
      <c r="D66" s="12">
        <v>1164852737</v>
      </c>
      <c r="E66" s="7" t="s">
        <v>39</v>
      </c>
      <c r="F66" s="12" t="s">
        <v>63</v>
      </c>
      <c r="G66" s="7" t="s">
        <v>78</v>
      </c>
      <c r="H66" s="12">
        <v>4</v>
      </c>
      <c r="I66" s="12" t="s">
        <v>54</v>
      </c>
      <c r="J66" s="12" t="s">
        <v>55</v>
      </c>
      <c r="L66" s="12">
        <v>24</v>
      </c>
      <c r="M66" s="12">
        <v>4</v>
      </c>
      <c r="N66" s="12">
        <v>1</v>
      </c>
      <c r="O66" s="12">
        <v>1</v>
      </c>
      <c r="P66">
        <v>1572056934</v>
      </c>
      <c r="Q66">
        <v>2098</v>
      </c>
      <c r="S66" t="s">
        <v>56</v>
      </c>
      <c r="T66" t="s">
        <v>57</v>
      </c>
      <c r="U66">
        <f>MATCH(D66,Отчет!$C:$C,0)</f>
        <v>29</v>
      </c>
    </row>
    <row r="67" spans="1:21" x14ac:dyDescent="0.2">
      <c r="A67" s="12">
        <v>1612958833</v>
      </c>
      <c r="B67" s="12">
        <v>6</v>
      </c>
      <c r="C67" s="12" t="s">
        <v>51</v>
      </c>
      <c r="D67" s="12">
        <v>1164852828</v>
      </c>
      <c r="E67" s="7" t="s">
        <v>46</v>
      </c>
      <c r="F67" s="12" t="s">
        <v>69</v>
      </c>
      <c r="G67" s="7" t="s">
        <v>78</v>
      </c>
      <c r="H67" s="12">
        <v>4</v>
      </c>
      <c r="I67" s="12" t="s">
        <v>54</v>
      </c>
      <c r="J67" s="12" t="s">
        <v>55</v>
      </c>
      <c r="L67" s="12">
        <v>24</v>
      </c>
      <c r="M67" s="12">
        <v>4</v>
      </c>
      <c r="N67" s="12">
        <v>1</v>
      </c>
      <c r="O67" s="12">
        <v>1</v>
      </c>
      <c r="P67">
        <v>1572056934</v>
      </c>
      <c r="Q67">
        <v>2098</v>
      </c>
      <c r="S67" t="s">
        <v>56</v>
      </c>
      <c r="T67" t="s">
        <v>57</v>
      </c>
      <c r="U67">
        <f>MATCH(D67,Отчет!$C:$C,0)</f>
        <v>30</v>
      </c>
    </row>
    <row r="68" spans="1:21" x14ac:dyDescent="0.2">
      <c r="A68" s="12">
        <v>1612959294</v>
      </c>
      <c r="B68" s="12">
        <v>7</v>
      </c>
      <c r="C68" s="12" t="s">
        <v>51</v>
      </c>
      <c r="D68" s="12">
        <v>1164852724</v>
      </c>
      <c r="E68" s="7" t="s">
        <v>38</v>
      </c>
      <c r="F68" s="12" t="s">
        <v>62</v>
      </c>
      <c r="G68" s="7" t="s">
        <v>78</v>
      </c>
      <c r="H68" s="12">
        <v>4</v>
      </c>
      <c r="I68" s="12" t="s">
        <v>54</v>
      </c>
      <c r="J68" s="12" t="s">
        <v>55</v>
      </c>
      <c r="L68" s="12">
        <v>28</v>
      </c>
      <c r="M68" s="12">
        <v>4</v>
      </c>
      <c r="N68" s="12">
        <v>1</v>
      </c>
      <c r="O68" s="12">
        <v>1</v>
      </c>
      <c r="P68">
        <v>1572056934</v>
      </c>
      <c r="Q68">
        <v>2098</v>
      </c>
      <c r="S68" t="s">
        <v>56</v>
      </c>
      <c r="T68" t="s">
        <v>57</v>
      </c>
      <c r="U68">
        <f>MATCH(D68,Отчет!$C:$C,0)</f>
        <v>27</v>
      </c>
    </row>
    <row r="69" spans="1:21" x14ac:dyDescent="0.2">
      <c r="A69" s="12">
        <v>1612959393</v>
      </c>
      <c r="B69" s="12">
        <v>9</v>
      </c>
      <c r="C69" s="12" t="s">
        <v>51</v>
      </c>
      <c r="D69" s="12">
        <v>1164852907</v>
      </c>
      <c r="E69" s="7" t="s">
        <v>50</v>
      </c>
      <c r="F69" s="12" t="s">
        <v>73</v>
      </c>
      <c r="G69" s="7" t="s">
        <v>78</v>
      </c>
      <c r="H69" s="12">
        <v>4</v>
      </c>
      <c r="I69" s="12" t="s">
        <v>54</v>
      </c>
      <c r="J69" s="12" t="s">
        <v>55</v>
      </c>
      <c r="L69" s="12">
        <v>36</v>
      </c>
      <c r="M69" s="12">
        <v>4</v>
      </c>
      <c r="N69" s="12">
        <v>1</v>
      </c>
      <c r="O69" s="12">
        <v>1</v>
      </c>
      <c r="P69">
        <v>1572056934</v>
      </c>
      <c r="Q69">
        <v>2098</v>
      </c>
      <c r="S69" t="s">
        <v>56</v>
      </c>
      <c r="T69" t="s">
        <v>57</v>
      </c>
      <c r="U69">
        <f>MATCH(D69,Отчет!$C:$C,0)</f>
        <v>18</v>
      </c>
    </row>
    <row r="70" spans="1:21" x14ac:dyDescent="0.2">
      <c r="A70" s="12">
        <v>1612958543</v>
      </c>
      <c r="B70" s="12">
        <v>9</v>
      </c>
      <c r="C70" s="12" t="s">
        <v>51</v>
      </c>
      <c r="D70" s="12">
        <v>1164852711</v>
      </c>
      <c r="E70" s="7" t="s">
        <v>37</v>
      </c>
      <c r="F70" s="12" t="s">
        <v>61</v>
      </c>
      <c r="G70" s="7" t="s">
        <v>78</v>
      </c>
      <c r="H70" s="12">
        <v>4</v>
      </c>
      <c r="I70" s="12" t="s">
        <v>54</v>
      </c>
      <c r="J70" s="12" t="s">
        <v>55</v>
      </c>
      <c r="L70" s="12">
        <v>36</v>
      </c>
      <c r="M70" s="12">
        <v>4</v>
      </c>
      <c r="N70" s="12">
        <v>1</v>
      </c>
      <c r="O70" s="12">
        <v>1</v>
      </c>
      <c r="P70">
        <v>1572056934</v>
      </c>
      <c r="Q70">
        <v>2098</v>
      </c>
      <c r="S70" t="s">
        <v>56</v>
      </c>
      <c r="T70" t="s">
        <v>57</v>
      </c>
      <c r="U70">
        <f>MATCH(D70,Отчет!$C:$C,0)</f>
        <v>20</v>
      </c>
    </row>
    <row r="71" spans="1:21" x14ac:dyDescent="0.2">
      <c r="A71" s="12">
        <v>1612958778</v>
      </c>
      <c r="B71" s="12">
        <v>8</v>
      </c>
      <c r="C71" s="12" t="s">
        <v>51</v>
      </c>
      <c r="D71" s="12">
        <v>1164852815</v>
      </c>
      <c r="E71" s="7" t="s">
        <v>45</v>
      </c>
      <c r="F71" s="12" t="s">
        <v>68</v>
      </c>
      <c r="G71" s="7" t="s">
        <v>78</v>
      </c>
      <c r="H71" s="12">
        <v>4</v>
      </c>
      <c r="I71" s="12" t="s">
        <v>54</v>
      </c>
      <c r="J71" s="12" t="s">
        <v>55</v>
      </c>
      <c r="L71" s="12">
        <v>32</v>
      </c>
      <c r="M71" s="12">
        <v>4</v>
      </c>
      <c r="N71" s="12">
        <v>1</v>
      </c>
      <c r="O71" s="12">
        <v>1</v>
      </c>
      <c r="P71">
        <v>1572056934</v>
      </c>
      <c r="Q71">
        <v>2098</v>
      </c>
      <c r="S71" t="s">
        <v>56</v>
      </c>
      <c r="T71" t="s">
        <v>57</v>
      </c>
      <c r="U71">
        <f>MATCH(D71,Отчет!$C:$C,0)</f>
        <v>23</v>
      </c>
    </row>
    <row r="72" spans="1:21" x14ac:dyDescent="0.2">
      <c r="A72" s="12">
        <v>1612958509</v>
      </c>
      <c r="B72" s="12">
        <v>9</v>
      </c>
      <c r="C72" s="12" t="s">
        <v>51</v>
      </c>
      <c r="D72" s="12">
        <v>1164852685</v>
      </c>
      <c r="E72" s="7" t="s">
        <v>36</v>
      </c>
      <c r="F72" s="12" t="s">
        <v>60</v>
      </c>
      <c r="G72" s="7" t="s">
        <v>78</v>
      </c>
      <c r="H72" s="12">
        <v>4</v>
      </c>
      <c r="I72" s="12" t="s">
        <v>54</v>
      </c>
      <c r="J72" s="12" t="s">
        <v>55</v>
      </c>
      <c r="L72" s="12">
        <v>36</v>
      </c>
      <c r="M72" s="12">
        <v>4</v>
      </c>
      <c r="N72" s="12">
        <v>1</v>
      </c>
      <c r="O72" s="12">
        <v>1</v>
      </c>
      <c r="P72">
        <v>1572056934</v>
      </c>
      <c r="Q72">
        <v>2098</v>
      </c>
      <c r="S72" t="s">
        <v>56</v>
      </c>
      <c r="T72" t="s">
        <v>57</v>
      </c>
      <c r="U72">
        <f>MATCH(D72,Отчет!$C:$C,0)</f>
        <v>25</v>
      </c>
    </row>
    <row r="73" spans="1:21" x14ac:dyDescent="0.2">
      <c r="A73" s="12">
        <v>1612958946</v>
      </c>
      <c r="B73" s="12">
        <v>8</v>
      </c>
      <c r="C73" s="12" t="s">
        <v>51</v>
      </c>
      <c r="D73" s="12">
        <v>1164852881</v>
      </c>
      <c r="E73" s="7" t="s">
        <v>48</v>
      </c>
      <c r="F73" s="12" t="s">
        <v>71</v>
      </c>
      <c r="G73" s="7" t="s">
        <v>78</v>
      </c>
      <c r="H73" s="12">
        <v>4</v>
      </c>
      <c r="I73" s="12" t="s">
        <v>54</v>
      </c>
      <c r="J73" s="12" t="s">
        <v>55</v>
      </c>
      <c r="L73" s="12">
        <v>32</v>
      </c>
      <c r="M73" s="12">
        <v>4</v>
      </c>
      <c r="N73" s="12">
        <v>1</v>
      </c>
      <c r="O73" s="12">
        <v>1</v>
      </c>
      <c r="P73">
        <v>1572056934</v>
      </c>
      <c r="Q73">
        <v>2098</v>
      </c>
      <c r="S73" t="s">
        <v>56</v>
      </c>
      <c r="T73" t="s">
        <v>57</v>
      </c>
      <c r="U73">
        <f>MATCH(D73,Отчет!$C:$C,0)</f>
        <v>24</v>
      </c>
    </row>
    <row r="74" spans="1:21" x14ac:dyDescent="0.2">
      <c r="A74" s="12">
        <v>1612959341</v>
      </c>
      <c r="B74" s="12">
        <v>7</v>
      </c>
      <c r="C74" s="12" t="s">
        <v>51</v>
      </c>
      <c r="D74" s="12">
        <v>1164852672</v>
      </c>
      <c r="E74" s="7" t="s">
        <v>35</v>
      </c>
      <c r="F74" s="12" t="s">
        <v>59</v>
      </c>
      <c r="G74" s="7" t="s">
        <v>78</v>
      </c>
      <c r="H74" s="12">
        <v>4</v>
      </c>
      <c r="I74" s="12" t="s">
        <v>54</v>
      </c>
      <c r="J74" s="12" t="s">
        <v>55</v>
      </c>
      <c r="L74" s="12">
        <v>28</v>
      </c>
      <c r="M74" s="12">
        <v>4</v>
      </c>
      <c r="N74" s="12">
        <v>1</v>
      </c>
      <c r="O74" s="12">
        <v>1</v>
      </c>
      <c r="P74">
        <v>1572056934</v>
      </c>
      <c r="Q74">
        <v>2098</v>
      </c>
      <c r="S74" t="s">
        <v>56</v>
      </c>
      <c r="T74" t="s">
        <v>57</v>
      </c>
      <c r="U74">
        <f>MATCH(D74,Отчет!$C:$C,0)</f>
        <v>28</v>
      </c>
    </row>
    <row r="75" spans="1:21" x14ac:dyDescent="0.2">
      <c r="A75" s="12">
        <v>1612959244</v>
      </c>
      <c r="B75" s="12">
        <v>10</v>
      </c>
      <c r="C75" s="12" t="s">
        <v>51</v>
      </c>
      <c r="D75" s="12">
        <v>1164852802</v>
      </c>
      <c r="E75" s="7" t="s">
        <v>43</v>
      </c>
      <c r="F75" s="12" t="s">
        <v>67</v>
      </c>
      <c r="G75" s="7" t="s">
        <v>78</v>
      </c>
      <c r="H75" s="12">
        <v>4</v>
      </c>
      <c r="I75" s="12" t="s">
        <v>54</v>
      </c>
      <c r="J75" s="12" t="s">
        <v>55</v>
      </c>
      <c r="L75" s="12">
        <v>40</v>
      </c>
      <c r="M75" s="12">
        <v>4</v>
      </c>
      <c r="N75" s="12">
        <v>1</v>
      </c>
      <c r="O75" s="12">
        <v>1</v>
      </c>
      <c r="P75">
        <v>1572056934</v>
      </c>
      <c r="Q75">
        <v>2098</v>
      </c>
      <c r="S75" t="s">
        <v>56</v>
      </c>
      <c r="T75" t="s">
        <v>57</v>
      </c>
      <c r="U75">
        <f>MATCH(D75,Отчет!$C:$C,0)</f>
        <v>14</v>
      </c>
    </row>
    <row r="76" spans="1:21" x14ac:dyDescent="0.2">
      <c r="A76" s="12">
        <v>1612958464</v>
      </c>
      <c r="B76" s="12">
        <v>8</v>
      </c>
      <c r="C76" s="12" t="s">
        <v>51</v>
      </c>
      <c r="D76" s="12">
        <v>1164852659</v>
      </c>
      <c r="E76" s="7" t="s">
        <v>33</v>
      </c>
      <c r="F76" s="12" t="s">
        <v>75</v>
      </c>
      <c r="G76" s="7" t="s">
        <v>78</v>
      </c>
      <c r="H76" s="12">
        <v>4</v>
      </c>
      <c r="I76" s="12" t="s">
        <v>54</v>
      </c>
      <c r="J76" s="12" t="s">
        <v>55</v>
      </c>
      <c r="L76" s="12">
        <v>32</v>
      </c>
      <c r="M76" s="12">
        <v>4</v>
      </c>
      <c r="N76" s="12">
        <v>1</v>
      </c>
      <c r="O76" s="12">
        <v>1</v>
      </c>
      <c r="P76">
        <v>1572056934</v>
      </c>
      <c r="Q76">
        <v>2098</v>
      </c>
      <c r="S76" t="s">
        <v>56</v>
      </c>
      <c r="T76" t="s">
        <v>57</v>
      </c>
      <c r="U76">
        <f>MATCH(D76,Отчет!$C:$C,0)</f>
        <v>26</v>
      </c>
    </row>
    <row r="77" spans="1:21" x14ac:dyDescent="0.2">
      <c r="A77" s="12">
        <v>1612959111</v>
      </c>
      <c r="B77" s="12">
        <v>9</v>
      </c>
      <c r="C77" s="12" t="s">
        <v>51</v>
      </c>
      <c r="D77" s="12">
        <v>1171450367</v>
      </c>
      <c r="E77" s="7" t="s">
        <v>44</v>
      </c>
      <c r="F77" s="12" t="s">
        <v>74</v>
      </c>
      <c r="G77" s="7" t="s">
        <v>78</v>
      </c>
      <c r="H77" s="12">
        <v>4</v>
      </c>
      <c r="I77" s="12" t="s">
        <v>54</v>
      </c>
      <c r="J77" s="12" t="s">
        <v>55</v>
      </c>
      <c r="L77" s="12">
        <v>36</v>
      </c>
      <c r="M77" s="12">
        <v>4</v>
      </c>
      <c r="N77" s="12">
        <v>1</v>
      </c>
      <c r="O77" s="12">
        <v>1</v>
      </c>
      <c r="P77">
        <v>1572056934</v>
      </c>
      <c r="Q77">
        <v>2098</v>
      </c>
      <c r="S77" t="s">
        <v>56</v>
      </c>
      <c r="T77" t="s">
        <v>57</v>
      </c>
      <c r="U77">
        <f>MATCH(D77,Отчет!$C:$C,0)</f>
        <v>21</v>
      </c>
    </row>
    <row r="78" spans="1:21" x14ac:dyDescent="0.2">
      <c r="A78" s="12">
        <v>1612959157</v>
      </c>
      <c r="B78" s="12">
        <v>10</v>
      </c>
      <c r="C78" s="12" t="s">
        <v>51</v>
      </c>
      <c r="D78" s="12">
        <v>1171450380</v>
      </c>
      <c r="E78" s="7" t="s">
        <v>34</v>
      </c>
      <c r="F78" s="12" t="s">
        <v>58</v>
      </c>
      <c r="G78" s="7" t="s">
        <v>78</v>
      </c>
      <c r="H78" s="12">
        <v>4</v>
      </c>
      <c r="I78" s="12" t="s">
        <v>54</v>
      </c>
      <c r="J78" s="12" t="s">
        <v>55</v>
      </c>
      <c r="L78" s="12">
        <v>40</v>
      </c>
      <c r="M78" s="12">
        <v>4</v>
      </c>
      <c r="N78" s="12">
        <v>1</v>
      </c>
      <c r="O78" s="12">
        <v>1</v>
      </c>
      <c r="P78">
        <v>1572056934</v>
      </c>
      <c r="Q78">
        <v>2098</v>
      </c>
      <c r="S78" t="s">
        <v>56</v>
      </c>
      <c r="T78" t="s">
        <v>57</v>
      </c>
      <c r="U78">
        <f>MATCH(D78,Отчет!$C:$C,0)</f>
        <v>13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2017-01-19T11:33:09Z</dcterms:modified>
</cp:coreProperties>
</file>