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2" i="1"/>
  <c r="P162" i="1"/>
  <c r="P54" i="1"/>
  <c r="P128" i="1"/>
  <c r="P20" i="1"/>
  <c r="P144" i="1"/>
  <c r="P136" i="1"/>
  <c r="P151" i="1"/>
  <c r="P21" i="1"/>
  <c r="P22" i="1"/>
  <c r="P92" i="1"/>
  <c r="P111" i="1"/>
  <c r="P23" i="1"/>
  <c r="P55" i="1"/>
  <c r="P112" i="1"/>
  <c r="P12" i="1"/>
  <c r="P13" i="1"/>
  <c r="P163" i="1"/>
  <c r="P77" i="1"/>
  <c r="P78" i="1"/>
  <c r="P35" i="1"/>
  <c r="P36" i="1"/>
  <c r="P56" i="1"/>
  <c r="P37" i="1"/>
  <c r="P79" i="1"/>
  <c r="P113" i="1"/>
  <c r="P38" i="1"/>
  <c r="P75" i="1"/>
  <c r="P93" i="1"/>
  <c r="P57" i="1"/>
  <c r="P80" i="1"/>
  <c r="P114" i="1"/>
  <c r="P160" i="1"/>
  <c r="P24" i="1"/>
  <c r="P14" i="1"/>
  <c r="P152" i="1"/>
  <c r="P39" i="1"/>
  <c r="P58" i="1"/>
  <c r="P110" i="1"/>
  <c r="P59" i="1"/>
  <c r="P25" i="1"/>
  <c r="P145" i="1"/>
  <c r="P154" i="1"/>
  <c r="P60" i="1"/>
  <c r="P81" i="1"/>
  <c r="P115" i="1"/>
  <c r="P156" i="1"/>
  <c r="P82" i="1"/>
  <c r="P94" i="1"/>
  <c r="P150" i="1"/>
  <c r="P137" i="1"/>
  <c r="P164" i="1"/>
  <c r="P95" i="1"/>
  <c r="P96" i="1"/>
  <c r="P116" i="1"/>
  <c r="P83" i="1"/>
  <c r="P26" i="1"/>
  <c r="P52" i="1"/>
  <c r="P129" i="1"/>
  <c r="P117" i="1"/>
  <c r="P61" i="1"/>
  <c r="P40" i="1"/>
  <c r="P41" i="1"/>
  <c r="P84" i="1"/>
  <c r="P85" i="1"/>
  <c r="P42" i="1"/>
  <c r="P97" i="1"/>
  <c r="P43" i="1"/>
  <c r="P27" i="1"/>
  <c r="P153" i="1"/>
  <c r="P98" i="1"/>
  <c r="P99" i="1"/>
  <c r="P165" i="1"/>
  <c r="P100" i="1"/>
  <c r="P130" i="1"/>
  <c r="P62" i="1"/>
  <c r="P63" i="1"/>
  <c r="P101" i="1"/>
  <c r="P166" i="1"/>
  <c r="P64" i="1"/>
  <c r="P65" i="1"/>
  <c r="P146" i="1"/>
  <c r="P66" i="1"/>
  <c r="P102" i="1"/>
  <c r="P131" i="1"/>
  <c r="P103" i="1"/>
  <c r="P161" i="1"/>
  <c r="P135" i="1"/>
  <c r="P167" i="1"/>
  <c r="P138" i="1"/>
  <c r="P104" i="1"/>
  <c r="P44" i="1"/>
  <c r="P118" i="1"/>
  <c r="P28" i="1"/>
  <c r="P105" i="1"/>
  <c r="P119" i="1"/>
  <c r="P159" i="1"/>
  <c r="P139" i="1"/>
  <c r="P45" i="1"/>
  <c r="P86" i="1"/>
  <c r="P127" i="1"/>
  <c r="P140" i="1"/>
  <c r="P158" i="1"/>
  <c r="P67" i="1"/>
  <c r="P155" i="1"/>
  <c r="P120" i="1"/>
  <c r="P68" i="1"/>
  <c r="P29" i="1"/>
  <c r="P106" i="1"/>
  <c r="P69" i="1"/>
  <c r="P87" i="1"/>
  <c r="P70" i="1"/>
  <c r="P141" i="1"/>
  <c r="P71" i="1"/>
  <c r="P72" i="1"/>
  <c r="P46" i="1"/>
  <c r="P15" i="1"/>
  <c r="P16" i="1"/>
  <c r="P53" i="1"/>
  <c r="P30" i="1"/>
  <c r="P107" i="1"/>
  <c r="P168" i="1"/>
  <c r="P121" i="1"/>
  <c r="P17" i="1"/>
  <c r="P169" i="1"/>
  <c r="P122" i="1"/>
  <c r="P47" i="1"/>
  <c r="P48" i="1"/>
  <c r="P147" i="1"/>
  <c r="P88" i="1"/>
  <c r="P49" i="1"/>
  <c r="P50" i="1"/>
  <c r="P89" i="1"/>
  <c r="P31" i="1"/>
  <c r="P108" i="1"/>
  <c r="P132" i="1"/>
  <c r="P142" i="1"/>
  <c r="P90" i="1"/>
  <c r="P73" i="1"/>
  <c r="P76" i="1"/>
  <c r="P123" i="1"/>
  <c r="P51" i="1"/>
  <c r="P148" i="1"/>
  <c r="P143" i="1"/>
  <c r="P74" i="1"/>
  <c r="P170" i="1"/>
  <c r="P157" i="1"/>
  <c r="P124" i="1"/>
  <c r="P133" i="1"/>
  <c r="P91" i="1"/>
  <c r="P32" i="1"/>
  <c r="P33" i="1"/>
  <c r="P109" i="1"/>
  <c r="P34" i="1"/>
  <c r="P149" i="1"/>
  <c r="P18" i="1"/>
  <c r="P125" i="1"/>
  <c r="P134" i="1"/>
  <c r="P126" i="1"/>
  <c r="O162" i="1"/>
  <c r="O54" i="1"/>
  <c r="O128" i="1"/>
  <c r="O20" i="1"/>
  <c r="O144" i="1"/>
  <c r="O136" i="1"/>
  <c r="O151" i="1"/>
  <c r="O21" i="1"/>
  <c r="O22" i="1"/>
  <c r="O92" i="1"/>
  <c r="O111" i="1"/>
  <c r="O23" i="1"/>
  <c r="O55" i="1"/>
  <c r="O112" i="1"/>
  <c r="O12" i="1"/>
  <c r="O13" i="1"/>
  <c r="O163" i="1"/>
  <c r="O77" i="1"/>
  <c r="O78" i="1"/>
  <c r="O35" i="1"/>
  <c r="O36" i="1"/>
  <c r="O56" i="1"/>
  <c r="O37" i="1"/>
  <c r="O79" i="1"/>
  <c r="O113" i="1"/>
  <c r="O38" i="1"/>
  <c r="O75" i="1"/>
  <c r="O93" i="1"/>
  <c r="O57" i="1"/>
  <c r="O80" i="1"/>
  <c r="O114" i="1"/>
  <c r="O160" i="1"/>
  <c r="O24" i="1"/>
  <c r="O14" i="1"/>
  <c r="O152" i="1"/>
  <c r="O39" i="1"/>
  <c r="O58" i="1"/>
  <c r="O110" i="1"/>
  <c r="O59" i="1"/>
  <c r="O25" i="1"/>
  <c r="O145" i="1"/>
  <c r="O154" i="1"/>
  <c r="O60" i="1"/>
  <c r="O81" i="1"/>
  <c r="O115" i="1"/>
  <c r="O156" i="1"/>
  <c r="O82" i="1"/>
  <c r="O94" i="1"/>
  <c r="O150" i="1"/>
  <c r="O137" i="1"/>
  <c r="O164" i="1"/>
  <c r="O95" i="1"/>
  <c r="O96" i="1"/>
  <c r="O116" i="1"/>
  <c r="O83" i="1"/>
  <c r="O26" i="1"/>
  <c r="O52" i="1"/>
  <c r="O129" i="1"/>
  <c r="O117" i="1"/>
  <c r="O61" i="1"/>
  <c r="O40" i="1"/>
  <c r="O41" i="1"/>
  <c r="O84" i="1"/>
  <c r="O85" i="1"/>
  <c r="O42" i="1"/>
  <c r="O97" i="1"/>
  <c r="O43" i="1"/>
  <c r="O27" i="1"/>
  <c r="O153" i="1"/>
  <c r="O98" i="1"/>
  <c r="O99" i="1"/>
  <c r="O165" i="1"/>
  <c r="O100" i="1"/>
  <c r="O130" i="1"/>
  <c r="O62" i="1"/>
  <c r="O63" i="1"/>
  <c r="O101" i="1"/>
  <c r="O166" i="1"/>
  <c r="O64" i="1"/>
  <c r="O65" i="1"/>
  <c r="O146" i="1"/>
  <c r="O66" i="1"/>
  <c r="O102" i="1"/>
  <c r="O131" i="1"/>
  <c r="O103" i="1"/>
  <c r="O161" i="1"/>
  <c r="O135" i="1"/>
  <c r="O167" i="1"/>
  <c r="O138" i="1"/>
  <c r="O104" i="1"/>
  <c r="O44" i="1"/>
  <c r="O118" i="1"/>
  <c r="O28" i="1"/>
  <c r="O105" i="1"/>
  <c r="O119" i="1"/>
  <c r="O159" i="1"/>
  <c r="O139" i="1"/>
  <c r="O45" i="1"/>
  <c r="O86" i="1"/>
  <c r="O127" i="1"/>
  <c r="O140" i="1"/>
  <c r="O158" i="1"/>
  <c r="O67" i="1"/>
  <c r="O155" i="1"/>
  <c r="O120" i="1"/>
  <c r="O68" i="1"/>
  <c r="O29" i="1"/>
  <c r="O106" i="1"/>
  <c r="O69" i="1"/>
  <c r="O87" i="1"/>
  <c r="O70" i="1"/>
  <c r="O141" i="1"/>
  <c r="O71" i="1"/>
  <c r="O72" i="1"/>
  <c r="O46" i="1"/>
  <c r="O15" i="1"/>
  <c r="O16" i="1"/>
  <c r="O53" i="1"/>
  <c r="O30" i="1"/>
  <c r="O107" i="1"/>
  <c r="O168" i="1"/>
  <c r="O121" i="1"/>
  <c r="O17" i="1"/>
  <c r="O169" i="1"/>
  <c r="O122" i="1"/>
  <c r="O47" i="1"/>
  <c r="O48" i="1"/>
  <c r="O147" i="1"/>
  <c r="O88" i="1"/>
  <c r="O49" i="1"/>
  <c r="O50" i="1"/>
  <c r="O89" i="1"/>
  <c r="O31" i="1"/>
  <c r="O108" i="1"/>
  <c r="O132" i="1"/>
  <c r="O142" i="1"/>
  <c r="O90" i="1"/>
  <c r="O73" i="1"/>
  <c r="O76" i="1"/>
  <c r="O123" i="1"/>
  <c r="O51" i="1"/>
  <c r="O148" i="1"/>
  <c r="O143" i="1"/>
  <c r="O74" i="1"/>
  <c r="O170" i="1"/>
  <c r="O157" i="1"/>
  <c r="O124" i="1"/>
  <c r="O133" i="1"/>
  <c r="O91" i="1"/>
  <c r="O32" i="1"/>
  <c r="O33" i="1"/>
  <c r="O109" i="1"/>
  <c r="O34" i="1"/>
  <c r="O149" i="1"/>
  <c r="O18" i="1"/>
  <c r="O125" i="1"/>
  <c r="O134" i="1"/>
  <c r="O126" i="1"/>
  <c r="P19" i="1"/>
  <c r="O19" i="1"/>
  <c r="J162" i="1"/>
  <c r="L162" i="1" s="1"/>
  <c r="J54" i="1"/>
  <c r="L54" i="1" s="1"/>
  <c r="J128" i="1"/>
  <c r="L128" i="1" s="1"/>
  <c r="J20" i="1"/>
  <c r="L20" i="1" s="1"/>
  <c r="J144" i="1"/>
  <c r="L144" i="1" s="1"/>
  <c r="J136" i="1"/>
  <c r="L136" i="1" s="1"/>
  <c r="J151" i="1"/>
  <c r="L151" i="1" s="1"/>
  <c r="J21" i="1"/>
  <c r="L21" i="1" s="1"/>
  <c r="J22" i="1"/>
  <c r="L22" i="1" s="1"/>
  <c r="J92" i="1"/>
  <c r="L92" i="1" s="1"/>
  <c r="J111" i="1"/>
  <c r="L111" i="1" s="1"/>
  <c r="J23" i="1"/>
  <c r="L23" i="1" s="1"/>
  <c r="J55" i="1"/>
  <c r="L55" i="1" s="1"/>
  <c r="J112" i="1"/>
  <c r="L112" i="1" s="1"/>
  <c r="J12" i="1"/>
  <c r="L12" i="1" s="1"/>
  <c r="J13" i="1"/>
  <c r="L13" i="1" s="1"/>
  <c r="J163" i="1"/>
  <c r="L163" i="1" s="1"/>
  <c r="J77" i="1"/>
  <c r="L77" i="1" s="1"/>
  <c r="J78" i="1"/>
  <c r="L78" i="1" s="1"/>
  <c r="J35" i="1"/>
  <c r="L35" i="1" s="1"/>
  <c r="J36" i="1"/>
  <c r="L36" i="1" s="1"/>
  <c r="J56" i="1"/>
  <c r="L56" i="1" s="1"/>
  <c r="J37" i="1"/>
  <c r="L37" i="1" s="1"/>
  <c r="J79" i="1"/>
  <c r="L79" i="1" s="1"/>
  <c r="J113" i="1"/>
  <c r="L113" i="1" s="1"/>
  <c r="J38" i="1"/>
  <c r="L38" i="1" s="1"/>
  <c r="J75" i="1"/>
  <c r="L75" i="1" s="1"/>
  <c r="J93" i="1"/>
  <c r="L93" i="1" s="1"/>
  <c r="J57" i="1"/>
  <c r="L57" i="1" s="1"/>
  <c r="J80" i="1"/>
  <c r="L80" i="1" s="1"/>
  <c r="J114" i="1"/>
  <c r="L114" i="1" s="1"/>
  <c r="J160" i="1"/>
  <c r="L160" i="1" s="1"/>
  <c r="J24" i="1"/>
  <c r="L24" i="1" s="1"/>
  <c r="J14" i="1"/>
  <c r="L14" i="1" s="1"/>
  <c r="J152" i="1"/>
  <c r="L152" i="1" s="1"/>
  <c r="J39" i="1"/>
  <c r="L39" i="1" s="1"/>
  <c r="J58" i="1"/>
  <c r="L58" i="1" s="1"/>
  <c r="J110" i="1"/>
  <c r="L110" i="1" s="1"/>
  <c r="J59" i="1"/>
  <c r="L59" i="1" s="1"/>
  <c r="J25" i="1"/>
  <c r="L25" i="1" s="1"/>
  <c r="J145" i="1"/>
  <c r="L145" i="1" s="1"/>
  <c r="J154" i="1"/>
  <c r="L154" i="1" s="1"/>
  <c r="J60" i="1"/>
  <c r="L60" i="1" s="1"/>
  <c r="J81" i="1"/>
  <c r="L81" i="1" s="1"/>
  <c r="J115" i="1"/>
  <c r="L115" i="1" s="1"/>
  <c r="J156" i="1"/>
  <c r="L156" i="1" s="1"/>
  <c r="J82" i="1"/>
  <c r="L82" i="1" s="1"/>
  <c r="J94" i="1"/>
  <c r="L94" i="1" s="1"/>
  <c r="J150" i="1"/>
  <c r="L150" i="1" s="1"/>
  <c r="J137" i="1"/>
  <c r="L137" i="1" s="1"/>
  <c r="J164" i="1"/>
  <c r="L164" i="1" s="1"/>
  <c r="J95" i="1"/>
  <c r="L95" i="1" s="1"/>
  <c r="J96" i="1"/>
  <c r="L96" i="1" s="1"/>
  <c r="J116" i="1"/>
  <c r="L116" i="1" s="1"/>
  <c r="J83" i="1"/>
  <c r="L83" i="1" s="1"/>
  <c r="J26" i="1"/>
  <c r="L26" i="1" s="1"/>
  <c r="J52" i="1"/>
  <c r="L52" i="1" s="1"/>
  <c r="J129" i="1"/>
  <c r="L129" i="1" s="1"/>
  <c r="J117" i="1"/>
  <c r="L117" i="1" s="1"/>
  <c r="J61" i="1"/>
  <c r="L61" i="1" s="1"/>
  <c r="J40" i="1"/>
  <c r="L40" i="1" s="1"/>
  <c r="J41" i="1"/>
  <c r="L41" i="1" s="1"/>
  <c r="J84" i="1"/>
  <c r="L84" i="1" s="1"/>
  <c r="J85" i="1"/>
  <c r="L85" i="1" s="1"/>
  <c r="J42" i="1"/>
  <c r="L42" i="1" s="1"/>
  <c r="J97" i="1"/>
  <c r="L97" i="1" s="1"/>
  <c r="J43" i="1"/>
  <c r="L43" i="1" s="1"/>
  <c r="J27" i="1"/>
  <c r="L27" i="1" s="1"/>
  <c r="J153" i="1"/>
  <c r="L153" i="1" s="1"/>
  <c r="J98" i="1"/>
  <c r="L98" i="1" s="1"/>
  <c r="J99" i="1"/>
  <c r="L99" i="1" s="1"/>
  <c r="J165" i="1"/>
  <c r="L165" i="1" s="1"/>
  <c r="J100" i="1"/>
  <c r="L100" i="1" s="1"/>
  <c r="J130" i="1"/>
  <c r="L130" i="1" s="1"/>
  <c r="J62" i="1"/>
  <c r="L62" i="1" s="1"/>
  <c r="J63" i="1"/>
  <c r="L63" i="1" s="1"/>
  <c r="J101" i="1"/>
  <c r="L101" i="1" s="1"/>
  <c r="J166" i="1"/>
  <c r="L166" i="1" s="1"/>
  <c r="J64" i="1"/>
  <c r="L64" i="1" s="1"/>
  <c r="J65" i="1"/>
  <c r="L65" i="1" s="1"/>
  <c r="J146" i="1"/>
  <c r="L146" i="1" s="1"/>
  <c r="J66" i="1"/>
  <c r="L66" i="1" s="1"/>
  <c r="J102" i="1"/>
  <c r="L102" i="1" s="1"/>
  <c r="J131" i="1"/>
  <c r="L131" i="1" s="1"/>
  <c r="J103" i="1"/>
  <c r="L103" i="1" s="1"/>
  <c r="J161" i="1"/>
  <c r="L161" i="1" s="1"/>
  <c r="J135" i="1"/>
  <c r="L135" i="1" s="1"/>
  <c r="J167" i="1"/>
  <c r="L167" i="1" s="1"/>
  <c r="J138" i="1"/>
  <c r="L138" i="1" s="1"/>
  <c r="J104" i="1"/>
  <c r="L104" i="1" s="1"/>
  <c r="J44" i="1"/>
  <c r="L44" i="1" s="1"/>
  <c r="J118" i="1"/>
  <c r="L118" i="1" s="1"/>
  <c r="J28" i="1"/>
  <c r="L28" i="1" s="1"/>
  <c r="J105" i="1"/>
  <c r="L105" i="1" s="1"/>
  <c r="J119" i="1"/>
  <c r="L119" i="1" s="1"/>
  <c r="J159" i="1"/>
  <c r="L159" i="1" s="1"/>
  <c r="J139" i="1"/>
  <c r="L139" i="1" s="1"/>
  <c r="J45" i="1"/>
  <c r="L45" i="1" s="1"/>
  <c r="J86" i="1"/>
  <c r="L86" i="1" s="1"/>
  <c r="J127" i="1"/>
  <c r="L127" i="1" s="1"/>
  <c r="J140" i="1"/>
  <c r="L140" i="1" s="1"/>
  <c r="J158" i="1"/>
  <c r="L158" i="1" s="1"/>
  <c r="J67" i="1"/>
  <c r="L67" i="1" s="1"/>
  <c r="J155" i="1"/>
  <c r="L155" i="1" s="1"/>
  <c r="J120" i="1"/>
  <c r="L120" i="1" s="1"/>
  <c r="J68" i="1"/>
  <c r="L68" i="1" s="1"/>
  <c r="J29" i="1"/>
  <c r="L29" i="1" s="1"/>
  <c r="J106" i="1"/>
  <c r="L106" i="1" s="1"/>
  <c r="J69" i="1"/>
  <c r="L69" i="1" s="1"/>
  <c r="J87" i="1"/>
  <c r="L87" i="1" s="1"/>
  <c r="J70" i="1"/>
  <c r="L70" i="1" s="1"/>
  <c r="J141" i="1"/>
  <c r="L141" i="1" s="1"/>
  <c r="J71" i="1"/>
  <c r="L71" i="1" s="1"/>
  <c r="J72" i="1"/>
  <c r="L72" i="1" s="1"/>
  <c r="J46" i="1"/>
  <c r="L46" i="1" s="1"/>
  <c r="J15" i="1"/>
  <c r="L15" i="1" s="1"/>
  <c r="J16" i="1"/>
  <c r="L16" i="1" s="1"/>
  <c r="J53" i="1"/>
  <c r="L53" i="1" s="1"/>
  <c r="J30" i="1"/>
  <c r="L30" i="1" s="1"/>
  <c r="J107" i="1"/>
  <c r="L107" i="1" s="1"/>
  <c r="J168" i="1"/>
  <c r="L168" i="1" s="1"/>
  <c r="J121" i="1"/>
  <c r="L121" i="1" s="1"/>
  <c r="J17" i="1"/>
  <c r="L17" i="1" s="1"/>
  <c r="J169" i="1"/>
  <c r="L169" i="1" s="1"/>
  <c r="J122" i="1"/>
  <c r="L122" i="1" s="1"/>
  <c r="J47" i="1"/>
  <c r="L47" i="1" s="1"/>
  <c r="J48" i="1"/>
  <c r="L48" i="1" s="1"/>
  <c r="J147" i="1"/>
  <c r="L147" i="1" s="1"/>
  <c r="J88" i="1"/>
  <c r="L88" i="1" s="1"/>
  <c r="J49" i="1"/>
  <c r="L49" i="1" s="1"/>
  <c r="J50" i="1"/>
  <c r="L50" i="1" s="1"/>
  <c r="J89" i="1"/>
  <c r="L89" i="1" s="1"/>
  <c r="J31" i="1"/>
  <c r="L31" i="1" s="1"/>
  <c r="J108" i="1"/>
  <c r="L108" i="1" s="1"/>
  <c r="J132" i="1"/>
  <c r="L132" i="1" s="1"/>
  <c r="J142" i="1"/>
  <c r="L142" i="1" s="1"/>
  <c r="J90" i="1"/>
  <c r="L90" i="1" s="1"/>
  <c r="J73" i="1"/>
  <c r="L73" i="1" s="1"/>
  <c r="J76" i="1"/>
  <c r="L76" i="1" s="1"/>
  <c r="J123" i="1"/>
  <c r="L123" i="1" s="1"/>
  <c r="J51" i="1"/>
  <c r="L51" i="1" s="1"/>
  <c r="J148" i="1"/>
  <c r="L148" i="1" s="1"/>
  <c r="J143" i="1"/>
  <c r="L143" i="1" s="1"/>
  <c r="J74" i="1"/>
  <c r="L74" i="1" s="1"/>
  <c r="J170" i="1"/>
  <c r="L170" i="1" s="1"/>
  <c r="J157" i="1"/>
  <c r="L157" i="1" s="1"/>
  <c r="J124" i="1"/>
  <c r="L124" i="1" s="1"/>
  <c r="J133" i="1"/>
  <c r="L133" i="1" s="1"/>
  <c r="J91" i="1"/>
  <c r="L91" i="1" s="1"/>
  <c r="J32" i="1"/>
  <c r="L32" i="1" s="1"/>
  <c r="J33" i="1"/>
  <c r="L33" i="1" s="1"/>
  <c r="J109" i="1"/>
  <c r="L109" i="1" s="1"/>
  <c r="J34" i="1"/>
  <c r="L34" i="1" s="1"/>
  <c r="J149" i="1"/>
  <c r="L149" i="1" s="1"/>
  <c r="J18" i="1"/>
  <c r="L18" i="1" s="1"/>
  <c r="J125" i="1"/>
  <c r="L125" i="1" s="1"/>
  <c r="J134" i="1"/>
  <c r="L134" i="1" s="1"/>
  <c r="J126" i="1"/>
  <c r="L126" i="1" s="1"/>
  <c r="L19" i="1"/>
  <c r="J19" i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3" i="2"/>
</calcChain>
</file>

<file path=xl/sharedStrings.xml><?xml version="1.0" encoding="utf-8"?>
<sst xmlns="http://schemas.openxmlformats.org/spreadsheetml/2006/main" count="4539" uniqueCount="414">
  <si>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</si>
  <si>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</si>
  <si>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</si>
  <si>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</si>
  <si>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</si>
  <si>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</si>
  <si>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</si>
  <si>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</si>
  <si>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</si>
  <si>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</si>
  <si>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</si>
  <si>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</si>
  <si>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</si>
  <si>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</si>
  <si>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</si>
  <si>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</si>
  <si>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</si>
  <si>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</si>
  <si>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</si>
  <si>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</si>
  <si>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</si>
  <si>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</si>
  <si>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</si>
  <si>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</si>
  <si>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</si>
  <si>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</si>
  <si>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</si>
  <si>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</si>
  <si>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</si>
  <si>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</si>
  <si>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</si>
  <si>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</si>
  <si>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</si>
  <si>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</si>
  <si>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</si>
  <si>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</si>
  <si>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</si>
  <si>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</si>
  <si>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Агафонова Елена Алексеевна</t>
  </si>
  <si>
    <t>Агеева Полина Васильевна</t>
  </si>
  <si>
    <t>Агейкина Евгения Сергеевна</t>
  </si>
  <si>
    <t>Айрапетян Вилен Гагикович</t>
  </si>
  <si>
    <t>Акунжанов Элдос Акунжанович</t>
  </si>
  <si>
    <t>Алексеев Алексей Юрьевич</t>
  </si>
  <si>
    <t>Аль-Ахмад Сомар</t>
  </si>
  <si>
    <t>Аннюк Станислав Владиславович</t>
  </si>
  <si>
    <t>Аскерова Альбина Айвазовна</t>
  </si>
  <si>
    <t>Атаджанова Наргиза Сардаровна</t>
  </si>
  <si>
    <t>Базанов Сергей Александрович</t>
  </si>
  <si>
    <t>Бекежанова Лилия</t>
  </si>
  <si>
    <t>Бобкова Ольга Дмитриевна</t>
  </si>
  <si>
    <t>Богачева Юлия Александровна</t>
  </si>
  <si>
    <t>Богомолова Ирина Вадимовна</t>
  </si>
  <si>
    <t>Большебородова София Сергеевна</t>
  </si>
  <si>
    <t>Бородина Дарья Сергеевна</t>
  </si>
  <si>
    <t>Брылев Антон Сергеевич</t>
  </si>
  <si>
    <t>Бурдаев Евгений Владиславович</t>
  </si>
  <si>
    <t>Бушмакин Александр Дмитриевич</t>
  </si>
  <si>
    <t>Вартазарьян Ася Георгиевна</t>
  </si>
  <si>
    <t>Васичкина Маргарита Евгеньевна</t>
  </si>
  <si>
    <t>Волкова Мария Васильевна</t>
  </si>
  <si>
    <t>Воробьев Антон Андреевич</t>
  </si>
  <si>
    <t>Воробьева Мария Михайловна</t>
  </si>
  <si>
    <t>Вышневый Евгений Викторович</t>
  </si>
  <si>
    <t>Галимова Регина Ильмировна</t>
  </si>
  <si>
    <t>Галкина Марина Александровна</t>
  </si>
  <si>
    <t>Гири Чандадеви Карунашанкар</t>
  </si>
  <si>
    <t>Головин Валерий Сергеевич</t>
  </si>
  <si>
    <t>Голота Евгений Павлович</t>
  </si>
  <si>
    <t>Григорьева Владислава Владимировна</t>
  </si>
  <si>
    <t>Грунина Татьяна Евгеньевна</t>
  </si>
  <si>
    <t>Гуляренко Алёна Олеговна</t>
  </si>
  <si>
    <t>Гуринов Петр Дмитриевич</t>
  </si>
  <si>
    <t>Гусенков Андрей Сергеевич</t>
  </si>
  <si>
    <t>Гырнец Ксения Владимировна</t>
  </si>
  <si>
    <t>Даллакян Анна Арменовна</t>
  </si>
  <si>
    <t>Денисова Анастасия Николаевна</t>
  </si>
  <si>
    <t>Досаев Иван Алексеевич</t>
  </si>
  <si>
    <t>Дюшемби кызы Каным</t>
  </si>
  <si>
    <t>Ерышканова Анастасия Алексеевна</t>
  </si>
  <si>
    <t>Жиров Александр Андреевич</t>
  </si>
  <si>
    <t>Забелин Никита Андреевич</t>
  </si>
  <si>
    <t>Загурский Савелий Сергеевич</t>
  </si>
  <si>
    <t>Захаров Егор Александрович</t>
  </si>
  <si>
    <t>Зверев Алексей Юрьевич</t>
  </si>
  <si>
    <t>Землянская Татьяна Александровна</t>
  </si>
  <si>
    <t>Земцовский Александр Викторович</t>
  </si>
  <si>
    <t>Зудин Сергей Дмитриевич</t>
  </si>
  <si>
    <t>Иванов Сергей Юрьевич</t>
  </si>
  <si>
    <t>Индрак Джулиан-Мерлин</t>
  </si>
  <si>
    <t>Ипина Алёна Александровна</t>
  </si>
  <si>
    <t>Исраилов Фируз Салихович</t>
  </si>
  <si>
    <t>Ищенко Владимир Сергеевич</t>
  </si>
  <si>
    <t>Казанкова Евгения Олеговна</t>
  </si>
  <si>
    <t>Казаринов Андрей Юрьевич</t>
  </si>
  <si>
    <t>Казёнова Наталия Сергеевна</t>
  </si>
  <si>
    <t>Каркавина Дарья Юрьевна</t>
  </si>
  <si>
    <t>Кириловский Дмитрий Иванович</t>
  </si>
  <si>
    <t>Кирщеня Виталий Валерьевич</t>
  </si>
  <si>
    <t>Киселева Наталья Сергеевна</t>
  </si>
  <si>
    <t>Клименко Юрий Германович</t>
  </si>
  <si>
    <t>Клышевич Ольга Александровна</t>
  </si>
  <si>
    <t>Кобяков Иван Евгеньевич</t>
  </si>
  <si>
    <t>Колеошкин Вадим Дмитриевич</t>
  </si>
  <si>
    <t>Колосова Анастасия Александровна</t>
  </si>
  <si>
    <t>Колчева Валерия Игоревна</t>
  </si>
  <si>
    <t>Кольцова Светлана Сергеевна</t>
  </si>
  <si>
    <t>Комаров Константин Алексеевич</t>
  </si>
  <si>
    <t>Кондратенко Евгений Вячеславович</t>
  </si>
  <si>
    <t>Кондрина Анна Алексеевна</t>
  </si>
  <si>
    <t>Коновалов Никита Сергеевич</t>
  </si>
  <si>
    <t>Коробков Антон Юрьевич</t>
  </si>
  <si>
    <t>Костицына Софья Алексеевна</t>
  </si>
  <si>
    <t>Краснова Лидия Сергеевна</t>
  </si>
  <si>
    <t>Крашенская Елена Сергеевна</t>
  </si>
  <si>
    <t>Кулешов Антон Алексеевич</t>
  </si>
  <si>
    <t>Кулиш Алина Геннадьевна</t>
  </si>
  <si>
    <t>Левенец Алина Владимировна</t>
  </si>
  <si>
    <t>Лисиенкова Татьяна Сергеевна</t>
  </si>
  <si>
    <t>Ломоносов Вячеслав Германович</t>
  </si>
  <si>
    <t>Лукашова Мария Алексеевна</t>
  </si>
  <si>
    <t>Лунина Татьяна Геннадьевна</t>
  </si>
  <si>
    <t>Марков Александр Александрович</t>
  </si>
  <si>
    <t>Маслов Никита Сергеевич</t>
  </si>
  <si>
    <t>Мвесигуа Тумвесидже</t>
  </si>
  <si>
    <t>Месропян Оганнес Варданович</t>
  </si>
  <si>
    <t>Михлитс Рене</t>
  </si>
  <si>
    <t>Морозов Дмитрий Владимирович</t>
  </si>
  <si>
    <t>Морулева Любовь Андреевна</t>
  </si>
  <si>
    <t>Москвичева Наталья Витальевна</t>
  </si>
  <si>
    <t>Мосолова Алина Алексеевна</t>
  </si>
  <si>
    <t>Мочалина Ирина Владимировна</t>
  </si>
  <si>
    <t>Муадили Саидинг</t>
  </si>
  <si>
    <t>Муттал Чаннабасаппа</t>
  </si>
  <si>
    <t>Мухачев Арсений Леонидович</t>
  </si>
  <si>
    <t>Нестерова Анна Владимировна</t>
  </si>
  <si>
    <t>Николаева Анастасия Александровна</t>
  </si>
  <si>
    <t>Никольская Юлия Евгеньевна</t>
  </si>
  <si>
    <t>Овсянников Георгий Олегович</t>
  </si>
  <si>
    <t>Одейеми Ронке Олуватосин</t>
  </si>
  <si>
    <t>Оредейин Идрис Оладжид</t>
  </si>
  <si>
    <t>Павленко Наталия Александровна</t>
  </si>
  <si>
    <t>Панькова Александра Владимировна</t>
  </si>
  <si>
    <t>Петрашова Юлия Владимировна</t>
  </si>
  <si>
    <t>Петрунина Маргарита Владимировна</t>
  </si>
  <si>
    <t>Пилевец Татьяна Андреевна</t>
  </si>
  <si>
    <t>Плужникова Мария Игоревна</t>
  </si>
  <si>
    <t>Пожидаева Вера Владимировна</t>
  </si>
  <si>
    <t>Поляшов Алексей Дмитриевич</t>
  </si>
  <si>
    <t>Портнова Ольга Николаевна</t>
  </si>
  <si>
    <t>Привезенцев Юрий Викторович</t>
  </si>
  <si>
    <t>Продан Екатерина Сергеевна</t>
  </si>
  <si>
    <t>Продан Станислав</t>
  </si>
  <si>
    <t>Радченко Надежда Владимировна</t>
  </si>
  <si>
    <t>Рамазанова Амина Равильевна</t>
  </si>
  <si>
    <t>Ратушняк Дмитрий Сергеевич</t>
  </si>
  <si>
    <t>Ривера Кастро Родриго</t>
  </si>
  <si>
    <t>Романчиков Борис Сергеевич</t>
  </si>
  <si>
    <t>Рылова Камила Александровна</t>
  </si>
  <si>
    <t>Савачаев Михаил Александрович</t>
  </si>
  <si>
    <t>Светлов Даниил Александрович</t>
  </si>
  <si>
    <t>Семенченко Максим Павлович</t>
  </si>
  <si>
    <t>Сефильмич Гёкхан</t>
  </si>
  <si>
    <t>Сизов Иван Андреевич</t>
  </si>
  <si>
    <t>Силкина Ольга Сергеевна</t>
  </si>
  <si>
    <t>Скорняков Сергей Олегович</t>
  </si>
  <si>
    <t>Соколова Татьяна Владимировна</t>
  </si>
  <si>
    <t>Солодухин Евгений Сергеевич</t>
  </si>
  <si>
    <t>Сухих Илья Владимирович</t>
  </si>
  <si>
    <t>Табакова Мария Сергеевна</t>
  </si>
  <si>
    <t>Тихонов Александр Александрович</t>
  </si>
  <si>
    <t>Ткачева Ольга Сергеевна</t>
  </si>
  <si>
    <t>Третьякова Вероника Валерьевна</t>
  </si>
  <si>
    <t>Трунова Полина Алексеевна</t>
  </si>
  <si>
    <t>Удальцов Валентин Евгеньевич</t>
  </si>
  <si>
    <t>Упоров Владимир Игоревич</t>
  </si>
  <si>
    <t>Федотов Евгений Алексеевич</t>
  </si>
  <si>
    <t>Френкель Дмитрий Леонидович</t>
  </si>
  <si>
    <t>Харале Нитин</t>
  </si>
  <si>
    <t>Хван Артём Алексеевич</t>
  </si>
  <si>
    <t>Хохлов Николай Олегович</t>
  </si>
  <si>
    <t>Худышкин Александр Александрович</t>
  </si>
  <si>
    <t>Хуснетдинова Венера Рашитовна</t>
  </si>
  <si>
    <t>Цыганова Мария Андреевна</t>
  </si>
  <si>
    <t>Черномырдин Сергей Алексеевич</t>
  </si>
  <si>
    <t>Чуйков Максим Владимирович</t>
  </si>
  <si>
    <t>Шабалина Ольга Владимировна</t>
  </si>
  <si>
    <t>Шабалов Влад Владимирович</t>
  </si>
  <si>
    <t>Шарипова Фируза Кахоровна</t>
  </si>
  <si>
    <t>Шахриари Дизажи Ядоллах</t>
  </si>
  <si>
    <t>Шлыкова Ирина Витальевна</t>
  </si>
  <si>
    <t>Шмаков Дмитрий Алексеевич</t>
  </si>
  <si>
    <t>Щербакова Екатерина Владиславовна</t>
  </si>
  <si>
    <t>Эли Андрей Николаевич</t>
  </si>
  <si>
    <t>Юань Сывей</t>
  </si>
  <si>
    <t>Юдина Инна Сергеевна</t>
  </si>
  <si>
    <t>Ярославцев Денис Павлович</t>
  </si>
  <si>
    <t>МЭБ151</t>
  </si>
  <si>
    <t>М151МЭЛБЗ013</t>
  </si>
  <si>
    <t>Маркетинг инноваций</t>
  </si>
  <si>
    <t>Экзамен</t>
  </si>
  <si>
    <t>2016/2017 учебный год 1 модуль</t>
  </si>
  <si>
    <t>stChoosen</t>
  </si>
  <si>
    <t>Электронный бизнес</t>
  </si>
  <si>
    <t>МБД151</t>
  </si>
  <si>
    <t>М151МСБДН020</t>
  </si>
  <si>
    <t>Анализ рисков на основе больших данных</t>
  </si>
  <si>
    <t>2016/2017 учебный год 2 модуль</t>
  </si>
  <si>
    <t>Системы больших данных</t>
  </si>
  <si>
    <t>М151МСБДН022</t>
  </si>
  <si>
    <t>М151МСБДН015</t>
  </si>
  <si>
    <t>М151МСБДН013</t>
  </si>
  <si>
    <t>М151МСБДН010</t>
  </si>
  <si>
    <t>М151МСБДН009</t>
  </si>
  <si>
    <t>М151МСБДН006</t>
  </si>
  <si>
    <t>М151МСБДН005</t>
  </si>
  <si>
    <t>М151МСБДН003</t>
  </si>
  <si>
    <t>М151МСБДН001</t>
  </si>
  <si>
    <t>М151МСБДН033</t>
  </si>
  <si>
    <t>М151МСБДН032</t>
  </si>
  <si>
    <t>М151МСБДН031</t>
  </si>
  <si>
    <t>М151МСБДН029</t>
  </si>
  <si>
    <t>М151МСБДН030</t>
  </si>
  <si>
    <t>М151МСБДН023</t>
  </si>
  <si>
    <t>М151МСБДН012</t>
  </si>
  <si>
    <t>М151МСБДН011</t>
  </si>
  <si>
    <t>М151МСБДН002</t>
  </si>
  <si>
    <t>М151МСБДН038</t>
  </si>
  <si>
    <t>М151МСБДН037</t>
  </si>
  <si>
    <t>М151МСБДН035</t>
  </si>
  <si>
    <t>М151МСБДН036</t>
  </si>
  <si>
    <t>М151МСБДН034</t>
  </si>
  <si>
    <t>М151МСБДН017</t>
  </si>
  <si>
    <t>МБИ153</t>
  </si>
  <si>
    <t>М151МБИИН034</t>
  </si>
  <si>
    <t>Аудит информационных систем (Information Systems Audit)</t>
  </si>
  <si>
    <t>Бизнес-информатика</t>
  </si>
  <si>
    <t>М151МБИИН040</t>
  </si>
  <si>
    <t>М151МБИИН041</t>
  </si>
  <si>
    <t>МБИ152</t>
  </si>
  <si>
    <t>М151МБИИН044</t>
  </si>
  <si>
    <t>М151МБИИН046</t>
  </si>
  <si>
    <t>М151МБИИН050</t>
  </si>
  <si>
    <t>М151МБИИН053</t>
  </si>
  <si>
    <t>М151МБИИН054</t>
  </si>
  <si>
    <t>МБИ151</t>
  </si>
  <si>
    <t>М151МБИИН057</t>
  </si>
  <si>
    <t>М151МБИИН059</t>
  </si>
  <si>
    <t>М151МБИИН060</t>
  </si>
  <si>
    <t>М151МБИИН030</t>
  </si>
  <si>
    <t>М151МБИИН029</t>
  </si>
  <si>
    <t>М151МБИИН028</t>
  </si>
  <si>
    <t>М151МБИИН026</t>
  </si>
  <si>
    <t>М151МБИИН023</t>
  </si>
  <si>
    <t>М151МБИИН018</t>
  </si>
  <si>
    <t>М151МБИИН017</t>
  </si>
  <si>
    <t>М151МБИИН016</t>
  </si>
  <si>
    <t>М151МБИИН014</t>
  </si>
  <si>
    <t>М151МБИИН013</t>
  </si>
  <si>
    <t>М151МБИИН012</t>
  </si>
  <si>
    <t>М151МБИИН004</t>
  </si>
  <si>
    <t>М151МБИИН003</t>
  </si>
  <si>
    <t>М151МБИИН074</t>
  </si>
  <si>
    <t>М151МБИИН073</t>
  </si>
  <si>
    <t>М151МБИИН072</t>
  </si>
  <si>
    <t>М151МБИИН071</t>
  </si>
  <si>
    <t>М151МБИИН069</t>
  </si>
  <si>
    <t>М151МБИИН088</t>
  </si>
  <si>
    <t>М151МБИИН087</t>
  </si>
  <si>
    <t>М151МБИИН077</t>
  </si>
  <si>
    <t>М151МБИИН082</t>
  </si>
  <si>
    <t>М151МБИИН086</t>
  </si>
  <si>
    <t>М151МБИИН063</t>
  </si>
  <si>
    <t>М151МБИИН080</t>
  </si>
  <si>
    <t>М151МБИИН079</t>
  </si>
  <si>
    <t>М151МБИИН068</t>
  </si>
  <si>
    <t>Введение в маркетинг</t>
  </si>
  <si>
    <t>М151МБИИН015</t>
  </si>
  <si>
    <t>М151МБИИН033</t>
  </si>
  <si>
    <t>М151МСБДН008</t>
  </si>
  <si>
    <t>Введение в рекомендательные системы</t>
  </si>
  <si>
    <t>Венчурное инвестирование</t>
  </si>
  <si>
    <t>М151МБИИН078</t>
  </si>
  <si>
    <t>Информационные технологии в анализе инвестиционных проектов</t>
  </si>
  <si>
    <t>М151МБИИН022</t>
  </si>
  <si>
    <t>М151МБИИН083</t>
  </si>
  <si>
    <t>М151МБИИН009</t>
  </si>
  <si>
    <t>М151МБИИН021</t>
  </si>
  <si>
    <t>М151МБИИН025</t>
  </si>
  <si>
    <t>М151МБИИН027</t>
  </si>
  <si>
    <t>М151МБИИН035</t>
  </si>
  <si>
    <t>М151МБИИН037</t>
  </si>
  <si>
    <t>М151МБИИН038</t>
  </si>
  <si>
    <t>М151МБИИН043</t>
  </si>
  <si>
    <t>М151МБИИН047</t>
  </si>
  <si>
    <t>М151МБИИН061</t>
  </si>
  <si>
    <t>М151МБИИН064</t>
  </si>
  <si>
    <t>М151МБИИН066</t>
  </si>
  <si>
    <t>М151МБИИН067</t>
  </si>
  <si>
    <t>МИБ151</t>
  </si>
  <si>
    <t>М151МУБЕЗ023</t>
  </si>
  <si>
    <t>Конфиденциальность, непрерывность и безопасность бизнеса</t>
  </si>
  <si>
    <t>Управление информационной безопасностью</t>
  </si>
  <si>
    <t>М151МУБЕЗ019</t>
  </si>
  <si>
    <t>М151МУБЕЗ022</t>
  </si>
  <si>
    <t>М151МУБЕЗ006</t>
  </si>
  <si>
    <t>М151МУБЕЗ001</t>
  </si>
  <si>
    <t>М151МУБЕЗ002</t>
  </si>
  <si>
    <t>М151МУБЕЗ005</t>
  </si>
  <si>
    <t>М151МУБЕЗ009</t>
  </si>
  <si>
    <t>М151МУБЕЗ010</t>
  </si>
  <si>
    <t>М151МУБЕЗ011</t>
  </si>
  <si>
    <t>М151МУБЕЗ012</t>
  </si>
  <si>
    <t>М151МУБЕЗ013</t>
  </si>
  <si>
    <t>М151МУБЕЗ014</t>
  </si>
  <si>
    <t>М151МУБЕЗ015</t>
  </si>
  <si>
    <t>М151МУБЕЗ016</t>
  </si>
  <si>
    <t>М151МУБЕЗ017</t>
  </si>
  <si>
    <t>М151МУБЕЗ018</t>
  </si>
  <si>
    <t>М151МУБЕЗ021</t>
  </si>
  <si>
    <t>М151МЭЛБЗ028</t>
  </si>
  <si>
    <t>Лидерство и управление командой</t>
  </si>
  <si>
    <t>М151МЭЛБЗ006</t>
  </si>
  <si>
    <t>М151МЭЛБЗ031</t>
  </si>
  <si>
    <t>М151МЭЛБЗ002</t>
  </si>
  <si>
    <t>М151МЭЛБЗ003</t>
  </si>
  <si>
    <t>М151МЭЛБЗ004</t>
  </si>
  <si>
    <t>М151МЭЛБЗ005</t>
  </si>
  <si>
    <t>М151МЭЛБЗ007</t>
  </si>
  <si>
    <t>М151МЭЛБЗ008</t>
  </si>
  <si>
    <t>М151МЭЛБЗ009</t>
  </si>
  <si>
    <t>М151МЭЛБЗ010</t>
  </si>
  <si>
    <t>М151МЭЛБЗ011</t>
  </si>
  <si>
    <t>М151МЭЛБЗ012</t>
  </si>
  <si>
    <t>М151МЭЛБЗ014</t>
  </si>
  <si>
    <t>М151МЭЛБЗ016</t>
  </si>
  <si>
    <t>М151МЭЛБЗ017</t>
  </si>
  <si>
    <t>М151МЭЛБЗ018</t>
  </si>
  <si>
    <t>М151МЭЛБЗ019</t>
  </si>
  <si>
    <t>М151МЭЛБЗ021</t>
  </si>
  <si>
    <t>М151МЭЛБЗ022</t>
  </si>
  <si>
    <t>М151МЭЛБЗ023</t>
  </si>
  <si>
    <t>М151МЭЛБЗ025</t>
  </si>
  <si>
    <t>М151МЭЛБЗ026</t>
  </si>
  <si>
    <t>М151МЭЛБЗ027</t>
  </si>
  <si>
    <t>М151МЭЛБЗ015</t>
  </si>
  <si>
    <t>М151МЭЛБЗ020</t>
  </si>
  <si>
    <t>М151МЭЛБЗ029</t>
  </si>
  <si>
    <t>Маркетинговая аналитика на основе больших данных</t>
  </si>
  <si>
    <t>М151МСБДН004</t>
  </si>
  <si>
    <t>М151МБИИН058</t>
  </si>
  <si>
    <t>М151МСБДН007</t>
  </si>
  <si>
    <t>М151МСБДН018</t>
  </si>
  <si>
    <t>М151МСБДН028</t>
  </si>
  <si>
    <t>Машинное обучение с использованием больших данных</t>
  </si>
  <si>
    <t>Методы и средства совершенствования бизнес-процессов</t>
  </si>
  <si>
    <t>М151МБИИН085</t>
  </si>
  <si>
    <t>М151МБИИН081</t>
  </si>
  <si>
    <t>М151МБИИН084</t>
  </si>
  <si>
    <t>М151МБИИН065</t>
  </si>
  <si>
    <t>М151МБИИН052</t>
  </si>
  <si>
    <t>М151МБИИН002</t>
  </si>
  <si>
    <t>М151МБИИН006</t>
  </si>
  <si>
    <t>М151МБИИН007</t>
  </si>
  <si>
    <t>М151МБИИН011</t>
  </si>
  <si>
    <t>М151МБИИН031</t>
  </si>
  <si>
    <t>М151МБИИН042</t>
  </si>
  <si>
    <t>М151МБИИН048</t>
  </si>
  <si>
    <t>Методы машинного обучения и майнинга данных</t>
  </si>
  <si>
    <t>stCommon</t>
  </si>
  <si>
    <t>Моделирование больших данных и системы управления большими данными</t>
  </si>
  <si>
    <t>Мышление и эмоциональная модуляция познания</t>
  </si>
  <si>
    <t>Облачные технологии</t>
  </si>
  <si>
    <t>Предсказательное моделирование</t>
  </si>
  <si>
    <t>Применение облачных вычислений, часть I: Облачные системы и инфраструктура</t>
  </si>
  <si>
    <t>Программирование в R</t>
  </si>
  <si>
    <t>Система сбалансированных показателей в управлении эффективностью бизнеса</t>
  </si>
  <si>
    <t>М151МБИИН076</t>
  </si>
  <si>
    <t>М151МБИИН075</t>
  </si>
  <si>
    <t>М151МБИИН008</t>
  </si>
  <si>
    <t>М151МБИИН019</t>
  </si>
  <si>
    <t>М151МБИИН055</t>
  </si>
  <si>
    <t>Системы имитационного моделирования</t>
  </si>
  <si>
    <t>Стохастическое моделирование</t>
  </si>
  <si>
    <t>Технология построения защищенных систем обработки информации</t>
  </si>
  <si>
    <t>Управление информационной безопасностью в интернет-проектах</t>
  </si>
  <si>
    <t>Управление портфелем проектов как инструмент реализации корпоративной стратегии</t>
  </si>
  <si>
    <t>Управление ценностью информационных систем</t>
  </si>
  <si>
    <t>Управление электронным предприятием</t>
  </si>
  <si>
    <t>Бюдж</t>
  </si>
  <si>
    <t>Комм</t>
  </si>
  <si>
    <t>н/я</t>
  </si>
  <si>
    <t>Да</t>
  </si>
  <si>
    <t>2 - 7</t>
  </si>
  <si>
    <t>8 - 23</t>
  </si>
  <si>
    <t>24 - 40</t>
  </si>
  <si>
    <t>43 - 63</t>
  </si>
  <si>
    <t>64 - 65</t>
  </si>
  <si>
    <t>66 - 80</t>
  </si>
  <si>
    <t>81 - 98</t>
  </si>
  <si>
    <t>100 - 115</t>
  </si>
  <si>
    <t>117 - 124</t>
  </si>
  <si>
    <t>125 - 132</t>
  </si>
  <si>
    <t>133 - 138</t>
  </si>
  <si>
    <t>140 - 142</t>
  </si>
  <si>
    <t>145 - 146</t>
  </si>
  <si>
    <t>147 - 148</t>
  </si>
  <si>
    <t>Дата выгрузки: 20.01.2017</t>
  </si>
  <si>
    <t>Период: c 2016/2017 учебный год I семестр по 2016/2017 учебный год I семестр</t>
  </si>
  <si>
    <t>Факультет/отделение: Факультет бизнеса и менеджмента</t>
  </si>
  <si>
    <t>Направление подготовки: Бизнес-информатика</t>
  </si>
  <si>
    <t>Уровень образования, номер курса: Магистратура 2 курс</t>
  </si>
  <si>
    <t>По выбранному периоду у студента нет экзаменов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</si>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</sst>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2" fontId="0" fillId="6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0</xdr:row>
          <xdr:rowOff>190500</xdr:rowOff>
        </xdr:from>
        <xdr:to>
          <xdr:col>20</xdr:col>
          <xdr:colOff>66675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U170"/>
  <sheetViews>
    <sheetView tabSelected="1" topLeftCell="A142" workbookViewId="0">
      <selection activeCell="F175" sqref="F175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6.4257812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45" width="10.7109375" style="28" customWidth="1"/>
    <col min="46" max="46" width="10.7109375" style="28" hidden="1" customWidth="1"/>
    <col min="47" max="89" width="10.7109375" style="1" customWidth="1"/>
    <col min="90" max="16384" width="9.140625" style="1"/>
  </cols>
  <sheetData>
    <row r="1" spans="1:47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1" t="s">
        <v>25</v>
      </c>
      <c r="P1" s="31"/>
      <c r="Q1" s="31"/>
      <c r="R1" s="31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</row>
    <row r="2" spans="1:47" s="5" customFormat="1" ht="15.75" customHeight="1" x14ac:dyDescent="0.2">
      <c r="A2" s="30" t="s">
        <v>407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6"/>
    </row>
    <row r="3" spans="1:47" s="5" customFormat="1" ht="15.75" customHeight="1" x14ac:dyDescent="0.2">
      <c r="A3" s="30" t="s">
        <v>408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6"/>
    </row>
    <row r="4" spans="1:47" s="5" customFormat="1" ht="15.75" customHeight="1" x14ac:dyDescent="0.2">
      <c r="A4" s="30" t="s">
        <v>409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6"/>
    </row>
    <row r="5" spans="1:47" s="5" customFormat="1" ht="15.75" customHeight="1" x14ac:dyDescent="0.2">
      <c r="A5" s="30" t="s">
        <v>410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6"/>
    </row>
    <row r="6" spans="1:47" s="5" customFormat="1" ht="15.75" customHeight="1" x14ac:dyDescent="0.2">
      <c r="A6" s="30" t="s">
        <v>411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8"/>
      <c r="T6" s="26" t="s">
        <v>413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</row>
    <row r="7" spans="1:47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</row>
    <row r="8" spans="1:47" s="2" customFormat="1" ht="20.25" customHeight="1" x14ac:dyDescent="0.2">
      <c r="A8" s="36" t="s">
        <v>2</v>
      </c>
      <c r="B8" s="37" t="s">
        <v>3</v>
      </c>
      <c r="C8" s="36" t="s">
        <v>0</v>
      </c>
      <c r="D8" s="36" t="s">
        <v>7</v>
      </c>
      <c r="E8" s="36" t="s">
        <v>1</v>
      </c>
      <c r="F8" s="36" t="s">
        <v>36</v>
      </c>
      <c r="G8" s="36" t="s">
        <v>6</v>
      </c>
      <c r="I8" s="52" t="s">
        <v>19</v>
      </c>
      <c r="J8" s="52" t="s">
        <v>20</v>
      </c>
      <c r="K8" s="53" t="s">
        <v>30</v>
      </c>
      <c r="L8" s="52" t="s">
        <v>21</v>
      </c>
      <c r="M8" s="54" t="s">
        <v>26</v>
      </c>
      <c r="N8" s="54" t="s">
        <v>27</v>
      </c>
      <c r="O8" s="55" t="s">
        <v>28</v>
      </c>
      <c r="P8" s="54" t="s">
        <v>5</v>
      </c>
      <c r="Q8" s="54" t="s">
        <v>22</v>
      </c>
      <c r="R8" s="54" t="s">
        <v>23</v>
      </c>
      <c r="S8" s="38" t="s">
        <v>201</v>
      </c>
      <c r="T8" s="39" t="s">
        <v>207</v>
      </c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2" t="s">
        <v>31</v>
      </c>
      <c r="AU8" s="33"/>
    </row>
    <row r="9" spans="1:47" s="2" customFormat="1" ht="20.25" customHeight="1" x14ac:dyDescent="0.2">
      <c r="A9" s="36"/>
      <c r="B9" s="37"/>
      <c r="C9" s="36"/>
      <c r="D9" s="36"/>
      <c r="E9" s="36"/>
      <c r="F9" s="36"/>
      <c r="G9" s="36"/>
      <c r="I9" s="52"/>
      <c r="J9" s="52"/>
      <c r="K9" s="53"/>
      <c r="L9" s="52"/>
      <c r="M9" s="54"/>
      <c r="N9" s="54"/>
      <c r="O9" s="55"/>
      <c r="P9" s="54"/>
      <c r="Q9" s="54"/>
      <c r="R9" s="54"/>
      <c r="S9" s="38" t="s">
        <v>200</v>
      </c>
      <c r="T9" s="39" t="s">
        <v>200</v>
      </c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2"/>
      <c r="AU9" s="33"/>
    </row>
    <row r="10" spans="1:47" s="3" customFormat="1" ht="200.1" customHeight="1" x14ac:dyDescent="0.2">
      <c r="A10" s="36"/>
      <c r="B10" s="37"/>
      <c r="C10" s="36"/>
      <c r="D10" s="36"/>
      <c r="E10" s="36"/>
      <c r="F10" s="36"/>
      <c r="G10" s="36"/>
      <c r="H10" s="22" t="s">
        <v>29</v>
      </c>
      <c r="I10" s="52"/>
      <c r="J10" s="52"/>
      <c r="K10" s="53"/>
      <c r="L10" s="52"/>
      <c r="M10" s="54"/>
      <c r="N10" s="54"/>
      <c r="O10" s="55"/>
      <c r="P10" s="54"/>
      <c r="Q10" s="54"/>
      <c r="R10" s="54"/>
      <c r="S10" s="40" t="s">
        <v>199</v>
      </c>
      <c r="T10" s="40" t="s">
        <v>206</v>
      </c>
      <c r="U10" s="40" t="s">
        <v>235</v>
      </c>
      <c r="V10" s="40" t="s">
        <v>276</v>
      </c>
      <c r="W10" s="40" t="s">
        <v>280</v>
      </c>
      <c r="X10" s="40" t="s">
        <v>281</v>
      </c>
      <c r="Y10" s="40" t="s">
        <v>283</v>
      </c>
      <c r="Z10" s="40" t="s">
        <v>301</v>
      </c>
      <c r="AA10" s="40" t="s">
        <v>321</v>
      </c>
      <c r="AB10" s="40" t="s">
        <v>348</v>
      </c>
      <c r="AC10" s="40" t="s">
        <v>354</v>
      </c>
      <c r="AD10" s="40" t="s">
        <v>355</v>
      </c>
      <c r="AE10" s="40" t="s">
        <v>368</v>
      </c>
      <c r="AF10" s="40" t="s">
        <v>370</v>
      </c>
      <c r="AG10" s="40" t="s">
        <v>371</v>
      </c>
      <c r="AH10" s="40" t="s">
        <v>372</v>
      </c>
      <c r="AI10" s="40" t="s">
        <v>373</v>
      </c>
      <c r="AJ10" s="40" t="s">
        <v>374</v>
      </c>
      <c r="AK10" s="40" t="s">
        <v>375</v>
      </c>
      <c r="AL10" s="40" t="s">
        <v>376</v>
      </c>
      <c r="AM10" s="40" t="s">
        <v>382</v>
      </c>
      <c r="AN10" s="40" t="s">
        <v>383</v>
      </c>
      <c r="AO10" s="40" t="s">
        <v>384</v>
      </c>
      <c r="AP10" s="40" t="s">
        <v>385</v>
      </c>
      <c r="AQ10" s="40" t="s">
        <v>386</v>
      </c>
      <c r="AR10" s="40" t="s">
        <v>387</v>
      </c>
      <c r="AS10" s="40" t="s">
        <v>388</v>
      </c>
      <c r="AT10" s="32"/>
      <c r="AU10" s="33"/>
    </row>
    <row r="11" spans="1:47" s="10" customFormat="1" ht="18.75" customHeight="1" x14ac:dyDescent="0.2">
      <c r="A11" s="35" t="s">
        <v>4</v>
      </c>
      <c r="B11" s="35"/>
      <c r="C11" s="35"/>
      <c r="D11" s="35"/>
      <c r="E11" s="35"/>
      <c r="F11" s="35"/>
      <c r="G11" s="35"/>
      <c r="I11" s="52"/>
      <c r="J11" s="52"/>
      <c r="K11" s="53"/>
      <c r="L11" s="52"/>
      <c r="M11" s="54"/>
      <c r="N11" s="54"/>
      <c r="O11" s="55"/>
      <c r="P11" s="54"/>
      <c r="Q11" s="54"/>
      <c r="R11" s="54"/>
      <c r="S11" s="41">
        <v>3</v>
      </c>
      <c r="T11" s="41">
        <v>6</v>
      </c>
      <c r="U11" s="41">
        <v>6</v>
      </c>
      <c r="V11" s="41">
        <v>6</v>
      </c>
      <c r="W11" s="41">
        <v>6</v>
      </c>
      <c r="X11" s="41">
        <v>3</v>
      </c>
      <c r="Y11" s="41">
        <v>6</v>
      </c>
      <c r="Z11" s="41">
        <v>6</v>
      </c>
      <c r="AA11" s="41">
        <v>6</v>
      </c>
      <c r="AB11" s="41">
        <v>6</v>
      </c>
      <c r="AC11" s="41">
        <v>6</v>
      </c>
      <c r="AD11" s="41">
        <v>6</v>
      </c>
      <c r="AE11" s="41">
        <v>5</v>
      </c>
      <c r="AF11" s="41">
        <v>6</v>
      </c>
      <c r="AG11" s="41">
        <v>3</v>
      </c>
      <c r="AH11" s="41">
        <v>6</v>
      </c>
      <c r="AI11" s="41">
        <v>6</v>
      </c>
      <c r="AJ11" s="41">
        <v>6</v>
      </c>
      <c r="AK11" s="41">
        <v>6</v>
      </c>
      <c r="AL11" s="41">
        <v>6</v>
      </c>
      <c r="AM11" s="41">
        <v>6</v>
      </c>
      <c r="AN11" s="41">
        <v>5</v>
      </c>
      <c r="AO11" s="41">
        <v>6</v>
      </c>
      <c r="AP11" s="41">
        <v>6</v>
      </c>
      <c r="AQ11" s="41">
        <v>6</v>
      </c>
      <c r="AR11" s="41">
        <v>6</v>
      </c>
      <c r="AS11" s="41">
        <v>6</v>
      </c>
      <c r="AT11" s="32"/>
      <c r="AU11" s="33"/>
    </row>
    <row r="12" spans="1:47" x14ac:dyDescent="0.2">
      <c r="A12" s="42">
        <v>1</v>
      </c>
      <c r="B12" s="43" t="s">
        <v>268</v>
      </c>
      <c r="C12" s="44" t="s">
        <v>53</v>
      </c>
      <c r="D12" s="44">
        <v>1187931085</v>
      </c>
      <c r="E12" s="45" t="s">
        <v>233</v>
      </c>
      <c r="F12" s="44" t="s">
        <v>236</v>
      </c>
      <c r="G12" s="45" t="s">
        <v>390</v>
      </c>
      <c r="H12" s="1">
        <f>MATCH(D12,Данные!$D:$D,0)</f>
        <v>59</v>
      </c>
      <c r="I12" s="56">
        <v>180</v>
      </c>
      <c r="J12" s="56">
        <f>IF(K12 &gt; 0, MAX(K$12:K$170) / K12, 0)</f>
        <v>1.3333333333333333</v>
      </c>
      <c r="K12" s="56">
        <v>18</v>
      </c>
      <c r="L12" s="56">
        <f>I12*J12</f>
        <v>240</v>
      </c>
      <c r="M12" s="57">
        <v>30</v>
      </c>
      <c r="N12" s="57">
        <v>3</v>
      </c>
      <c r="O12" s="57">
        <f>IF(N12 &gt; 0,M12/N12,0)</f>
        <v>10</v>
      </c>
      <c r="P12" s="49">
        <f>MIN($S12:AS12)</f>
        <v>10</v>
      </c>
      <c r="Q12" s="57"/>
      <c r="R12" s="49">
        <v>3</v>
      </c>
      <c r="S12" s="49"/>
      <c r="T12" s="49"/>
      <c r="U12" s="49">
        <v>10</v>
      </c>
      <c r="V12" s="49"/>
      <c r="W12" s="49"/>
      <c r="X12" s="49"/>
      <c r="Y12" s="49"/>
      <c r="Z12" s="49"/>
      <c r="AA12" s="49"/>
      <c r="AB12" s="49"/>
      <c r="AC12" s="49"/>
      <c r="AD12" s="49">
        <v>10</v>
      </c>
      <c r="AE12" s="49"/>
      <c r="AF12" s="49"/>
      <c r="AG12" s="49"/>
      <c r="AH12" s="49"/>
      <c r="AI12" s="49"/>
      <c r="AJ12" s="49"/>
      <c r="AK12" s="49"/>
      <c r="AL12" s="49"/>
      <c r="AM12" s="49">
        <v>10</v>
      </c>
      <c r="AN12" s="49"/>
      <c r="AO12" s="49"/>
      <c r="AP12" s="49"/>
      <c r="AQ12" s="49"/>
      <c r="AR12" s="49"/>
      <c r="AS12" s="49"/>
      <c r="AT12" s="28">
        <v>1</v>
      </c>
    </row>
    <row r="13" spans="1:47" x14ac:dyDescent="0.2">
      <c r="A13" s="46" t="s">
        <v>393</v>
      </c>
      <c r="B13" s="43" t="s">
        <v>327</v>
      </c>
      <c r="C13" s="44" t="s">
        <v>54</v>
      </c>
      <c r="D13" s="44">
        <v>1164831548</v>
      </c>
      <c r="E13" s="45" t="s">
        <v>197</v>
      </c>
      <c r="F13" s="44" t="s">
        <v>203</v>
      </c>
      <c r="G13" s="45" t="s">
        <v>389</v>
      </c>
      <c r="H13" s="1">
        <f>MATCH(D13,Данные!$D:$D,0)</f>
        <v>117</v>
      </c>
      <c r="I13" s="56">
        <v>174</v>
      </c>
      <c r="J13" s="56">
        <f>IF(K13 &gt; 0, MAX(K$12:K$170) / K13, 0)</f>
        <v>1.3333333333333333</v>
      </c>
      <c r="K13" s="56">
        <v>18</v>
      </c>
      <c r="L13" s="56">
        <f>I13*J13</f>
        <v>232</v>
      </c>
      <c r="M13" s="57">
        <v>29</v>
      </c>
      <c r="N13" s="57">
        <v>3</v>
      </c>
      <c r="O13" s="57">
        <f>IF(N13 &gt; 0,M13/N13,0)</f>
        <v>9.6666666666666661</v>
      </c>
      <c r="P13" s="49">
        <f>MIN($S13:AS13)</f>
        <v>9</v>
      </c>
      <c r="Q13" s="57"/>
      <c r="R13" s="49">
        <v>3</v>
      </c>
      <c r="S13" s="49"/>
      <c r="T13" s="49"/>
      <c r="U13" s="49"/>
      <c r="V13" s="49"/>
      <c r="W13" s="49"/>
      <c r="X13" s="49"/>
      <c r="Y13" s="49"/>
      <c r="Z13" s="49"/>
      <c r="AA13" s="49">
        <v>10</v>
      </c>
      <c r="AB13" s="49"/>
      <c r="AC13" s="49"/>
      <c r="AD13" s="49"/>
      <c r="AE13" s="49"/>
      <c r="AF13" s="49"/>
      <c r="AG13" s="49"/>
      <c r="AH13" s="49">
        <v>9</v>
      </c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>
        <v>10</v>
      </c>
      <c r="AT13" s="28">
        <v>2</v>
      </c>
    </row>
    <row r="14" spans="1:47" x14ac:dyDescent="0.2">
      <c r="A14" s="47"/>
      <c r="B14" s="43" t="s">
        <v>273</v>
      </c>
      <c r="C14" s="44" t="s">
        <v>72</v>
      </c>
      <c r="D14" s="44">
        <v>1178848963</v>
      </c>
      <c r="E14" s="45" t="s">
        <v>233</v>
      </c>
      <c r="F14" s="44" t="s">
        <v>236</v>
      </c>
      <c r="G14" s="45" t="s">
        <v>389</v>
      </c>
      <c r="H14" s="1">
        <f>MATCH(D14,Данные!$D:$D,0)</f>
        <v>64</v>
      </c>
      <c r="I14" s="56">
        <v>174</v>
      </c>
      <c r="J14" s="56">
        <f>IF(K14 &gt; 0, MAX(K$12:K$170) / K14, 0)</f>
        <v>1.3333333333333333</v>
      </c>
      <c r="K14" s="56">
        <v>18</v>
      </c>
      <c r="L14" s="56">
        <f>I14*J14</f>
        <v>232</v>
      </c>
      <c r="M14" s="57">
        <v>29</v>
      </c>
      <c r="N14" s="57">
        <v>3</v>
      </c>
      <c r="O14" s="57">
        <f>IF(N14 &gt; 0,M14/N14,0)</f>
        <v>9.6666666666666661</v>
      </c>
      <c r="P14" s="49">
        <f>MIN($S14:AS14)</f>
        <v>9</v>
      </c>
      <c r="Q14" s="57"/>
      <c r="R14" s="49">
        <v>3</v>
      </c>
      <c r="S14" s="49"/>
      <c r="T14" s="49"/>
      <c r="U14" s="49">
        <v>10</v>
      </c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>
        <v>10</v>
      </c>
      <c r="AN14" s="49"/>
      <c r="AO14" s="49"/>
      <c r="AP14" s="49"/>
      <c r="AQ14" s="49"/>
      <c r="AR14" s="49">
        <v>9</v>
      </c>
      <c r="AS14" s="49"/>
      <c r="AT14" s="28">
        <v>3</v>
      </c>
    </row>
    <row r="15" spans="1:47" x14ac:dyDescent="0.2">
      <c r="A15" s="47"/>
      <c r="B15" s="43" t="s">
        <v>357</v>
      </c>
      <c r="C15" s="44" t="s">
        <v>154</v>
      </c>
      <c r="D15" s="44">
        <v>1178849008</v>
      </c>
      <c r="E15" s="45" t="s">
        <v>245</v>
      </c>
      <c r="F15" s="44" t="s">
        <v>236</v>
      </c>
      <c r="G15" s="45" t="s">
        <v>389</v>
      </c>
      <c r="H15" s="1">
        <f>MATCH(D15,Данные!$D:$D,0)</f>
        <v>169</v>
      </c>
      <c r="I15" s="56">
        <v>174</v>
      </c>
      <c r="J15" s="56">
        <f>IF(K15 &gt; 0, MAX(K$12:K$170) / K15, 0)</f>
        <v>1.3333333333333333</v>
      </c>
      <c r="K15" s="56">
        <v>18</v>
      </c>
      <c r="L15" s="56">
        <f>I15*J15</f>
        <v>232</v>
      </c>
      <c r="M15" s="57">
        <v>29</v>
      </c>
      <c r="N15" s="57">
        <v>3</v>
      </c>
      <c r="O15" s="57">
        <f>IF(N15 &gt; 0,M15/N15,0)</f>
        <v>9.6666666666666661</v>
      </c>
      <c r="P15" s="49">
        <f>MIN($S15:AS15)</f>
        <v>9</v>
      </c>
      <c r="Q15" s="57"/>
      <c r="R15" s="49">
        <v>3</v>
      </c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>
        <v>10</v>
      </c>
      <c r="AE15" s="49"/>
      <c r="AF15" s="49"/>
      <c r="AG15" s="49"/>
      <c r="AH15" s="49"/>
      <c r="AI15" s="49"/>
      <c r="AJ15" s="49"/>
      <c r="AK15" s="49"/>
      <c r="AL15" s="49">
        <v>9</v>
      </c>
      <c r="AM15" s="49">
        <v>10</v>
      </c>
      <c r="AN15" s="49"/>
      <c r="AO15" s="49"/>
      <c r="AP15" s="49"/>
      <c r="AQ15" s="49"/>
      <c r="AR15" s="49"/>
      <c r="AS15" s="49"/>
      <c r="AT15" s="28">
        <v>4</v>
      </c>
    </row>
    <row r="16" spans="1:47" x14ac:dyDescent="0.2">
      <c r="A16" s="47"/>
      <c r="B16" s="43" t="s">
        <v>381</v>
      </c>
      <c r="C16" s="44" t="s">
        <v>155</v>
      </c>
      <c r="D16" s="44">
        <v>1164815482</v>
      </c>
      <c r="E16" s="45" t="s">
        <v>233</v>
      </c>
      <c r="F16" s="44" t="s">
        <v>236</v>
      </c>
      <c r="G16" s="45" t="s">
        <v>389</v>
      </c>
      <c r="H16" s="1">
        <f>MATCH(D16,Данные!$D:$D,0)</f>
        <v>285</v>
      </c>
      <c r="I16" s="56">
        <v>174</v>
      </c>
      <c r="J16" s="56">
        <f>IF(K16 &gt; 0, MAX(K$12:K$170) / K16, 0)</f>
        <v>1.3333333333333333</v>
      </c>
      <c r="K16" s="56">
        <v>18</v>
      </c>
      <c r="L16" s="56">
        <f>I16*J16</f>
        <v>232</v>
      </c>
      <c r="M16" s="57">
        <v>29</v>
      </c>
      <c r="N16" s="57">
        <v>3</v>
      </c>
      <c r="O16" s="57">
        <f>IF(N16 &gt; 0,M16/N16,0)</f>
        <v>9.6666666666666661</v>
      </c>
      <c r="P16" s="49">
        <f>MIN($S16:AS16)</f>
        <v>9</v>
      </c>
      <c r="Q16" s="57"/>
      <c r="R16" s="49">
        <v>3</v>
      </c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>
        <v>10</v>
      </c>
      <c r="AM16" s="49">
        <v>10</v>
      </c>
      <c r="AN16" s="49"/>
      <c r="AO16" s="49"/>
      <c r="AP16" s="49"/>
      <c r="AQ16" s="49"/>
      <c r="AR16" s="49">
        <v>9</v>
      </c>
      <c r="AS16" s="49"/>
      <c r="AT16" s="28">
        <v>5</v>
      </c>
    </row>
    <row r="17" spans="1:46" x14ac:dyDescent="0.2">
      <c r="A17" s="47"/>
      <c r="B17" s="43" t="s">
        <v>246</v>
      </c>
      <c r="C17" s="44" t="s">
        <v>161</v>
      </c>
      <c r="D17" s="44">
        <v>1164815509</v>
      </c>
      <c r="E17" s="45" t="s">
        <v>245</v>
      </c>
      <c r="F17" s="44" t="s">
        <v>236</v>
      </c>
      <c r="G17" s="45" t="s">
        <v>389</v>
      </c>
      <c r="H17" s="1">
        <f>MATCH(D17,Данные!$D:$D,0)</f>
        <v>37</v>
      </c>
      <c r="I17" s="56">
        <v>174</v>
      </c>
      <c r="J17" s="56">
        <f>IF(K17 &gt; 0, MAX(K$12:K$170) / K17, 0)</f>
        <v>1.3333333333333333</v>
      </c>
      <c r="K17" s="56">
        <v>18</v>
      </c>
      <c r="L17" s="56">
        <f>I17*J17</f>
        <v>232</v>
      </c>
      <c r="M17" s="57">
        <v>29</v>
      </c>
      <c r="N17" s="57">
        <v>3</v>
      </c>
      <c r="O17" s="57">
        <f>IF(N17 &gt; 0,M17/N17,0)</f>
        <v>9.6666666666666661</v>
      </c>
      <c r="P17" s="49">
        <f>MIN($S17:AS17)</f>
        <v>9</v>
      </c>
      <c r="Q17" s="57"/>
      <c r="R17" s="49">
        <v>3</v>
      </c>
      <c r="S17" s="49"/>
      <c r="T17" s="49"/>
      <c r="U17" s="49">
        <v>9</v>
      </c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>
        <v>10</v>
      </c>
      <c r="AN17" s="49"/>
      <c r="AO17" s="49"/>
      <c r="AP17" s="49"/>
      <c r="AQ17" s="49">
        <v>10</v>
      </c>
      <c r="AR17" s="49"/>
      <c r="AS17" s="49"/>
      <c r="AT17" s="28">
        <v>6</v>
      </c>
    </row>
    <row r="18" spans="1:46" x14ac:dyDescent="0.2">
      <c r="A18" s="47"/>
      <c r="B18" s="43" t="s">
        <v>303</v>
      </c>
      <c r="C18" s="44" t="s">
        <v>193</v>
      </c>
      <c r="D18" s="44">
        <v>1164831198</v>
      </c>
      <c r="E18" s="45" t="s">
        <v>299</v>
      </c>
      <c r="F18" s="44" t="s">
        <v>302</v>
      </c>
      <c r="G18" s="45" t="s">
        <v>389</v>
      </c>
      <c r="H18" s="1">
        <f>MATCH(D18,Данные!$D:$D,0)</f>
        <v>94</v>
      </c>
      <c r="I18" s="56">
        <v>174</v>
      </c>
      <c r="J18" s="56">
        <f>IF(K18 &gt; 0, MAX(K$12:K$170) / K18, 0)</f>
        <v>1.3333333333333333</v>
      </c>
      <c r="K18" s="56">
        <v>18</v>
      </c>
      <c r="L18" s="56">
        <f>I18*J18</f>
        <v>232</v>
      </c>
      <c r="M18" s="57">
        <v>29</v>
      </c>
      <c r="N18" s="57">
        <v>3</v>
      </c>
      <c r="O18" s="57">
        <f>IF(N18 &gt; 0,M18/N18,0)</f>
        <v>9.6666666666666661</v>
      </c>
      <c r="P18" s="49">
        <f>MIN($S18:AS18)</f>
        <v>9</v>
      </c>
      <c r="Q18" s="57"/>
      <c r="R18" s="49">
        <v>3</v>
      </c>
      <c r="S18" s="49"/>
      <c r="T18" s="49"/>
      <c r="U18" s="49"/>
      <c r="V18" s="49"/>
      <c r="W18" s="49"/>
      <c r="X18" s="49"/>
      <c r="Y18" s="49"/>
      <c r="Z18" s="49">
        <v>9</v>
      </c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>
        <v>10</v>
      </c>
      <c r="AP18" s="49">
        <v>10</v>
      </c>
      <c r="AQ18" s="49"/>
      <c r="AR18" s="49"/>
      <c r="AS18" s="49"/>
      <c r="AT18" s="28">
        <v>7</v>
      </c>
    </row>
    <row r="19" spans="1:46" x14ac:dyDescent="0.2">
      <c r="A19" s="46" t="s">
        <v>394</v>
      </c>
      <c r="B19" s="43" t="s">
        <v>217</v>
      </c>
      <c r="C19" s="44" t="s">
        <v>38</v>
      </c>
      <c r="D19" s="44">
        <v>1164830470</v>
      </c>
      <c r="E19" s="45" t="s">
        <v>204</v>
      </c>
      <c r="F19" s="44" t="s">
        <v>208</v>
      </c>
      <c r="G19" s="45" t="s">
        <v>389</v>
      </c>
      <c r="H19" s="1">
        <f>MATCH(D19,Данные!$D:$D,0)</f>
        <v>13</v>
      </c>
      <c r="I19" s="56">
        <v>168</v>
      </c>
      <c r="J19" s="56">
        <f>IF(K19 &gt; 0, MAX(K$12:K$170) / K19, 0)</f>
        <v>1.3333333333333333</v>
      </c>
      <c r="K19" s="56">
        <v>18</v>
      </c>
      <c r="L19" s="56">
        <f>I19*J19</f>
        <v>224</v>
      </c>
      <c r="M19" s="57">
        <v>28</v>
      </c>
      <c r="N19" s="57">
        <v>3</v>
      </c>
      <c r="O19" s="57">
        <f>IF(N19 &gt; 0,M19/N19,0)</f>
        <v>9.3333333333333339</v>
      </c>
      <c r="P19" s="49">
        <f>MIN($S19:AS19)</f>
        <v>8</v>
      </c>
      <c r="Q19" s="57"/>
      <c r="R19" s="49">
        <v>3</v>
      </c>
      <c r="S19" s="49"/>
      <c r="T19" s="49">
        <v>8</v>
      </c>
      <c r="U19" s="49"/>
      <c r="V19" s="49"/>
      <c r="W19" s="49">
        <v>10</v>
      </c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>
        <v>10</v>
      </c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28">
        <v>8</v>
      </c>
    </row>
    <row r="20" spans="1:46" x14ac:dyDescent="0.2">
      <c r="A20" s="47"/>
      <c r="B20" s="43" t="s">
        <v>378</v>
      </c>
      <c r="C20" s="44" t="s">
        <v>42</v>
      </c>
      <c r="D20" s="44">
        <v>1181019583</v>
      </c>
      <c r="E20" s="45" t="s">
        <v>245</v>
      </c>
      <c r="F20" s="44" t="s">
        <v>236</v>
      </c>
      <c r="G20" s="45" t="s">
        <v>389</v>
      </c>
      <c r="H20" s="1">
        <f>MATCH(D20,Данные!$D:$D,0)</f>
        <v>263</v>
      </c>
      <c r="I20" s="56">
        <v>168</v>
      </c>
      <c r="J20" s="56">
        <f>IF(K20 &gt; 0, MAX(K$12:K$170) / K20, 0)</f>
        <v>1.3333333333333333</v>
      </c>
      <c r="K20" s="56">
        <v>18</v>
      </c>
      <c r="L20" s="56">
        <f>I20*J20</f>
        <v>224</v>
      </c>
      <c r="M20" s="57">
        <v>28</v>
      </c>
      <c r="N20" s="57">
        <v>3</v>
      </c>
      <c r="O20" s="57">
        <f>IF(N20 &gt; 0,M20/N20,0)</f>
        <v>9.3333333333333339</v>
      </c>
      <c r="P20" s="49">
        <f>MIN($S20:AS20)</f>
        <v>9</v>
      </c>
      <c r="Q20" s="57"/>
      <c r="R20" s="49">
        <v>3</v>
      </c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>
        <v>9</v>
      </c>
      <c r="AM20" s="49">
        <v>10</v>
      </c>
      <c r="AN20" s="49"/>
      <c r="AO20" s="49"/>
      <c r="AP20" s="49"/>
      <c r="AQ20" s="49"/>
      <c r="AR20" s="49">
        <v>9</v>
      </c>
      <c r="AS20" s="49"/>
      <c r="AT20" s="28">
        <v>9</v>
      </c>
    </row>
    <row r="21" spans="1:46" x14ac:dyDescent="0.2">
      <c r="A21" s="47"/>
      <c r="B21" s="43" t="s">
        <v>306</v>
      </c>
      <c r="C21" s="44" t="s">
        <v>46</v>
      </c>
      <c r="D21" s="44">
        <v>1164830975</v>
      </c>
      <c r="E21" s="45" t="s">
        <v>299</v>
      </c>
      <c r="F21" s="44" t="s">
        <v>302</v>
      </c>
      <c r="G21" s="45" t="s">
        <v>389</v>
      </c>
      <c r="H21" s="1">
        <f>MATCH(D21,Данные!$D:$D,0)</f>
        <v>97</v>
      </c>
      <c r="I21" s="56">
        <v>168</v>
      </c>
      <c r="J21" s="56">
        <f>IF(K21 &gt; 0, MAX(K$12:K$170) / K21, 0)</f>
        <v>1.3333333333333333</v>
      </c>
      <c r="K21" s="56">
        <v>18</v>
      </c>
      <c r="L21" s="56">
        <f>I21*J21</f>
        <v>224</v>
      </c>
      <c r="M21" s="57">
        <v>28</v>
      </c>
      <c r="N21" s="57">
        <v>3</v>
      </c>
      <c r="O21" s="57">
        <f>IF(N21 &gt; 0,M21/N21,0)</f>
        <v>9.3333333333333339</v>
      </c>
      <c r="P21" s="49">
        <f>MIN($S21:AS21)</f>
        <v>8</v>
      </c>
      <c r="Q21" s="57"/>
      <c r="R21" s="49">
        <v>3</v>
      </c>
      <c r="S21" s="49"/>
      <c r="T21" s="49"/>
      <c r="U21" s="49"/>
      <c r="V21" s="49"/>
      <c r="W21" s="49"/>
      <c r="X21" s="49"/>
      <c r="Y21" s="49"/>
      <c r="Z21" s="49">
        <v>8</v>
      </c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>
        <v>10</v>
      </c>
      <c r="AP21" s="49">
        <v>10</v>
      </c>
      <c r="AQ21" s="49"/>
      <c r="AR21" s="49"/>
      <c r="AS21" s="49"/>
      <c r="AT21" s="28">
        <v>10</v>
      </c>
    </row>
    <row r="22" spans="1:46" x14ac:dyDescent="0.2">
      <c r="A22" s="47"/>
      <c r="B22" s="43" t="s">
        <v>261</v>
      </c>
      <c r="C22" s="44" t="s">
        <v>47</v>
      </c>
      <c r="D22" s="44">
        <v>1164814827</v>
      </c>
      <c r="E22" s="45" t="s">
        <v>233</v>
      </c>
      <c r="F22" s="44" t="s">
        <v>236</v>
      </c>
      <c r="G22" s="45" t="s">
        <v>389</v>
      </c>
      <c r="H22" s="1">
        <f>MATCH(D22,Данные!$D:$D,0)</f>
        <v>52</v>
      </c>
      <c r="I22" s="56">
        <v>168</v>
      </c>
      <c r="J22" s="56">
        <f>IF(K22 &gt; 0, MAX(K$12:K$170) / K22, 0)</f>
        <v>1.3333333333333333</v>
      </c>
      <c r="K22" s="56">
        <v>18</v>
      </c>
      <c r="L22" s="56">
        <f>I22*J22</f>
        <v>224</v>
      </c>
      <c r="M22" s="57">
        <v>28</v>
      </c>
      <c r="N22" s="57">
        <v>3</v>
      </c>
      <c r="O22" s="57">
        <f>IF(N22 &gt; 0,M22/N22,0)</f>
        <v>9.3333333333333339</v>
      </c>
      <c r="P22" s="49">
        <f>MIN($S22:AS22)</f>
        <v>9</v>
      </c>
      <c r="Q22" s="57"/>
      <c r="R22" s="49">
        <v>3</v>
      </c>
      <c r="S22" s="49"/>
      <c r="T22" s="49"/>
      <c r="U22" s="49">
        <v>9</v>
      </c>
      <c r="V22" s="49"/>
      <c r="W22" s="49"/>
      <c r="X22" s="49"/>
      <c r="Y22" s="49"/>
      <c r="Z22" s="49"/>
      <c r="AA22" s="49"/>
      <c r="AB22" s="49"/>
      <c r="AC22" s="49"/>
      <c r="AD22" s="49">
        <v>10</v>
      </c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>
        <v>9</v>
      </c>
      <c r="AS22" s="49"/>
      <c r="AT22" s="28">
        <v>11</v>
      </c>
    </row>
    <row r="23" spans="1:46" x14ac:dyDescent="0.2">
      <c r="A23" s="47"/>
      <c r="B23" s="43" t="s">
        <v>326</v>
      </c>
      <c r="C23" s="44" t="s">
        <v>50</v>
      </c>
      <c r="D23" s="44">
        <v>1164831535</v>
      </c>
      <c r="E23" s="45" t="s">
        <v>197</v>
      </c>
      <c r="F23" s="44" t="s">
        <v>203</v>
      </c>
      <c r="G23" s="45" t="s">
        <v>389</v>
      </c>
      <c r="H23" s="1">
        <f>MATCH(D23,Данные!$D:$D,0)</f>
        <v>116</v>
      </c>
      <c r="I23" s="56">
        <v>168</v>
      </c>
      <c r="J23" s="56">
        <f>IF(K23 &gt; 0, MAX(K$12:K$170) / K23, 0)</f>
        <v>1.3333333333333333</v>
      </c>
      <c r="K23" s="56">
        <v>18</v>
      </c>
      <c r="L23" s="56">
        <f>I23*J23</f>
        <v>224</v>
      </c>
      <c r="M23" s="57">
        <v>28</v>
      </c>
      <c r="N23" s="57">
        <v>3</v>
      </c>
      <c r="O23" s="57">
        <f>IF(N23 &gt; 0,M23/N23,0)</f>
        <v>9.3333333333333339</v>
      </c>
      <c r="P23" s="49">
        <f>MIN($S23:AS23)</f>
        <v>9</v>
      </c>
      <c r="Q23" s="57"/>
      <c r="R23" s="49">
        <v>3</v>
      </c>
      <c r="S23" s="49"/>
      <c r="T23" s="49"/>
      <c r="U23" s="49"/>
      <c r="V23" s="49"/>
      <c r="W23" s="49"/>
      <c r="X23" s="49"/>
      <c r="Y23" s="49"/>
      <c r="Z23" s="49"/>
      <c r="AA23" s="49">
        <v>10</v>
      </c>
      <c r="AB23" s="49"/>
      <c r="AC23" s="49"/>
      <c r="AD23" s="49"/>
      <c r="AE23" s="49"/>
      <c r="AF23" s="49"/>
      <c r="AG23" s="49"/>
      <c r="AH23" s="49">
        <v>9</v>
      </c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>
        <v>9</v>
      </c>
      <c r="AT23" s="28">
        <v>12</v>
      </c>
    </row>
    <row r="24" spans="1:46" x14ac:dyDescent="0.2">
      <c r="A24" s="47"/>
      <c r="B24" s="43" t="s">
        <v>257</v>
      </c>
      <c r="C24" s="44" t="s">
        <v>71</v>
      </c>
      <c r="D24" s="44">
        <v>1164814971</v>
      </c>
      <c r="E24" s="45" t="s">
        <v>245</v>
      </c>
      <c r="F24" s="44" t="s">
        <v>236</v>
      </c>
      <c r="G24" s="45" t="s">
        <v>389</v>
      </c>
      <c r="H24" s="1">
        <f>MATCH(D24,Данные!$D:$D,0)</f>
        <v>48</v>
      </c>
      <c r="I24" s="56">
        <v>168</v>
      </c>
      <c r="J24" s="56">
        <f>IF(K24 &gt; 0, MAX(K$12:K$170) / K24, 0)</f>
        <v>1.3333333333333333</v>
      </c>
      <c r="K24" s="56">
        <v>18</v>
      </c>
      <c r="L24" s="56">
        <f>I24*J24</f>
        <v>224</v>
      </c>
      <c r="M24" s="57">
        <v>28</v>
      </c>
      <c r="N24" s="57">
        <v>3</v>
      </c>
      <c r="O24" s="57">
        <f>IF(N24 &gt; 0,M24/N24,0)</f>
        <v>9.3333333333333339</v>
      </c>
      <c r="P24" s="49">
        <f>MIN($S24:AS24)</f>
        <v>8</v>
      </c>
      <c r="Q24" s="57"/>
      <c r="R24" s="49">
        <v>3</v>
      </c>
      <c r="S24" s="49"/>
      <c r="T24" s="49"/>
      <c r="U24" s="49">
        <v>8</v>
      </c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>
        <v>10</v>
      </c>
      <c r="AN24" s="49"/>
      <c r="AO24" s="49"/>
      <c r="AP24" s="49"/>
      <c r="AQ24" s="49">
        <v>10</v>
      </c>
      <c r="AR24" s="49"/>
      <c r="AS24" s="49"/>
      <c r="AT24" s="28">
        <v>13</v>
      </c>
    </row>
    <row r="25" spans="1:46" x14ac:dyDescent="0.2">
      <c r="A25" s="47"/>
      <c r="B25" s="43" t="s">
        <v>377</v>
      </c>
      <c r="C25" s="44" t="s">
        <v>78</v>
      </c>
      <c r="D25" s="44">
        <v>1181019538</v>
      </c>
      <c r="E25" s="45" t="s">
        <v>245</v>
      </c>
      <c r="F25" s="44" t="s">
        <v>236</v>
      </c>
      <c r="G25" s="45" t="s">
        <v>389</v>
      </c>
      <c r="H25" s="1">
        <f>MATCH(D25,Данные!$D:$D,0)</f>
        <v>262</v>
      </c>
      <c r="I25" s="56">
        <v>168</v>
      </c>
      <c r="J25" s="56">
        <f>IF(K25 &gt; 0, MAX(K$12:K$170) / K25, 0)</f>
        <v>1.3333333333333333</v>
      </c>
      <c r="K25" s="56">
        <v>18</v>
      </c>
      <c r="L25" s="56">
        <f>I25*J25</f>
        <v>224</v>
      </c>
      <c r="M25" s="57">
        <v>28</v>
      </c>
      <c r="N25" s="57">
        <v>3</v>
      </c>
      <c r="O25" s="57">
        <f>IF(N25 &gt; 0,M25/N25,0)</f>
        <v>9.3333333333333339</v>
      </c>
      <c r="P25" s="49">
        <f>MIN($S25:AS25)</f>
        <v>9</v>
      </c>
      <c r="Q25" s="57"/>
      <c r="R25" s="49">
        <v>3</v>
      </c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>
        <v>9</v>
      </c>
      <c r="AM25" s="49">
        <v>10</v>
      </c>
      <c r="AN25" s="49"/>
      <c r="AO25" s="49"/>
      <c r="AP25" s="49"/>
      <c r="AQ25" s="49"/>
      <c r="AR25" s="49">
        <v>9</v>
      </c>
      <c r="AS25" s="49"/>
      <c r="AT25" s="28">
        <v>14</v>
      </c>
    </row>
    <row r="26" spans="1:46" x14ac:dyDescent="0.2">
      <c r="A26" s="47"/>
      <c r="B26" s="43" t="s">
        <v>351</v>
      </c>
      <c r="C26" s="44" t="s">
        <v>94</v>
      </c>
      <c r="D26" s="44">
        <v>1164830536</v>
      </c>
      <c r="E26" s="45" t="s">
        <v>204</v>
      </c>
      <c r="F26" s="44" t="s">
        <v>208</v>
      </c>
      <c r="G26" s="45" t="s">
        <v>389</v>
      </c>
      <c r="H26" s="1">
        <f>MATCH(D26,Данные!$D:$D,0)</f>
        <v>147</v>
      </c>
      <c r="I26" s="56">
        <v>168</v>
      </c>
      <c r="J26" s="56">
        <f>IF(K26 &gt; 0, MAX(K$12:K$170) / K26, 0)</f>
        <v>1.3333333333333333</v>
      </c>
      <c r="K26" s="56">
        <v>18</v>
      </c>
      <c r="L26" s="56">
        <f>I26*J26</f>
        <v>224</v>
      </c>
      <c r="M26" s="57">
        <v>28</v>
      </c>
      <c r="N26" s="57">
        <v>3</v>
      </c>
      <c r="O26" s="57">
        <f>IF(N26 &gt; 0,M26/N26,0)</f>
        <v>9.3333333333333339</v>
      </c>
      <c r="P26" s="49">
        <f>MIN($S26:AS26)</f>
        <v>8</v>
      </c>
      <c r="Q26" s="57"/>
      <c r="R26" s="49">
        <v>3</v>
      </c>
      <c r="S26" s="49"/>
      <c r="T26" s="49"/>
      <c r="U26" s="49"/>
      <c r="V26" s="49"/>
      <c r="W26" s="49"/>
      <c r="X26" s="49"/>
      <c r="Y26" s="49"/>
      <c r="Z26" s="49"/>
      <c r="AA26" s="49"/>
      <c r="AB26" s="49">
        <v>10</v>
      </c>
      <c r="AC26" s="49">
        <v>10</v>
      </c>
      <c r="AD26" s="49"/>
      <c r="AE26" s="49"/>
      <c r="AF26" s="49"/>
      <c r="AG26" s="49"/>
      <c r="AH26" s="49"/>
      <c r="AI26" s="49">
        <v>8</v>
      </c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28">
        <v>15</v>
      </c>
    </row>
    <row r="27" spans="1:46" x14ac:dyDescent="0.2">
      <c r="A27" s="47"/>
      <c r="B27" s="43" t="s">
        <v>234</v>
      </c>
      <c r="C27" s="44" t="s">
        <v>106</v>
      </c>
      <c r="D27" s="44">
        <v>1164815221</v>
      </c>
      <c r="E27" s="45" t="s">
        <v>233</v>
      </c>
      <c r="F27" s="44" t="s">
        <v>236</v>
      </c>
      <c r="G27" s="45" t="s">
        <v>389</v>
      </c>
      <c r="H27" s="1">
        <f>MATCH(D27,Данные!$D:$D,0)</f>
        <v>29</v>
      </c>
      <c r="I27" s="56">
        <v>168</v>
      </c>
      <c r="J27" s="56">
        <f>IF(K27 &gt; 0, MAX(K$12:K$170) / K27, 0)</f>
        <v>1.3333333333333333</v>
      </c>
      <c r="K27" s="56">
        <v>18</v>
      </c>
      <c r="L27" s="56">
        <f>I27*J27</f>
        <v>224</v>
      </c>
      <c r="M27" s="57">
        <v>28</v>
      </c>
      <c r="N27" s="57">
        <v>3</v>
      </c>
      <c r="O27" s="57">
        <f>IF(N27 &gt; 0,M27/N27,0)</f>
        <v>9.3333333333333339</v>
      </c>
      <c r="P27" s="49">
        <f>MIN($S27:AS27)</f>
        <v>9</v>
      </c>
      <c r="Q27" s="57"/>
      <c r="R27" s="49">
        <v>3</v>
      </c>
      <c r="S27" s="49"/>
      <c r="T27" s="49"/>
      <c r="U27" s="49">
        <v>9</v>
      </c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>
        <v>9</v>
      </c>
      <c r="AR27" s="49">
        <v>10</v>
      </c>
      <c r="AS27" s="49"/>
      <c r="AT27" s="28">
        <v>16</v>
      </c>
    </row>
    <row r="28" spans="1:46" x14ac:dyDescent="0.2">
      <c r="A28" s="47"/>
      <c r="B28" s="43" t="s">
        <v>345</v>
      </c>
      <c r="C28" s="44" t="s">
        <v>131</v>
      </c>
      <c r="D28" s="44">
        <v>1171442796</v>
      </c>
      <c r="E28" s="45" t="s">
        <v>197</v>
      </c>
      <c r="F28" s="44" t="s">
        <v>203</v>
      </c>
      <c r="G28" s="45" t="s">
        <v>389</v>
      </c>
      <c r="H28" s="1">
        <f>MATCH(D28,Данные!$D:$D,0)</f>
        <v>136</v>
      </c>
      <c r="I28" s="56">
        <v>168</v>
      </c>
      <c r="J28" s="56">
        <f>IF(K28 &gt; 0, MAX(K$12:K$170) / K28, 0)</f>
        <v>1.3333333333333333</v>
      </c>
      <c r="K28" s="56">
        <v>18</v>
      </c>
      <c r="L28" s="56">
        <f>I28*J28</f>
        <v>224</v>
      </c>
      <c r="M28" s="57">
        <v>28</v>
      </c>
      <c r="N28" s="57">
        <v>3</v>
      </c>
      <c r="O28" s="57">
        <f>IF(N28 &gt; 0,M28/N28,0)</f>
        <v>9.3333333333333339</v>
      </c>
      <c r="P28" s="49">
        <f>MIN($S28:AS28)</f>
        <v>9</v>
      </c>
      <c r="Q28" s="57"/>
      <c r="R28" s="49">
        <v>3</v>
      </c>
      <c r="S28" s="49"/>
      <c r="T28" s="49"/>
      <c r="U28" s="49"/>
      <c r="V28" s="49"/>
      <c r="W28" s="49"/>
      <c r="X28" s="49"/>
      <c r="Y28" s="49"/>
      <c r="Z28" s="49"/>
      <c r="AA28" s="49">
        <v>9</v>
      </c>
      <c r="AB28" s="49"/>
      <c r="AC28" s="49"/>
      <c r="AD28" s="49"/>
      <c r="AE28" s="49"/>
      <c r="AF28" s="49"/>
      <c r="AG28" s="49"/>
      <c r="AH28" s="49">
        <v>9</v>
      </c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>
        <v>10</v>
      </c>
      <c r="AT28" s="28">
        <v>17</v>
      </c>
    </row>
    <row r="29" spans="1:46" x14ac:dyDescent="0.2">
      <c r="A29" s="47"/>
      <c r="B29" s="43" t="s">
        <v>320</v>
      </c>
      <c r="C29" s="44" t="s">
        <v>145</v>
      </c>
      <c r="D29" s="44">
        <v>1178711261</v>
      </c>
      <c r="E29" s="45" t="s">
        <v>197</v>
      </c>
      <c r="F29" s="44" t="s">
        <v>203</v>
      </c>
      <c r="G29" s="45" t="s">
        <v>390</v>
      </c>
      <c r="H29" s="1">
        <f>MATCH(D29,Данные!$D:$D,0)</f>
        <v>111</v>
      </c>
      <c r="I29" s="56">
        <v>168</v>
      </c>
      <c r="J29" s="56">
        <f>IF(K29 &gt; 0, MAX(K$12:K$170) / K29, 0)</f>
        <v>1.3333333333333333</v>
      </c>
      <c r="K29" s="56">
        <v>18</v>
      </c>
      <c r="L29" s="56">
        <f>I29*J29</f>
        <v>224</v>
      </c>
      <c r="M29" s="57">
        <v>28</v>
      </c>
      <c r="N29" s="57">
        <v>3</v>
      </c>
      <c r="O29" s="57">
        <f>IF(N29 &gt; 0,M29/N29,0)</f>
        <v>9.3333333333333339</v>
      </c>
      <c r="P29" s="49">
        <f>MIN($S29:AS29)</f>
        <v>9</v>
      </c>
      <c r="Q29" s="57"/>
      <c r="R29" s="49">
        <v>3</v>
      </c>
      <c r="S29" s="49"/>
      <c r="T29" s="49"/>
      <c r="U29" s="49"/>
      <c r="V29" s="49"/>
      <c r="W29" s="49"/>
      <c r="X29" s="49"/>
      <c r="Y29" s="49"/>
      <c r="Z29" s="49"/>
      <c r="AA29" s="49">
        <v>9</v>
      </c>
      <c r="AB29" s="49"/>
      <c r="AC29" s="49"/>
      <c r="AD29" s="49"/>
      <c r="AE29" s="49"/>
      <c r="AF29" s="49"/>
      <c r="AG29" s="49"/>
      <c r="AH29" s="49">
        <v>9</v>
      </c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>
        <v>10</v>
      </c>
      <c r="AT29" s="28">
        <v>18</v>
      </c>
    </row>
    <row r="30" spans="1:46" x14ac:dyDescent="0.2">
      <c r="A30" s="47"/>
      <c r="B30" s="43" t="s">
        <v>340</v>
      </c>
      <c r="C30" s="44" t="s">
        <v>157</v>
      </c>
      <c r="D30" s="44">
        <v>1164831733</v>
      </c>
      <c r="E30" s="45" t="s">
        <v>197</v>
      </c>
      <c r="F30" s="44" t="s">
        <v>203</v>
      </c>
      <c r="G30" s="45" t="s">
        <v>389</v>
      </c>
      <c r="H30" s="1">
        <f>MATCH(D30,Данные!$D:$D,0)</f>
        <v>131</v>
      </c>
      <c r="I30" s="56">
        <v>168</v>
      </c>
      <c r="J30" s="56">
        <f>IF(K30 &gt; 0, MAX(K$12:K$170) / K30, 0)</f>
        <v>1.3333333333333333</v>
      </c>
      <c r="K30" s="56">
        <v>18</v>
      </c>
      <c r="L30" s="56">
        <f>I30*J30</f>
        <v>224</v>
      </c>
      <c r="M30" s="57">
        <v>28</v>
      </c>
      <c r="N30" s="57">
        <v>3</v>
      </c>
      <c r="O30" s="57">
        <f>IF(N30 &gt; 0,M30/N30,0)</f>
        <v>9.3333333333333339</v>
      </c>
      <c r="P30" s="49">
        <f>MIN($S30:AS30)</f>
        <v>8</v>
      </c>
      <c r="Q30" s="57"/>
      <c r="R30" s="49">
        <v>3</v>
      </c>
      <c r="S30" s="49"/>
      <c r="T30" s="49"/>
      <c r="U30" s="49"/>
      <c r="V30" s="49"/>
      <c r="W30" s="49"/>
      <c r="X30" s="49"/>
      <c r="Y30" s="49"/>
      <c r="Z30" s="49"/>
      <c r="AA30" s="49">
        <v>10</v>
      </c>
      <c r="AB30" s="49"/>
      <c r="AC30" s="49"/>
      <c r="AD30" s="49"/>
      <c r="AE30" s="49"/>
      <c r="AF30" s="49"/>
      <c r="AG30" s="49"/>
      <c r="AH30" s="49">
        <v>10</v>
      </c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>
        <v>8</v>
      </c>
      <c r="AT30" s="28">
        <v>19</v>
      </c>
    </row>
    <row r="31" spans="1:46" x14ac:dyDescent="0.2">
      <c r="A31" s="47"/>
      <c r="B31" s="43" t="s">
        <v>296</v>
      </c>
      <c r="C31" s="44" t="s">
        <v>171</v>
      </c>
      <c r="D31" s="44">
        <v>1164815600</v>
      </c>
      <c r="E31" s="45" t="s">
        <v>245</v>
      </c>
      <c r="F31" s="44" t="s">
        <v>236</v>
      </c>
      <c r="G31" s="45" t="s">
        <v>389</v>
      </c>
      <c r="H31" s="1">
        <f>MATCH(D31,Данные!$D:$D,0)</f>
        <v>90</v>
      </c>
      <c r="I31" s="56">
        <v>168</v>
      </c>
      <c r="J31" s="56">
        <f>IF(K31 &gt; 0, MAX(K$12:K$170) / K31, 0)</f>
        <v>1.3333333333333333</v>
      </c>
      <c r="K31" s="56">
        <v>18</v>
      </c>
      <c r="L31" s="56">
        <f>I31*J31</f>
        <v>224</v>
      </c>
      <c r="M31" s="57">
        <v>28</v>
      </c>
      <c r="N31" s="57">
        <v>3</v>
      </c>
      <c r="O31" s="57">
        <f>IF(N31 &gt; 0,M31/N31,0)</f>
        <v>9.3333333333333339</v>
      </c>
      <c r="P31" s="49">
        <f>MIN($S31:AS31)</f>
        <v>8</v>
      </c>
      <c r="Q31" s="57"/>
      <c r="R31" s="49">
        <v>3</v>
      </c>
      <c r="S31" s="49"/>
      <c r="T31" s="49"/>
      <c r="U31" s="49"/>
      <c r="V31" s="49"/>
      <c r="W31" s="49"/>
      <c r="X31" s="49"/>
      <c r="Y31" s="49">
        <v>8</v>
      </c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>
        <v>10</v>
      </c>
      <c r="AM31" s="49">
        <v>10</v>
      </c>
      <c r="AN31" s="49"/>
      <c r="AO31" s="49"/>
      <c r="AP31" s="49"/>
      <c r="AQ31" s="49"/>
      <c r="AR31" s="49"/>
      <c r="AS31" s="49"/>
      <c r="AT31" s="28">
        <v>20</v>
      </c>
    </row>
    <row r="32" spans="1:46" x14ac:dyDescent="0.2">
      <c r="A32" s="47"/>
      <c r="B32" s="43" t="s">
        <v>356</v>
      </c>
      <c r="C32" s="44" t="s">
        <v>188</v>
      </c>
      <c r="D32" s="44">
        <v>1181019568</v>
      </c>
      <c r="E32" s="45" t="s">
        <v>239</v>
      </c>
      <c r="F32" s="44" t="s">
        <v>236</v>
      </c>
      <c r="G32" s="45" t="s">
        <v>389</v>
      </c>
      <c r="H32" s="1">
        <f>MATCH(D32,Данные!$D:$D,0)</f>
        <v>166</v>
      </c>
      <c r="I32" s="56">
        <v>168</v>
      </c>
      <c r="J32" s="56">
        <f>IF(K32 &gt; 0, MAX(K$12:K$170) / K32, 0)</f>
        <v>1.3333333333333333</v>
      </c>
      <c r="K32" s="56">
        <v>18</v>
      </c>
      <c r="L32" s="56">
        <f>I32*J32</f>
        <v>224</v>
      </c>
      <c r="M32" s="57">
        <v>28</v>
      </c>
      <c r="N32" s="57">
        <v>3</v>
      </c>
      <c r="O32" s="57">
        <f>IF(N32 &gt; 0,M32/N32,0)</f>
        <v>9.3333333333333339</v>
      </c>
      <c r="P32" s="49">
        <f>MIN($S32:AS32)</f>
        <v>9</v>
      </c>
      <c r="Q32" s="57"/>
      <c r="R32" s="49">
        <v>3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>
        <v>9</v>
      </c>
      <c r="AE32" s="49"/>
      <c r="AF32" s="49"/>
      <c r="AG32" s="49"/>
      <c r="AH32" s="49"/>
      <c r="AI32" s="49"/>
      <c r="AJ32" s="49"/>
      <c r="AK32" s="49"/>
      <c r="AL32" s="49">
        <v>9</v>
      </c>
      <c r="AM32" s="49">
        <v>10</v>
      </c>
      <c r="AN32" s="49"/>
      <c r="AO32" s="49"/>
      <c r="AP32" s="49"/>
      <c r="AQ32" s="49"/>
      <c r="AR32" s="49"/>
      <c r="AS32" s="49"/>
      <c r="AT32" s="28">
        <v>21</v>
      </c>
    </row>
    <row r="33" spans="1:46" x14ac:dyDescent="0.2">
      <c r="A33" s="47"/>
      <c r="B33" s="43" t="s">
        <v>220</v>
      </c>
      <c r="C33" s="44" t="s">
        <v>189</v>
      </c>
      <c r="D33" s="44">
        <v>1238428633</v>
      </c>
      <c r="E33" s="45" t="s">
        <v>204</v>
      </c>
      <c r="F33" s="44" t="s">
        <v>208</v>
      </c>
      <c r="G33" s="45" t="s">
        <v>389</v>
      </c>
      <c r="H33" s="1">
        <f>MATCH(D33,Данные!$D:$D,0)</f>
        <v>16</v>
      </c>
      <c r="I33" s="56">
        <v>168</v>
      </c>
      <c r="J33" s="56">
        <f>IF(K33 &gt; 0, MAX(K$12:K$170) / K33, 0)</f>
        <v>1.3333333333333333</v>
      </c>
      <c r="K33" s="56">
        <v>18</v>
      </c>
      <c r="L33" s="56">
        <f>I33*J33</f>
        <v>224</v>
      </c>
      <c r="M33" s="57">
        <v>28</v>
      </c>
      <c r="N33" s="57">
        <v>3</v>
      </c>
      <c r="O33" s="57">
        <f>IF(N33 &gt; 0,M33/N33,0)</f>
        <v>9.3333333333333339</v>
      </c>
      <c r="P33" s="49">
        <f>MIN($S33:AS33)</f>
        <v>8</v>
      </c>
      <c r="Q33" s="57"/>
      <c r="R33" s="49">
        <v>3</v>
      </c>
      <c r="S33" s="49"/>
      <c r="T33" s="49">
        <v>8</v>
      </c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>
        <v>10</v>
      </c>
      <c r="AJ33" s="49"/>
      <c r="AK33" s="49">
        <v>10</v>
      </c>
      <c r="AL33" s="49"/>
      <c r="AM33" s="49"/>
      <c r="AN33" s="49"/>
      <c r="AO33" s="49"/>
      <c r="AP33" s="49"/>
      <c r="AQ33" s="49"/>
      <c r="AR33" s="49"/>
      <c r="AS33" s="49"/>
      <c r="AT33" s="28">
        <v>22</v>
      </c>
    </row>
    <row r="34" spans="1:46" x14ac:dyDescent="0.2">
      <c r="A34" s="47"/>
      <c r="B34" s="43" t="s">
        <v>344</v>
      </c>
      <c r="C34" s="44" t="s">
        <v>191</v>
      </c>
      <c r="D34" s="44">
        <v>1164831801</v>
      </c>
      <c r="E34" s="45" t="s">
        <v>197</v>
      </c>
      <c r="F34" s="44" t="s">
        <v>203</v>
      </c>
      <c r="G34" s="45" t="s">
        <v>389</v>
      </c>
      <c r="H34" s="1">
        <f>MATCH(D34,Данные!$D:$D,0)</f>
        <v>135</v>
      </c>
      <c r="I34" s="56">
        <v>168</v>
      </c>
      <c r="J34" s="56">
        <f>IF(K34 &gt; 0, MAX(K$12:K$170) / K34, 0)</f>
        <v>1.3333333333333333</v>
      </c>
      <c r="K34" s="56">
        <v>18</v>
      </c>
      <c r="L34" s="56">
        <f>I34*J34</f>
        <v>224</v>
      </c>
      <c r="M34" s="57">
        <v>28</v>
      </c>
      <c r="N34" s="57">
        <v>3</v>
      </c>
      <c r="O34" s="57">
        <f>IF(N34 &gt; 0,M34/N34,0)</f>
        <v>9.3333333333333339</v>
      </c>
      <c r="P34" s="49">
        <f>MIN($S34:AS34)</f>
        <v>8</v>
      </c>
      <c r="Q34" s="57"/>
      <c r="R34" s="49">
        <v>3</v>
      </c>
      <c r="S34" s="49"/>
      <c r="T34" s="49"/>
      <c r="U34" s="49"/>
      <c r="V34" s="49"/>
      <c r="W34" s="49"/>
      <c r="X34" s="49"/>
      <c r="Y34" s="49"/>
      <c r="Z34" s="49"/>
      <c r="AA34" s="49">
        <v>10</v>
      </c>
      <c r="AB34" s="49"/>
      <c r="AC34" s="49"/>
      <c r="AD34" s="49"/>
      <c r="AE34" s="49"/>
      <c r="AF34" s="49"/>
      <c r="AG34" s="49"/>
      <c r="AH34" s="49">
        <v>10</v>
      </c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>
        <v>8</v>
      </c>
      <c r="AT34" s="28">
        <v>23</v>
      </c>
    </row>
    <row r="35" spans="1:46" x14ac:dyDescent="0.2">
      <c r="A35" s="46" t="s">
        <v>395</v>
      </c>
      <c r="B35" s="43" t="s">
        <v>286</v>
      </c>
      <c r="C35" s="44" t="s">
        <v>58</v>
      </c>
      <c r="D35" s="44">
        <v>1164814906</v>
      </c>
      <c r="E35" s="45" t="s">
        <v>245</v>
      </c>
      <c r="F35" s="44" t="s">
        <v>236</v>
      </c>
      <c r="G35" s="45" t="s">
        <v>389</v>
      </c>
      <c r="H35" s="1">
        <f>MATCH(D35,Данные!$D:$D,0)</f>
        <v>77</v>
      </c>
      <c r="I35" s="56">
        <v>162</v>
      </c>
      <c r="J35" s="56">
        <f>IF(K35 &gt; 0, MAX(K$12:K$170) / K35, 0)</f>
        <v>1.3333333333333333</v>
      </c>
      <c r="K35" s="56">
        <v>18</v>
      </c>
      <c r="L35" s="56">
        <f>I35*J35</f>
        <v>216</v>
      </c>
      <c r="M35" s="57">
        <v>27</v>
      </c>
      <c r="N35" s="57">
        <v>3</v>
      </c>
      <c r="O35" s="57">
        <f>IF(N35 &gt; 0,M35/N35,0)</f>
        <v>9</v>
      </c>
      <c r="P35" s="49">
        <f>MIN($S35:AS35)</f>
        <v>8</v>
      </c>
      <c r="Q35" s="57"/>
      <c r="R35" s="49">
        <v>3</v>
      </c>
      <c r="S35" s="49"/>
      <c r="T35" s="49"/>
      <c r="U35" s="49"/>
      <c r="V35" s="49"/>
      <c r="W35" s="49"/>
      <c r="X35" s="49"/>
      <c r="Y35" s="49">
        <v>8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>
        <v>9</v>
      </c>
      <c r="AM35" s="49">
        <v>10</v>
      </c>
      <c r="AN35" s="49"/>
      <c r="AO35" s="49"/>
      <c r="AP35" s="49"/>
      <c r="AQ35" s="49"/>
      <c r="AR35" s="49"/>
      <c r="AS35" s="49"/>
      <c r="AT35" s="28">
        <v>24</v>
      </c>
    </row>
    <row r="36" spans="1:46" x14ac:dyDescent="0.2">
      <c r="A36" s="47"/>
      <c r="B36" s="43" t="s">
        <v>307</v>
      </c>
      <c r="C36" s="44" t="s">
        <v>59</v>
      </c>
      <c r="D36" s="44">
        <v>1164830988</v>
      </c>
      <c r="E36" s="45" t="s">
        <v>299</v>
      </c>
      <c r="F36" s="44" t="s">
        <v>302</v>
      </c>
      <c r="G36" s="45" t="s">
        <v>389</v>
      </c>
      <c r="H36" s="1">
        <f>MATCH(D36,Данные!$D:$D,0)</f>
        <v>98</v>
      </c>
      <c r="I36" s="56">
        <v>162</v>
      </c>
      <c r="J36" s="56">
        <f>IF(K36 &gt; 0, MAX(K$12:K$170) / K36, 0)</f>
        <v>1.3333333333333333</v>
      </c>
      <c r="K36" s="56">
        <v>18</v>
      </c>
      <c r="L36" s="56">
        <f>I36*J36</f>
        <v>216</v>
      </c>
      <c r="M36" s="57">
        <v>27</v>
      </c>
      <c r="N36" s="57">
        <v>3</v>
      </c>
      <c r="O36" s="57">
        <f>IF(N36 &gt; 0,M36/N36,0)</f>
        <v>9</v>
      </c>
      <c r="P36" s="49">
        <f>MIN($S36:AS36)</f>
        <v>7</v>
      </c>
      <c r="Q36" s="57"/>
      <c r="R36" s="49">
        <v>3</v>
      </c>
      <c r="S36" s="49"/>
      <c r="T36" s="49"/>
      <c r="U36" s="49"/>
      <c r="V36" s="49"/>
      <c r="W36" s="49"/>
      <c r="X36" s="49"/>
      <c r="Y36" s="49"/>
      <c r="Z36" s="49">
        <v>7</v>
      </c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>
        <v>10</v>
      </c>
      <c r="AP36" s="49">
        <v>10</v>
      </c>
      <c r="AQ36" s="49"/>
      <c r="AR36" s="49"/>
      <c r="AS36" s="49"/>
      <c r="AT36" s="28">
        <v>25</v>
      </c>
    </row>
    <row r="37" spans="1:46" x14ac:dyDescent="0.2">
      <c r="A37" s="47"/>
      <c r="B37" s="43" t="s">
        <v>364</v>
      </c>
      <c r="C37" s="44" t="s">
        <v>61</v>
      </c>
      <c r="D37" s="44">
        <v>1164814932</v>
      </c>
      <c r="E37" s="45" t="s">
        <v>239</v>
      </c>
      <c r="F37" s="44" t="s">
        <v>236</v>
      </c>
      <c r="G37" s="45" t="s">
        <v>389</v>
      </c>
      <c r="H37" s="1">
        <f>MATCH(D37,Данные!$D:$D,0)</f>
        <v>183</v>
      </c>
      <c r="I37" s="56">
        <v>162</v>
      </c>
      <c r="J37" s="56">
        <f>IF(K37 &gt; 0, MAX(K$12:K$170) / K37, 0)</f>
        <v>1.3333333333333333</v>
      </c>
      <c r="K37" s="56">
        <v>18</v>
      </c>
      <c r="L37" s="56">
        <f>I37*J37</f>
        <v>216</v>
      </c>
      <c r="M37" s="57">
        <v>27</v>
      </c>
      <c r="N37" s="57">
        <v>3</v>
      </c>
      <c r="O37" s="57">
        <f>IF(N37 &gt; 0,M37/N37,0)</f>
        <v>9</v>
      </c>
      <c r="P37" s="49">
        <f>MIN($S37:AS37)</f>
        <v>9</v>
      </c>
      <c r="Q37" s="57"/>
      <c r="R37" s="49">
        <v>3</v>
      </c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>
        <v>9</v>
      </c>
      <c r="AE37" s="49"/>
      <c r="AF37" s="49"/>
      <c r="AG37" s="49"/>
      <c r="AH37" s="49"/>
      <c r="AI37" s="49"/>
      <c r="AJ37" s="49"/>
      <c r="AK37" s="49"/>
      <c r="AL37" s="49">
        <v>9</v>
      </c>
      <c r="AM37" s="49"/>
      <c r="AN37" s="49"/>
      <c r="AO37" s="49"/>
      <c r="AP37" s="49"/>
      <c r="AQ37" s="49"/>
      <c r="AR37" s="49">
        <v>9</v>
      </c>
      <c r="AS37" s="49"/>
      <c r="AT37" s="28">
        <v>26</v>
      </c>
    </row>
    <row r="38" spans="1:46" x14ac:dyDescent="0.2">
      <c r="A38" s="47"/>
      <c r="B38" s="43" t="s">
        <v>329</v>
      </c>
      <c r="C38" s="44" t="s">
        <v>64</v>
      </c>
      <c r="D38" s="44">
        <v>1164831574</v>
      </c>
      <c r="E38" s="45" t="s">
        <v>197</v>
      </c>
      <c r="F38" s="44" t="s">
        <v>203</v>
      </c>
      <c r="G38" s="45" t="s">
        <v>389</v>
      </c>
      <c r="H38" s="1">
        <f>MATCH(D38,Данные!$D:$D,0)</f>
        <v>119</v>
      </c>
      <c r="I38" s="56">
        <v>162</v>
      </c>
      <c r="J38" s="56">
        <f>IF(K38 &gt; 0, MAX(K$12:K$170) / K38, 0)</f>
        <v>1.3333333333333333</v>
      </c>
      <c r="K38" s="56">
        <v>18</v>
      </c>
      <c r="L38" s="56">
        <f>I38*J38</f>
        <v>216</v>
      </c>
      <c r="M38" s="57">
        <v>27</v>
      </c>
      <c r="N38" s="57">
        <v>3</v>
      </c>
      <c r="O38" s="57">
        <f>IF(N38 &gt; 0,M38/N38,0)</f>
        <v>9</v>
      </c>
      <c r="P38" s="49">
        <f>MIN($S38:AS38)</f>
        <v>8</v>
      </c>
      <c r="Q38" s="57"/>
      <c r="R38" s="49">
        <v>3</v>
      </c>
      <c r="S38" s="49"/>
      <c r="T38" s="49"/>
      <c r="U38" s="49"/>
      <c r="V38" s="49"/>
      <c r="W38" s="49"/>
      <c r="X38" s="49"/>
      <c r="Y38" s="49"/>
      <c r="Z38" s="49"/>
      <c r="AA38" s="49">
        <v>8</v>
      </c>
      <c r="AB38" s="49"/>
      <c r="AC38" s="49"/>
      <c r="AD38" s="49"/>
      <c r="AE38" s="49"/>
      <c r="AF38" s="49"/>
      <c r="AG38" s="49"/>
      <c r="AH38" s="49">
        <v>10</v>
      </c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>
        <v>9</v>
      </c>
      <c r="AT38" s="28">
        <v>27</v>
      </c>
    </row>
    <row r="39" spans="1:46" x14ac:dyDescent="0.2">
      <c r="A39" s="47"/>
      <c r="B39" s="43" t="s">
        <v>305</v>
      </c>
      <c r="C39" s="44" t="s">
        <v>74</v>
      </c>
      <c r="D39" s="44">
        <v>1171442847</v>
      </c>
      <c r="E39" s="45" t="s">
        <v>299</v>
      </c>
      <c r="F39" s="44" t="s">
        <v>302</v>
      </c>
      <c r="G39" s="45" t="s">
        <v>389</v>
      </c>
      <c r="H39" s="1">
        <f>MATCH(D39,Данные!$D:$D,0)</f>
        <v>96</v>
      </c>
      <c r="I39" s="56">
        <v>162</v>
      </c>
      <c r="J39" s="56">
        <f>IF(K39 &gt; 0, MAX(K$12:K$170) / K39, 0)</f>
        <v>1.3333333333333333</v>
      </c>
      <c r="K39" s="56">
        <v>18</v>
      </c>
      <c r="L39" s="56">
        <f>I39*J39</f>
        <v>216</v>
      </c>
      <c r="M39" s="57">
        <v>27</v>
      </c>
      <c r="N39" s="57">
        <v>3</v>
      </c>
      <c r="O39" s="57">
        <f>IF(N39 &gt; 0,M39/N39,0)</f>
        <v>9</v>
      </c>
      <c r="P39" s="49">
        <f>MIN($S39:AS39)</f>
        <v>7</v>
      </c>
      <c r="Q39" s="57"/>
      <c r="R39" s="49">
        <v>3</v>
      </c>
      <c r="S39" s="49"/>
      <c r="T39" s="49"/>
      <c r="U39" s="49"/>
      <c r="V39" s="49"/>
      <c r="W39" s="49"/>
      <c r="X39" s="49"/>
      <c r="Y39" s="49"/>
      <c r="Z39" s="49">
        <v>7</v>
      </c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>
        <v>10</v>
      </c>
      <c r="AP39" s="49">
        <v>10</v>
      </c>
      <c r="AQ39" s="49"/>
      <c r="AR39" s="49"/>
      <c r="AS39" s="49"/>
      <c r="AT39" s="28">
        <v>28</v>
      </c>
    </row>
    <row r="40" spans="1:46" x14ac:dyDescent="0.2">
      <c r="A40" s="47"/>
      <c r="B40" s="43" t="s">
        <v>249</v>
      </c>
      <c r="C40" s="44" t="s">
        <v>99</v>
      </c>
      <c r="D40" s="44">
        <v>1164815169</v>
      </c>
      <c r="E40" s="45" t="s">
        <v>245</v>
      </c>
      <c r="F40" s="44" t="s">
        <v>236</v>
      </c>
      <c r="G40" s="45" t="s">
        <v>389</v>
      </c>
      <c r="H40" s="1">
        <f>MATCH(D40,Данные!$D:$D,0)</f>
        <v>40</v>
      </c>
      <c r="I40" s="56">
        <v>162</v>
      </c>
      <c r="J40" s="56">
        <f>IF(K40 &gt; 0, MAX(K$12:K$170) / K40, 0)</f>
        <v>1.3333333333333333</v>
      </c>
      <c r="K40" s="56">
        <v>18</v>
      </c>
      <c r="L40" s="56">
        <f>I40*J40</f>
        <v>216</v>
      </c>
      <c r="M40" s="57">
        <v>27</v>
      </c>
      <c r="N40" s="57">
        <v>3</v>
      </c>
      <c r="O40" s="57">
        <f>IF(N40 &gt; 0,M40/N40,0)</f>
        <v>9</v>
      </c>
      <c r="P40" s="49">
        <f>MIN($S40:AS40)</f>
        <v>7</v>
      </c>
      <c r="Q40" s="57"/>
      <c r="R40" s="49">
        <v>3</v>
      </c>
      <c r="S40" s="49"/>
      <c r="T40" s="49"/>
      <c r="U40" s="49">
        <v>7</v>
      </c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>
        <v>10</v>
      </c>
      <c r="AN40" s="49"/>
      <c r="AO40" s="49"/>
      <c r="AP40" s="49"/>
      <c r="AQ40" s="49">
        <v>10</v>
      </c>
      <c r="AR40" s="49"/>
      <c r="AS40" s="49"/>
      <c r="AT40" s="28">
        <v>29</v>
      </c>
    </row>
    <row r="41" spans="1:46" x14ac:dyDescent="0.2">
      <c r="A41" s="47"/>
      <c r="B41" s="43" t="s">
        <v>332</v>
      </c>
      <c r="C41" s="44" t="s">
        <v>100</v>
      </c>
      <c r="D41" s="44">
        <v>1164831613</v>
      </c>
      <c r="E41" s="45" t="s">
        <v>197</v>
      </c>
      <c r="F41" s="44" t="s">
        <v>203</v>
      </c>
      <c r="G41" s="45" t="s">
        <v>389</v>
      </c>
      <c r="H41" s="1">
        <f>MATCH(D41,Данные!$D:$D,0)</f>
        <v>122</v>
      </c>
      <c r="I41" s="56">
        <v>162</v>
      </c>
      <c r="J41" s="56">
        <f>IF(K41 &gt; 0, MAX(K$12:K$170) / K41, 0)</f>
        <v>1.3333333333333333</v>
      </c>
      <c r="K41" s="56">
        <v>18</v>
      </c>
      <c r="L41" s="56">
        <f>I41*J41</f>
        <v>216</v>
      </c>
      <c r="M41" s="57">
        <v>27</v>
      </c>
      <c r="N41" s="57">
        <v>3</v>
      </c>
      <c r="O41" s="57">
        <f>IF(N41 &gt; 0,M41/N41,0)</f>
        <v>9</v>
      </c>
      <c r="P41" s="49">
        <f>MIN($S41:AS41)</f>
        <v>8</v>
      </c>
      <c r="Q41" s="57"/>
      <c r="R41" s="49">
        <v>3</v>
      </c>
      <c r="S41" s="49"/>
      <c r="T41" s="49"/>
      <c r="U41" s="49"/>
      <c r="V41" s="49"/>
      <c r="W41" s="49"/>
      <c r="X41" s="49"/>
      <c r="Y41" s="49"/>
      <c r="Z41" s="49"/>
      <c r="AA41" s="49">
        <v>10</v>
      </c>
      <c r="AB41" s="49"/>
      <c r="AC41" s="49"/>
      <c r="AD41" s="49"/>
      <c r="AE41" s="49"/>
      <c r="AF41" s="49"/>
      <c r="AG41" s="49"/>
      <c r="AH41" s="49">
        <v>8</v>
      </c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>
        <v>9</v>
      </c>
      <c r="AT41" s="28">
        <v>30</v>
      </c>
    </row>
    <row r="42" spans="1:46" x14ac:dyDescent="0.2">
      <c r="A42" s="47"/>
      <c r="B42" s="43" t="s">
        <v>365</v>
      </c>
      <c r="C42" s="44" t="s">
        <v>103</v>
      </c>
      <c r="D42" s="44">
        <v>1164815182</v>
      </c>
      <c r="E42" s="45" t="s">
        <v>239</v>
      </c>
      <c r="F42" s="44" t="s">
        <v>236</v>
      </c>
      <c r="G42" s="45" t="s">
        <v>389</v>
      </c>
      <c r="H42" s="1">
        <f>MATCH(D42,Данные!$D:$D,0)</f>
        <v>189</v>
      </c>
      <c r="I42" s="56">
        <v>162</v>
      </c>
      <c r="J42" s="56">
        <f>IF(K42 &gt; 0, MAX(K$12:K$170) / K42, 0)</f>
        <v>1.3333333333333333</v>
      </c>
      <c r="K42" s="56">
        <v>18</v>
      </c>
      <c r="L42" s="56">
        <f>I42*J42</f>
        <v>216</v>
      </c>
      <c r="M42" s="57">
        <v>27</v>
      </c>
      <c r="N42" s="57">
        <v>3</v>
      </c>
      <c r="O42" s="57">
        <f>IF(N42 &gt; 0,M42/N42,0)</f>
        <v>9</v>
      </c>
      <c r="P42" s="49">
        <f>MIN($S42:AS42)</f>
        <v>8</v>
      </c>
      <c r="Q42" s="57"/>
      <c r="R42" s="49">
        <v>3</v>
      </c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>
        <v>8</v>
      </c>
      <c r="AE42" s="49"/>
      <c r="AF42" s="49"/>
      <c r="AG42" s="49"/>
      <c r="AH42" s="49"/>
      <c r="AI42" s="49"/>
      <c r="AJ42" s="49"/>
      <c r="AK42" s="49"/>
      <c r="AL42" s="49">
        <v>10</v>
      </c>
      <c r="AM42" s="49"/>
      <c r="AN42" s="49"/>
      <c r="AO42" s="49"/>
      <c r="AP42" s="49"/>
      <c r="AQ42" s="49"/>
      <c r="AR42" s="49">
        <v>9</v>
      </c>
      <c r="AS42" s="49"/>
      <c r="AT42" s="28">
        <v>31</v>
      </c>
    </row>
    <row r="43" spans="1:46" x14ac:dyDescent="0.2">
      <c r="A43" s="47"/>
      <c r="B43" s="43" t="s">
        <v>278</v>
      </c>
      <c r="C43" s="44" t="s">
        <v>105</v>
      </c>
      <c r="D43" s="44">
        <v>1164815208</v>
      </c>
      <c r="E43" s="45" t="s">
        <v>245</v>
      </c>
      <c r="F43" s="44" t="s">
        <v>236</v>
      </c>
      <c r="G43" s="45" t="s">
        <v>389</v>
      </c>
      <c r="H43" s="1">
        <f>MATCH(D43,Данные!$D:$D,0)</f>
        <v>68</v>
      </c>
      <c r="I43" s="56">
        <v>162</v>
      </c>
      <c r="J43" s="56">
        <f>IF(K43 &gt; 0, MAX(K$12:K$170) / K43, 0)</f>
        <v>1.3333333333333333</v>
      </c>
      <c r="K43" s="56">
        <v>18</v>
      </c>
      <c r="L43" s="56">
        <f>I43*J43</f>
        <v>216</v>
      </c>
      <c r="M43" s="57">
        <v>27</v>
      </c>
      <c r="N43" s="57">
        <v>3</v>
      </c>
      <c r="O43" s="57">
        <f>IF(N43 &gt; 0,M43/N43,0)</f>
        <v>9</v>
      </c>
      <c r="P43" s="49">
        <f>MIN($S43:AS43)</f>
        <v>9</v>
      </c>
      <c r="Q43" s="57"/>
      <c r="R43" s="49">
        <v>3</v>
      </c>
      <c r="S43" s="49"/>
      <c r="T43" s="49"/>
      <c r="U43" s="49"/>
      <c r="V43" s="49">
        <v>9</v>
      </c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>
        <v>9</v>
      </c>
      <c r="AM43" s="49"/>
      <c r="AN43" s="49"/>
      <c r="AO43" s="49"/>
      <c r="AP43" s="49"/>
      <c r="AQ43" s="49"/>
      <c r="AR43" s="49">
        <v>9</v>
      </c>
      <c r="AS43" s="49"/>
      <c r="AT43" s="28">
        <v>32</v>
      </c>
    </row>
    <row r="44" spans="1:46" x14ac:dyDescent="0.2">
      <c r="A44" s="47"/>
      <c r="B44" s="43" t="s">
        <v>334</v>
      </c>
      <c r="C44" s="44" t="s">
        <v>129</v>
      </c>
      <c r="D44" s="44">
        <v>1164831653</v>
      </c>
      <c r="E44" s="45" t="s">
        <v>197</v>
      </c>
      <c r="F44" s="44" t="s">
        <v>203</v>
      </c>
      <c r="G44" s="45" t="s">
        <v>389</v>
      </c>
      <c r="H44" s="1">
        <f>MATCH(D44,Данные!$D:$D,0)</f>
        <v>125</v>
      </c>
      <c r="I44" s="56">
        <v>162</v>
      </c>
      <c r="J44" s="56">
        <f>IF(K44 &gt; 0, MAX(K$12:K$170) / K44, 0)</f>
        <v>1.3333333333333333</v>
      </c>
      <c r="K44" s="56">
        <v>18</v>
      </c>
      <c r="L44" s="56">
        <f>I44*J44</f>
        <v>216</v>
      </c>
      <c r="M44" s="57">
        <v>27</v>
      </c>
      <c r="N44" s="57">
        <v>3</v>
      </c>
      <c r="O44" s="57">
        <f>IF(N44 &gt; 0,M44/N44,0)</f>
        <v>9</v>
      </c>
      <c r="P44" s="49">
        <f>MIN($S44:AS44)</f>
        <v>8</v>
      </c>
      <c r="Q44" s="57"/>
      <c r="R44" s="49">
        <v>3</v>
      </c>
      <c r="S44" s="49"/>
      <c r="T44" s="49"/>
      <c r="U44" s="49"/>
      <c r="V44" s="49"/>
      <c r="W44" s="49"/>
      <c r="X44" s="49"/>
      <c r="Y44" s="49"/>
      <c r="Z44" s="49"/>
      <c r="AA44" s="49">
        <v>10</v>
      </c>
      <c r="AB44" s="49"/>
      <c r="AC44" s="49"/>
      <c r="AD44" s="49"/>
      <c r="AE44" s="49"/>
      <c r="AF44" s="49"/>
      <c r="AG44" s="49"/>
      <c r="AH44" s="49">
        <v>8</v>
      </c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>
        <v>9</v>
      </c>
      <c r="AT44" s="28">
        <v>33</v>
      </c>
    </row>
    <row r="45" spans="1:46" x14ac:dyDescent="0.2">
      <c r="A45" s="47"/>
      <c r="B45" s="43" t="s">
        <v>336</v>
      </c>
      <c r="C45" s="44" t="s">
        <v>136</v>
      </c>
      <c r="D45" s="44">
        <v>1164831679</v>
      </c>
      <c r="E45" s="45" t="s">
        <v>197</v>
      </c>
      <c r="F45" s="44" t="s">
        <v>203</v>
      </c>
      <c r="G45" s="45" t="s">
        <v>389</v>
      </c>
      <c r="H45" s="1">
        <f>MATCH(D45,Данные!$D:$D,0)</f>
        <v>127</v>
      </c>
      <c r="I45" s="56">
        <v>162</v>
      </c>
      <c r="J45" s="56">
        <f>IF(K45 &gt; 0, MAX(K$12:K$170) / K45, 0)</f>
        <v>1.3333333333333333</v>
      </c>
      <c r="K45" s="56">
        <v>18</v>
      </c>
      <c r="L45" s="56">
        <f>I45*J45</f>
        <v>216</v>
      </c>
      <c r="M45" s="57">
        <v>27</v>
      </c>
      <c r="N45" s="57">
        <v>3</v>
      </c>
      <c r="O45" s="57">
        <f>IF(N45 &gt; 0,M45/N45,0)</f>
        <v>9</v>
      </c>
      <c r="P45" s="49">
        <f>MIN($S45:AS45)</f>
        <v>8</v>
      </c>
      <c r="Q45" s="57"/>
      <c r="R45" s="49">
        <v>3</v>
      </c>
      <c r="S45" s="49"/>
      <c r="T45" s="49"/>
      <c r="U45" s="49"/>
      <c r="V45" s="49"/>
      <c r="W45" s="49"/>
      <c r="X45" s="49"/>
      <c r="Y45" s="49"/>
      <c r="Z45" s="49"/>
      <c r="AA45" s="49">
        <v>9</v>
      </c>
      <c r="AB45" s="49"/>
      <c r="AC45" s="49"/>
      <c r="AD45" s="49"/>
      <c r="AE45" s="49"/>
      <c r="AF45" s="49"/>
      <c r="AG45" s="49"/>
      <c r="AH45" s="49">
        <v>8</v>
      </c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>
        <v>10</v>
      </c>
      <c r="AT45" s="28">
        <v>34</v>
      </c>
    </row>
    <row r="46" spans="1:46" x14ac:dyDescent="0.2">
      <c r="A46" s="47"/>
      <c r="B46" s="43" t="s">
        <v>244</v>
      </c>
      <c r="C46" s="44" t="s">
        <v>153</v>
      </c>
      <c r="D46" s="44">
        <v>1164815469</v>
      </c>
      <c r="E46" s="45" t="s">
        <v>239</v>
      </c>
      <c r="F46" s="44" t="s">
        <v>236</v>
      </c>
      <c r="G46" s="45" t="s">
        <v>389</v>
      </c>
      <c r="H46" s="1">
        <f>MATCH(D46,Данные!$D:$D,0)</f>
        <v>36</v>
      </c>
      <c r="I46" s="56">
        <v>162</v>
      </c>
      <c r="J46" s="56">
        <f>IF(K46 &gt; 0, MAX(K$12:K$170) / K46, 0)</f>
        <v>1.3333333333333333</v>
      </c>
      <c r="K46" s="56">
        <v>18</v>
      </c>
      <c r="L46" s="56">
        <f>I46*J46</f>
        <v>216</v>
      </c>
      <c r="M46" s="57">
        <v>27</v>
      </c>
      <c r="N46" s="57">
        <v>3</v>
      </c>
      <c r="O46" s="57">
        <f>IF(N46 &gt; 0,M46/N46,0)</f>
        <v>9</v>
      </c>
      <c r="P46" s="49">
        <f>MIN($S46:AS46)</f>
        <v>9</v>
      </c>
      <c r="Q46" s="57"/>
      <c r="R46" s="49">
        <v>3</v>
      </c>
      <c r="S46" s="49"/>
      <c r="T46" s="49"/>
      <c r="U46" s="49">
        <v>9</v>
      </c>
      <c r="V46" s="49"/>
      <c r="W46" s="49"/>
      <c r="X46" s="49"/>
      <c r="Y46" s="49"/>
      <c r="Z46" s="49"/>
      <c r="AA46" s="49"/>
      <c r="AB46" s="49"/>
      <c r="AC46" s="49"/>
      <c r="AD46" s="49">
        <v>9</v>
      </c>
      <c r="AE46" s="49"/>
      <c r="AF46" s="49"/>
      <c r="AG46" s="49"/>
      <c r="AH46" s="49"/>
      <c r="AI46" s="49"/>
      <c r="AJ46" s="49"/>
      <c r="AK46" s="49"/>
      <c r="AL46" s="49">
        <v>9</v>
      </c>
      <c r="AM46" s="49"/>
      <c r="AN46" s="49"/>
      <c r="AO46" s="49"/>
      <c r="AP46" s="49"/>
      <c r="AQ46" s="49"/>
      <c r="AR46" s="49"/>
      <c r="AS46" s="49"/>
      <c r="AT46" s="28">
        <v>35</v>
      </c>
    </row>
    <row r="47" spans="1:46" x14ac:dyDescent="0.2">
      <c r="A47" s="47"/>
      <c r="B47" s="43" t="s">
        <v>247</v>
      </c>
      <c r="C47" s="44" t="s">
        <v>164</v>
      </c>
      <c r="D47" s="44">
        <v>1164815535</v>
      </c>
      <c r="E47" s="45" t="s">
        <v>245</v>
      </c>
      <c r="F47" s="44" t="s">
        <v>236</v>
      </c>
      <c r="G47" s="45" t="s">
        <v>389</v>
      </c>
      <c r="H47" s="1">
        <f>MATCH(D47,Данные!$D:$D,0)</f>
        <v>38</v>
      </c>
      <c r="I47" s="56">
        <v>162</v>
      </c>
      <c r="J47" s="56">
        <f>IF(K47 &gt; 0, MAX(K$12:K$170) / K47, 0)</f>
        <v>1.3333333333333333</v>
      </c>
      <c r="K47" s="56">
        <v>18</v>
      </c>
      <c r="L47" s="56">
        <f>I47*J47</f>
        <v>216</v>
      </c>
      <c r="M47" s="57">
        <v>27</v>
      </c>
      <c r="N47" s="57">
        <v>3</v>
      </c>
      <c r="O47" s="57">
        <f>IF(N47 &gt; 0,M47/N47,0)</f>
        <v>9</v>
      </c>
      <c r="P47" s="49">
        <f>MIN($S47:AS47)</f>
        <v>7</v>
      </c>
      <c r="Q47" s="57"/>
      <c r="R47" s="49">
        <v>3</v>
      </c>
      <c r="S47" s="49"/>
      <c r="T47" s="49"/>
      <c r="U47" s="49">
        <v>7</v>
      </c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>
        <v>10</v>
      </c>
      <c r="AN47" s="49"/>
      <c r="AO47" s="49"/>
      <c r="AP47" s="49"/>
      <c r="AQ47" s="49">
        <v>10</v>
      </c>
      <c r="AR47" s="49"/>
      <c r="AS47" s="49"/>
      <c r="AT47" s="28">
        <v>36</v>
      </c>
    </row>
    <row r="48" spans="1:46" x14ac:dyDescent="0.2">
      <c r="A48" s="47"/>
      <c r="B48" s="43" t="s">
        <v>341</v>
      </c>
      <c r="C48" s="44" t="s">
        <v>165</v>
      </c>
      <c r="D48" s="44">
        <v>1164831746</v>
      </c>
      <c r="E48" s="45" t="s">
        <v>197</v>
      </c>
      <c r="F48" s="44" t="s">
        <v>203</v>
      </c>
      <c r="G48" s="45" t="s">
        <v>389</v>
      </c>
      <c r="H48" s="1">
        <f>MATCH(D48,Данные!$D:$D,0)</f>
        <v>132</v>
      </c>
      <c r="I48" s="56">
        <v>162</v>
      </c>
      <c r="J48" s="56">
        <f>IF(K48 &gt; 0, MAX(K$12:K$170) / K48, 0)</f>
        <v>1.3333333333333333</v>
      </c>
      <c r="K48" s="56">
        <v>18</v>
      </c>
      <c r="L48" s="56">
        <f>I48*J48</f>
        <v>216</v>
      </c>
      <c r="M48" s="57">
        <v>27</v>
      </c>
      <c r="N48" s="57">
        <v>3</v>
      </c>
      <c r="O48" s="57">
        <f>IF(N48 &gt; 0,M48/N48,0)</f>
        <v>9</v>
      </c>
      <c r="P48" s="49">
        <f>MIN($S48:AS48)</f>
        <v>8</v>
      </c>
      <c r="Q48" s="57"/>
      <c r="R48" s="49">
        <v>3</v>
      </c>
      <c r="S48" s="49"/>
      <c r="T48" s="49"/>
      <c r="U48" s="49"/>
      <c r="V48" s="49"/>
      <c r="W48" s="49"/>
      <c r="X48" s="49"/>
      <c r="Y48" s="49"/>
      <c r="Z48" s="49"/>
      <c r="AA48" s="49">
        <v>10</v>
      </c>
      <c r="AB48" s="49"/>
      <c r="AC48" s="49"/>
      <c r="AD48" s="49"/>
      <c r="AE48" s="49"/>
      <c r="AF48" s="49"/>
      <c r="AG48" s="49"/>
      <c r="AH48" s="49">
        <v>9</v>
      </c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>
        <v>8</v>
      </c>
      <c r="AT48" s="28">
        <v>37</v>
      </c>
    </row>
    <row r="49" spans="1:46" x14ac:dyDescent="0.2">
      <c r="A49" s="47"/>
      <c r="B49" s="43" t="s">
        <v>358</v>
      </c>
      <c r="C49" s="44" t="s">
        <v>168</v>
      </c>
      <c r="D49" s="44">
        <v>1178707505</v>
      </c>
      <c r="E49" s="45" t="s">
        <v>233</v>
      </c>
      <c r="F49" s="44" t="s">
        <v>236</v>
      </c>
      <c r="G49" s="45" t="s">
        <v>390</v>
      </c>
      <c r="H49" s="1">
        <f>MATCH(D49,Данные!$D:$D,0)</f>
        <v>173</v>
      </c>
      <c r="I49" s="56">
        <v>162</v>
      </c>
      <c r="J49" s="56">
        <f>IF(K49 &gt; 0, MAX(K$12:K$170) / K49, 0)</f>
        <v>1.3333333333333333</v>
      </c>
      <c r="K49" s="56">
        <v>18</v>
      </c>
      <c r="L49" s="56">
        <f>I49*J49</f>
        <v>216</v>
      </c>
      <c r="M49" s="57">
        <v>27</v>
      </c>
      <c r="N49" s="57">
        <v>3</v>
      </c>
      <c r="O49" s="57">
        <f>IF(N49 &gt; 0,M49/N49,0)</f>
        <v>9</v>
      </c>
      <c r="P49" s="49">
        <f>MIN($S49:AS49)</f>
        <v>9</v>
      </c>
      <c r="Q49" s="57"/>
      <c r="R49" s="49">
        <v>3</v>
      </c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>
        <v>9</v>
      </c>
      <c r="AE49" s="49"/>
      <c r="AF49" s="49"/>
      <c r="AG49" s="49"/>
      <c r="AH49" s="49"/>
      <c r="AI49" s="49"/>
      <c r="AJ49" s="49"/>
      <c r="AK49" s="49"/>
      <c r="AL49" s="49">
        <v>9</v>
      </c>
      <c r="AM49" s="49"/>
      <c r="AN49" s="49"/>
      <c r="AO49" s="49"/>
      <c r="AP49" s="49"/>
      <c r="AQ49" s="49"/>
      <c r="AR49" s="49">
        <v>9</v>
      </c>
      <c r="AS49" s="49"/>
      <c r="AT49" s="28">
        <v>38</v>
      </c>
    </row>
    <row r="50" spans="1:46" x14ac:dyDescent="0.2">
      <c r="A50" s="47"/>
      <c r="B50" s="43" t="s">
        <v>272</v>
      </c>
      <c r="C50" s="44" t="s">
        <v>169</v>
      </c>
      <c r="D50" s="44">
        <v>1164815587</v>
      </c>
      <c r="E50" s="45" t="s">
        <v>233</v>
      </c>
      <c r="F50" s="44" t="s">
        <v>236</v>
      </c>
      <c r="G50" s="45" t="s">
        <v>389</v>
      </c>
      <c r="H50" s="1">
        <f>MATCH(D50,Данные!$D:$D,0)</f>
        <v>63</v>
      </c>
      <c r="I50" s="56">
        <v>162</v>
      </c>
      <c r="J50" s="56">
        <f>IF(K50 &gt; 0, MAX(K$12:K$170) / K50, 0)</f>
        <v>1.3333333333333333</v>
      </c>
      <c r="K50" s="56">
        <v>18</v>
      </c>
      <c r="L50" s="56">
        <f>I50*J50</f>
        <v>216</v>
      </c>
      <c r="M50" s="57">
        <v>27</v>
      </c>
      <c r="N50" s="57">
        <v>3</v>
      </c>
      <c r="O50" s="57">
        <f>IF(N50 &gt; 0,M50/N50,0)</f>
        <v>9</v>
      </c>
      <c r="P50" s="49">
        <f>MIN($S50:AS50)</f>
        <v>9</v>
      </c>
      <c r="Q50" s="57"/>
      <c r="R50" s="49">
        <v>3</v>
      </c>
      <c r="S50" s="49"/>
      <c r="T50" s="49"/>
      <c r="U50" s="49">
        <v>9</v>
      </c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>
        <v>9</v>
      </c>
      <c r="AR50" s="49">
        <v>9</v>
      </c>
      <c r="AS50" s="49"/>
      <c r="AT50" s="28">
        <v>39</v>
      </c>
    </row>
    <row r="51" spans="1:46" x14ac:dyDescent="0.2">
      <c r="A51" s="47"/>
      <c r="B51" s="43" t="s">
        <v>316</v>
      </c>
      <c r="C51" s="44" t="s">
        <v>179</v>
      </c>
      <c r="D51" s="44">
        <v>1164831157</v>
      </c>
      <c r="E51" s="45" t="s">
        <v>299</v>
      </c>
      <c r="F51" s="44" t="s">
        <v>302</v>
      </c>
      <c r="G51" s="45" t="s">
        <v>389</v>
      </c>
      <c r="H51" s="1">
        <f>MATCH(D51,Данные!$D:$D,0)</f>
        <v>107</v>
      </c>
      <c r="I51" s="56">
        <v>162</v>
      </c>
      <c r="J51" s="56">
        <f>IF(K51 &gt; 0, MAX(K$12:K$170) / K51, 0)</f>
        <v>1.3333333333333333</v>
      </c>
      <c r="K51" s="56">
        <v>18</v>
      </c>
      <c r="L51" s="56">
        <f>I51*J51</f>
        <v>216</v>
      </c>
      <c r="M51" s="57">
        <v>27</v>
      </c>
      <c r="N51" s="57">
        <v>3</v>
      </c>
      <c r="O51" s="57">
        <f>IF(N51 &gt; 0,M51/N51,0)</f>
        <v>9</v>
      </c>
      <c r="P51" s="49">
        <f>MIN($S51:AS51)</f>
        <v>7</v>
      </c>
      <c r="Q51" s="57"/>
      <c r="R51" s="49">
        <v>3</v>
      </c>
      <c r="S51" s="49"/>
      <c r="T51" s="49"/>
      <c r="U51" s="49"/>
      <c r="V51" s="49"/>
      <c r="W51" s="49"/>
      <c r="X51" s="49"/>
      <c r="Y51" s="49"/>
      <c r="Z51" s="49">
        <v>7</v>
      </c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>
        <v>10</v>
      </c>
      <c r="AP51" s="49">
        <v>10</v>
      </c>
      <c r="AQ51" s="49"/>
      <c r="AR51" s="49"/>
      <c r="AS51" s="49"/>
      <c r="AT51" s="28">
        <v>40</v>
      </c>
    </row>
    <row r="52" spans="1:46" x14ac:dyDescent="0.2">
      <c r="A52" s="42">
        <v>41</v>
      </c>
      <c r="B52" s="43" t="s">
        <v>279</v>
      </c>
      <c r="C52" s="44" t="s">
        <v>95</v>
      </c>
      <c r="D52" s="44">
        <v>1164830550</v>
      </c>
      <c r="E52" s="45" t="s">
        <v>204</v>
      </c>
      <c r="F52" s="44" t="s">
        <v>208</v>
      </c>
      <c r="G52" s="45" t="s">
        <v>389</v>
      </c>
      <c r="H52" s="1">
        <f>MATCH(D52,Данные!$D:$D,0)</f>
        <v>69</v>
      </c>
      <c r="I52" s="56">
        <v>186</v>
      </c>
      <c r="J52" s="56">
        <f>IF(K52 &gt; 0, MAX(K$12:K$170) / K52, 0)</f>
        <v>1.1428571428571428</v>
      </c>
      <c r="K52" s="56">
        <v>21</v>
      </c>
      <c r="L52" s="56">
        <f>I52*J52</f>
        <v>212.57142857142856</v>
      </c>
      <c r="M52" s="57">
        <v>34</v>
      </c>
      <c r="N52" s="57">
        <v>4</v>
      </c>
      <c r="O52" s="57">
        <f>IF(N52 &gt; 0,M52/N52,0)</f>
        <v>8.5</v>
      </c>
      <c r="P52" s="49">
        <f>MIN($S52:AS52)</f>
        <v>6</v>
      </c>
      <c r="Q52" s="57"/>
      <c r="R52" s="49">
        <v>4</v>
      </c>
      <c r="S52" s="49"/>
      <c r="T52" s="49"/>
      <c r="U52" s="49"/>
      <c r="V52" s="49"/>
      <c r="W52" s="49">
        <v>9</v>
      </c>
      <c r="X52" s="49"/>
      <c r="Y52" s="49"/>
      <c r="Z52" s="49"/>
      <c r="AA52" s="49"/>
      <c r="AB52" s="49">
        <v>9</v>
      </c>
      <c r="AC52" s="49"/>
      <c r="AD52" s="49"/>
      <c r="AE52" s="49"/>
      <c r="AF52" s="49"/>
      <c r="AG52" s="49">
        <v>6</v>
      </c>
      <c r="AH52" s="49"/>
      <c r="AI52" s="49">
        <v>10</v>
      </c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28">
        <v>41</v>
      </c>
    </row>
    <row r="53" spans="1:46" x14ac:dyDescent="0.2">
      <c r="A53" s="42">
        <v>42</v>
      </c>
      <c r="B53" s="43" t="s">
        <v>353</v>
      </c>
      <c r="C53" s="44" t="s">
        <v>156</v>
      </c>
      <c r="D53" s="44">
        <v>1197399307</v>
      </c>
      <c r="E53" s="45" t="s">
        <v>204</v>
      </c>
      <c r="F53" s="44" t="s">
        <v>208</v>
      </c>
      <c r="G53" s="45" t="s">
        <v>390</v>
      </c>
      <c r="H53" s="1">
        <f>MATCH(D53,Данные!$D:$D,0)</f>
        <v>160</v>
      </c>
      <c r="I53" s="56">
        <v>193</v>
      </c>
      <c r="J53" s="56">
        <f>IF(K53 &gt; 0, MAX(K$12:K$170) / K53, 0)</f>
        <v>1.0909090909090908</v>
      </c>
      <c r="K53" s="56">
        <v>22</v>
      </c>
      <c r="L53" s="56">
        <f>I53*J53</f>
        <v>210.54545454545453</v>
      </c>
      <c r="M53" s="57">
        <v>35</v>
      </c>
      <c r="N53" s="57">
        <v>4</v>
      </c>
      <c r="O53" s="57">
        <f>IF(N53 &gt; 0,M53/N53,0)</f>
        <v>8.75</v>
      </c>
      <c r="P53" s="49">
        <f>MIN($S53:AS53)</f>
        <v>7</v>
      </c>
      <c r="Q53" s="57"/>
      <c r="R53" s="49">
        <v>4</v>
      </c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>
        <v>10</v>
      </c>
      <c r="AD53" s="49"/>
      <c r="AE53" s="49">
        <v>10</v>
      </c>
      <c r="AF53" s="49"/>
      <c r="AG53" s="49"/>
      <c r="AH53" s="49"/>
      <c r="AI53" s="49">
        <v>8</v>
      </c>
      <c r="AJ53" s="49"/>
      <c r="AK53" s="49"/>
      <c r="AL53" s="49"/>
      <c r="AM53" s="49"/>
      <c r="AN53" s="49">
        <v>7</v>
      </c>
      <c r="AO53" s="49"/>
      <c r="AP53" s="49"/>
      <c r="AQ53" s="49"/>
      <c r="AR53" s="49"/>
      <c r="AS53" s="49"/>
      <c r="AT53" s="28">
        <v>42</v>
      </c>
    </row>
    <row r="54" spans="1:46" x14ac:dyDescent="0.2">
      <c r="A54" s="46" t="s">
        <v>396</v>
      </c>
      <c r="B54" s="43" t="s">
        <v>361</v>
      </c>
      <c r="C54" s="44" t="s">
        <v>40</v>
      </c>
      <c r="D54" s="44">
        <v>1164814814</v>
      </c>
      <c r="E54" s="45" t="s">
        <v>233</v>
      </c>
      <c r="F54" s="44" t="s">
        <v>236</v>
      </c>
      <c r="G54" s="45" t="s">
        <v>389</v>
      </c>
      <c r="H54" s="1">
        <f>MATCH(D54,Данные!$D:$D,0)</f>
        <v>179</v>
      </c>
      <c r="I54" s="56">
        <v>156</v>
      </c>
      <c r="J54" s="56">
        <f>IF(K54 &gt; 0, MAX(K$12:K$170) / K54, 0)</f>
        <v>1.3333333333333333</v>
      </c>
      <c r="K54" s="56">
        <v>18</v>
      </c>
      <c r="L54" s="56">
        <f>I54*J54</f>
        <v>208</v>
      </c>
      <c r="M54" s="57">
        <v>26</v>
      </c>
      <c r="N54" s="57">
        <v>3</v>
      </c>
      <c r="O54" s="57">
        <f>IF(N54 &gt; 0,M54/N54,0)</f>
        <v>8.6666666666666661</v>
      </c>
      <c r="P54" s="49">
        <f>MIN($S54:AS54)</f>
        <v>7</v>
      </c>
      <c r="Q54" s="57"/>
      <c r="R54" s="49">
        <v>3</v>
      </c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>
        <v>10</v>
      </c>
      <c r="AE54" s="49"/>
      <c r="AF54" s="49"/>
      <c r="AG54" s="49"/>
      <c r="AH54" s="49"/>
      <c r="AI54" s="49"/>
      <c r="AJ54" s="49"/>
      <c r="AK54" s="49"/>
      <c r="AL54" s="49">
        <v>9</v>
      </c>
      <c r="AM54" s="49"/>
      <c r="AN54" s="49"/>
      <c r="AO54" s="49"/>
      <c r="AP54" s="49"/>
      <c r="AQ54" s="49"/>
      <c r="AR54" s="49">
        <v>7</v>
      </c>
      <c r="AS54" s="49"/>
      <c r="AT54" s="28">
        <v>43</v>
      </c>
    </row>
    <row r="55" spans="1:46" x14ac:dyDescent="0.2">
      <c r="A55" s="47"/>
      <c r="B55" s="43" t="s">
        <v>362</v>
      </c>
      <c r="C55" s="44" t="s">
        <v>51</v>
      </c>
      <c r="D55" s="44">
        <v>1164814867</v>
      </c>
      <c r="E55" s="45" t="s">
        <v>239</v>
      </c>
      <c r="F55" s="44" t="s">
        <v>236</v>
      </c>
      <c r="G55" s="45" t="s">
        <v>389</v>
      </c>
      <c r="H55" s="1">
        <f>MATCH(D55,Данные!$D:$D,0)</f>
        <v>181</v>
      </c>
      <c r="I55" s="56">
        <v>156</v>
      </c>
      <c r="J55" s="56">
        <f>IF(K55 &gt; 0, MAX(K$12:K$170) / K55, 0)</f>
        <v>1.3333333333333333</v>
      </c>
      <c r="K55" s="56">
        <v>18</v>
      </c>
      <c r="L55" s="56">
        <f>I55*J55</f>
        <v>208</v>
      </c>
      <c r="M55" s="57">
        <v>26</v>
      </c>
      <c r="N55" s="57">
        <v>3</v>
      </c>
      <c r="O55" s="57">
        <f>IF(N55 &gt; 0,M55/N55,0)</f>
        <v>8.6666666666666661</v>
      </c>
      <c r="P55" s="49">
        <f>MIN($S55:AS55)</f>
        <v>8</v>
      </c>
      <c r="Q55" s="57"/>
      <c r="R55" s="49">
        <v>3</v>
      </c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>
        <v>9</v>
      </c>
      <c r="AE55" s="49"/>
      <c r="AF55" s="49"/>
      <c r="AG55" s="49"/>
      <c r="AH55" s="49"/>
      <c r="AI55" s="49"/>
      <c r="AJ55" s="49"/>
      <c r="AK55" s="49"/>
      <c r="AL55" s="49">
        <v>9</v>
      </c>
      <c r="AM55" s="49"/>
      <c r="AN55" s="49"/>
      <c r="AO55" s="49"/>
      <c r="AP55" s="49"/>
      <c r="AQ55" s="49"/>
      <c r="AR55" s="49">
        <v>8</v>
      </c>
      <c r="AS55" s="49"/>
      <c r="AT55" s="28">
        <v>44</v>
      </c>
    </row>
    <row r="56" spans="1:46" x14ac:dyDescent="0.2">
      <c r="A56" s="47"/>
      <c r="B56" s="43" t="s">
        <v>328</v>
      </c>
      <c r="C56" s="44" t="s">
        <v>60</v>
      </c>
      <c r="D56" s="44">
        <v>1164831561</v>
      </c>
      <c r="E56" s="45" t="s">
        <v>197</v>
      </c>
      <c r="F56" s="44" t="s">
        <v>203</v>
      </c>
      <c r="G56" s="45" t="s">
        <v>389</v>
      </c>
      <c r="H56" s="1">
        <f>MATCH(D56,Данные!$D:$D,0)</f>
        <v>118</v>
      </c>
      <c r="I56" s="56">
        <v>156</v>
      </c>
      <c r="J56" s="56">
        <f>IF(K56 &gt; 0, MAX(K$12:K$170) / K56, 0)</f>
        <v>1.3333333333333333</v>
      </c>
      <c r="K56" s="56">
        <v>18</v>
      </c>
      <c r="L56" s="56">
        <f>I56*J56</f>
        <v>208</v>
      </c>
      <c r="M56" s="57">
        <v>26</v>
      </c>
      <c r="N56" s="57">
        <v>3</v>
      </c>
      <c r="O56" s="57">
        <f>IF(N56 &gt; 0,M56/N56,0)</f>
        <v>8.6666666666666661</v>
      </c>
      <c r="P56" s="49">
        <f>MIN($S56:AS56)</f>
        <v>8</v>
      </c>
      <c r="Q56" s="57"/>
      <c r="R56" s="49">
        <v>3</v>
      </c>
      <c r="S56" s="49"/>
      <c r="T56" s="49"/>
      <c r="U56" s="49"/>
      <c r="V56" s="49"/>
      <c r="W56" s="49"/>
      <c r="X56" s="49"/>
      <c r="Y56" s="49"/>
      <c r="Z56" s="49"/>
      <c r="AA56" s="49">
        <v>9</v>
      </c>
      <c r="AB56" s="49"/>
      <c r="AC56" s="49"/>
      <c r="AD56" s="49"/>
      <c r="AE56" s="49"/>
      <c r="AF56" s="49"/>
      <c r="AG56" s="49"/>
      <c r="AH56" s="49">
        <v>8</v>
      </c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>
        <v>9</v>
      </c>
      <c r="AT56" s="28">
        <v>45</v>
      </c>
    </row>
    <row r="57" spans="1:46" x14ac:dyDescent="0.2">
      <c r="A57" s="47"/>
      <c r="B57" s="43" t="s">
        <v>304</v>
      </c>
      <c r="C57" s="44" t="s">
        <v>67</v>
      </c>
      <c r="D57" s="44">
        <v>1181021201</v>
      </c>
      <c r="E57" s="45" t="s">
        <v>299</v>
      </c>
      <c r="F57" s="44" t="s">
        <v>302</v>
      </c>
      <c r="G57" s="45" t="s">
        <v>389</v>
      </c>
      <c r="H57" s="1">
        <f>MATCH(D57,Данные!$D:$D,0)</f>
        <v>95</v>
      </c>
      <c r="I57" s="56">
        <v>156</v>
      </c>
      <c r="J57" s="56">
        <f>IF(K57 &gt; 0, MAX(K$12:K$170) / K57, 0)</f>
        <v>1.3333333333333333</v>
      </c>
      <c r="K57" s="56">
        <v>18</v>
      </c>
      <c r="L57" s="56">
        <f>I57*J57</f>
        <v>208</v>
      </c>
      <c r="M57" s="57">
        <v>26</v>
      </c>
      <c r="N57" s="57">
        <v>3</v>
      </c>
      <c r="O57" s="57">
        <f>IF(N57 &gt; 0,M57/N57,0)</f>
        <v>8.6666666666666661</v>
      </c>
      <c r="P57" s="49">
        <f>MIN($S57:AS57)</f>
        <v>7</v>
      </c>
      <c r="Q57" s="57"/>
      <c r="R57" s="49">
        <v>3</v>
      </c>
      <c r="S57" s="49"/>
      <c r="T57" s="49"/>
      <c r="U57" s="49"/>
      <c r="V57" s="49"/>
      <c r="W57" s="49"/>
      <c r="X57" s="49"/>
      <c r="Y57" s="49"/>
      <c r="Z57" s="49">
        <v>7</v>
      </c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>
        <v>9</v>
      </c>
      <c r="AP57" s="49">
        <v>10</v>
      </c>
      <c r="AQ57" s="49"/>
      <c r="AR57" s="49"/>
      <c r="AS57" s="49"/>
      <c r="AT57" s="28">
        <v>46</v>
      </c>
    </row>
    <row r="58" spans="1:46" x14ac:dyDescent="0.2">
      <c r="A58" s="47"/>
      <c r="B58" s="43" t="s">
        <v>215</v>
      </c>
      <c r="C58" s="44" t="s">
        <v>75</v>
      </c>
      <c r="D58" s="44">
        <v>1164830510</v>
      </c>
      <c r="E58" s="45" t="s">
        <v>204</v>
      </c>
      <c r="F58" s="44" t="s">
        <v>208</v>
      </c>
      <c r="G58" s="45" t="s">
        <v>389</v>
      </c>
      <c r="H58" s="1">
        <f>MATCH(D58,Данные!$D:$D,0)</f>
        <v>11</v>
      </c>
      <c r="I58" s="56">
        <v>156</v>
      </c>
      <c r="J58" s="56">
        <f>IF(K58 &gt; 0, MAX(K$12:K$170) / K58, 0)</f>
        <v>1.3333333333333333</v>
      </c>
      <c r="K58" s="56">
        <v>18</v>
      </c>
      <c r="L58" s="56">
        <f>I58*J58</f>
        <v>208</v>
      </c>
      <c r="M58" s="57">
        <v>26</v>
      </c>
      <c r="N58" s="57">
        <v>3</v>
      </c>
      <c r="O58" s="57">
        <f>IF(N58 &gt; 0,M58/N58,0)</f>
        <v>8.6666666666666661</v>
      </c>
      <c r="P58" s="49">
        <f>MIN($S58:AS58)</f>
        <v>7</v>
      </c>
      <c r="Q58" s="57"/>
      <c r="R58" s="49">
        <v>3</v>
      </c>
      <c r="S58" s="49"/>
      <c r="T58" s="49">
        <v>7</v>
      </c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>
        <v>9</v>
      </c>
      <c r="AJ58" s="49"/>
      <c r="AK58" s="49">
        <v>10</v>
      </c>
      <c r="AL58" s="49"/>
      <c r="AM58" s="49"/>
      <c r="AN58" s="49"/>
      <c r="AO58" s="49"/>
      <c r="AP58" s="49"/>
      <c r="AQ58" s="49"/>
      <c r="AR58" s="49"/>
      <c r="AS58" s="49"/>
      <c r="AT58" s="28">
        <v>47</v>
      </c>
    </row>
    <row r="59" spans="1:46" x14ac:dyDescent="0.2">
      <c r="A59" s="47"/>
      <c r="B59" s="43" t="s">
        <v>256</v>
      </c>
      <c r="C59" s="44" t="s">
        <v>77</v>
      </c>
      <c r="D59" s="44">
        <v>1164814997</v>
      </c>
      <c r="E59" s="45" t="s">
        <v>233</v>
      </c>
      <c r="F59" s="44" t="s">
        <v>236</v>
      </c>
      <c r="G59" s="45" t="s">
        <v>389</v>
      </c>
      <c r="H59" s="1">
        <f>MATCH(D59,Данные!$D:$D,0)</f>
        <v>47</v>
      </c>
      <c r="I59" s="56">
        <v>156</v>
      </c>
      <c r="J59" s="56">
        <f>IF(K59 &gt; 0, MAX(K$12:K$170) / K59, 0)</f>
        <v>1.3333333333333333</v>
      </c>
      <c r="K59" s="56">
        <v>18</v>
      </c>
      <c r="L59" s="56">
        <f>I59*J59</f>
        <v>208</v>
      </c>
      <c r="M59" s="57">
        <v>26</v>
      </c>
      <c r="N59" s="57">
        <v>3</v>
      </c>
      <c r="O59" s="57">
        <f>IF(N59 &gt; 0,M59/N59,0)</f>
        <v>8.6666666666666661</v>
      </c>
      <c r="P59" s="49">
        <f>MIN($S59:AS59)</f>
        <v>7</v>
      </c>
      <c r="Q59" s="57"/>
      <c r="R59" s="49">
        <v>3</v>
      </c>
      <c r="S59" s="49"/>
      <c r="T59" s="49"/>
      <c r="U59" s="49">
        <v>7</v>
      </c>
      <c r="V59" s="49"/>
      <c r="W59" s="49"/>
      <c r="X59" s="49"/>
      <c r="Y59" s="49">
        <v>9</v>
      </c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>
        <v>10</v>
      </c>
      <c r="AR59" s="49"/>
      <c r="AS59" s="49"/>
      <c r="AT59" s="28">
        <v>48</v>
      </c>
    </row>
    <row r="60" spans="1:46" x14ac:dyDescent="0.2">
      <c r="A60" s="47"/>
      <c r="B60" s="43" t="s">
        <v>380</v>
      </c>
      <c r="C60" s="44" t="s">
        <v>81</v>
      </c>
      <c r="D60" s="44">
        <v>1164815036</v>
      </c>
      <c r="E60" s="45" t="s">
        <v>245</v>
      </c>
      <c r="F60" s="44" t="s">
        <v>236</v>
      </c>
      <c r="G60" s="45" t="s">
        <v>389</v>
      </c>
      <c r="H60" s="1">
        <f>MATCH(D60,Данные!$D:$D,0)</f>
        <v>271</v>
      </c>
      <c r="I60" s="56">
        <v>156</v>
      </c>
      <c r="J60" s="56">
        <f>IF(K60 &gt; 0, MAX(K$12:K$170) / K60, 0)</f>
        <v>1.3333333333333333</v>
      </c>
      <c r="K60" s="56">
        <v>18</v>
      </c>
      <c r="L60" s="56">
        <f>I60*J60</f>
        <v>208</v>
      </c>
      <c r="M60" s="57">
        <v>26</v>
      </c>
      <c r="N60" s="57">
        <v>3</v>
      </c>
      <c r="O60" s="57">
        <f>IF(N60 &gt; 0,M60/N60,0)</f>
        <v>8.6666666666666661</v>
      </c>
      <c r="P60" s="49">
        <f>MIN($S60:AS60)</f>
        <v>8</v>
      </c>
      <c r="Q60" s="57"/>
      <c r="R60" s="49">
        <v>3</v>
      </c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>
        <v>8</v>
      </c>
      <c r="AM60" s="49">
        <v>9</v>
      </c>
      <c r="AN60" s="49"/>
      <c r="AO60" s="49"/>
      <c r="AP60" s="49"/>
      <c r="AQ60" s="49">
        <v>9</v>
      </c>
      <c r="AR60" s="49"/>
      <c r="AS60" s="49"/>
      <c r="AT60" s="28">
        <v>49</v>
      </c>
    </row>
    <row r="61" spans="1:46" x14ac:dyDescent="0.2">
      <c r="A61" s="47"/>
      <c r="B61" s="43" t="s">
        <v>213</v>
      </c>
      <c r="C61" s="44" t="s">
        <v>98</v>
      </c>
      <c r="D61" s="44">
        <v>1164830564</v>
      </c>
      <c r="E61" s="45" t="s">
        <v>204</v>
      </c>
      <c r="F61" s="44" t="s">
        <v>208</v>
      </c>
      <c r="G61" s="45" t="s">
        <v>389</v>
      </c>
      <c r="H61" s="1">
        <f>MATCH(D61,Данные!$D:$D,0)</f>
        <v>9</v>
      </c>
      <c r="I61" s="56">
        <v>156</v>
      </c>
      <c r="J61" s="56">
        <f>IF(K61 &gt; 0, MAX(K$12:K$170) / K61, 0)</f>
        <v>1.3333333333333333</v>
      </c>
      <c r="K61" s="56">
        <v>18</v>
      </c>
      <c r="L61" s="56">
        <f>I61*J61</f>
        <v>208</v>
      </c>
      <c r="M61" s="57">
        <v>26</v>
      </c>
      <c r="N61" s="57">
        <v>3</v>
      </c>
      <c r="O61" s="57">
        <f>IF(N61 &gt; 0,M61/N61,0)</f>
        <v>8.6666666666666661</v>
      </c>
      <c r="P61" s="49">
        <f>MIN($S61:AS61)</f>
        <v>8</v>
      </c>
      <c r="Q61" s="57"/>
      <c r="R61" s="49">
        <v>3</v>
      </c>
      <c r="S61" s="49"/>
      <c r="T61" s="49">
        <v>8</v>
      </c>
      <c r="U61" s="49"/>
      <c r="V61" s="49"/>
      <c r="W61" s="49"/>
      <c r="X61" s="49"/>
      <c r="Y61" s="49"/>
      <c r="Z61" s="49"/>
      <c r="AA61" s="49"/>
      <c r="AB61" s="49">
        <v>8</v>
      </c>
      <c r="AC61" s="49"/>
      <c r="AD61" s="49"/>
      <c r="AE61" s="49"/>
      <c r="AF61" s="49"/>
      <c r="AG61" s="49"/>
      <c r="AH61" s="49"/>
      <c r="AI61" s="49"/>
      <c r="AJ61" s="49"/>
      <c r="AK61" s="49">
        <v>10</v>
      </c>
      <c r="AL61" s="49"/>
      <c r="AM61" s="49"/>
      <c r="AN61" s="49"/>
      <c r="AO61" s="49"/>
      <c r="AP61" s="49"/>
      <c r="AQ61" s="49"/>
      <c r="AR61" s="49"/>
      <c r="AS61" s="49"/>
      <c r="AT61" s="28">
        <v>50</v>
      </c>
    </row>
    <row r="62" spans="1:46" x14ac:dyDescent="0.2">
      <c r="A62" s="47"/>
      <c r="B62" s="43" t="s">
        <v>311</v>
      </c>
      <c r="C62" s="44" t="s">
        <v>113</v>
      </c>
      <c r="D62" s="44">
        <v>1164831092</v>
      </c>
      <c r="E62" s="45" t="s">
        <v>299</v>
      </c>
      <c r="F62" s="44" t="s">
        <v>302</v>
      </c>
      <c r="G62" s="45" t="s">
        <v>389</v>
      </c>
      <c r="H62" s="1">
        <f>MATCH(D62,Данные!$D:$D,0)</f>
        <v>102</v>
      </c>
      <c r="I62" s="56">
        <v>156</v>
      </c>
      <c r="J62" s="56">
        <f>IF(K62 &gt; 0, MAX(K$12:K$170) / K62, 0)</f>
        <v>1.3333333333333333</v>
      </c>
      <c r="K62" s="56">
        <v>18</v>
      </c>
      <c r="L62" s="56">
        <f>I62*J62</f>
        <v>208</v>
      </c>
      <c r="M62" s="57">
        <v>26</v>
      </c>
      <c r="N62" s="57">
        <v>3</v>
      </c>
      <c r="O62" s="57">
        <f>IF(N62 &gt; 0,M62/N62,0)</f>
        <v>8.6666666666666661</v>
      </c>
      <c r="P62" s="49">
        <f>MIN($S62:AS62)</f>
        <v>6</v>
      </c>
      <c r="Q62" s="57"/>
      <c r="R62" s="49">
        <v>3</v>
      </c>
      <c r="S62" s="49"/>
      <c r="T62" s="49"/>
      <c r="U62" s="49"/>
      <c r="V62" s="49"/>
      <c r="W62" s="49"/>
      <c r="X62" s="49"/>
      <c r="Y62" s="49"/>
      <c r="Z62" s="49">
        <v>6</v>
      </c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>
        <v>10</v>
      </c>
      <c r="AP62" s="49">
        <v>10</v>
      </c>
      <c r="AQ62" s="49"/>
      <c r="AR62" s="49"/>
      <c r="AS62" s="49"/>
      <c r="AT62" s="28">
        <v>51</v>
      </c>
    </row>
    <row r="63" spans="1:46" x14ac:dyDescent="0.2">
      <c r="A63" s="47"/>
      <c r="B63" s="43" t="s">
        <v>292</v>
      </c>
      <c r="C63" s="44" t="s">
        <v>114</v>
      </c>
      <c r="D63" s="44">
        <v>1164815274</v>
      </c>
      <c r="E63" s="45" t="s">
        <v>245</v>
      </c>
      <c r="F63" s="44" t="s">
        <v>236</v>
      </c>
      <c r="G63" s="45" t="s">
        <v>389</v>
      </c>
      <c r="H63" s="1">
        <f>MATCH(D63,Данные!$D:$D,0)</f>
        <v>86</v>
      </c>
      <c r="I63" s="56">
        <v>156</v>
      </c>
      <c r="J63" s="56">
        <f>IF(K63 &gt; 0, MAX(K$12:K$170) / K63, 0)</f>
        <v>1.3333333333333333</v>
      </c>
      <c r="K63" s="56">
        <v>18</v>
      </c>
      <c r="L63" s="56">
        <f>I63*J63</f>
        <v>208</v>
      </c>
      <c r="M63" s="57">
        <v>26</v>
      </c>
      <c r="N63" s="57">
        <v>3</v>
      </c>
      <c r="O63" s="57">
        <f>IF(N63 &gt; 0,M63/N63,0)</f>
        <v>8.6666666666666661</v>
      </c>
      <c r="P63" s="49">
        <f>MIN($S63:AS63)</f>
        <v>7</v>
      </c>
      <c r="Q63" s="57"/>
      <c r="R63" s="49">
        <v>3</v>
      </c>
      <c r="S63" s="49"/>
      <c r="T63" s="49"/>
      <c r="U63" s="49"/>
      <c r="V63" s="49"/>
      <c r="W63" s="49"/>
      <c r="X63" s="49"/>
      <c r="Y63" s="49">
        <v>7</v>
      </c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>
        <v>10</v>
      </c>
      <c r="AN63" s="49"/>
      <c r="AO63" s="49"/>
      <c r="AP63" s="49"/>
      <c r="AQ63" s="49">
        <v>9</v>
      </c>
      <c r="AR63" s="49"/>
      <c r="AS63" s="49"/>
      <c r="AT63" s="28">
        <v>52</v>
      </c>
    </row>
    <row r="64" spans="1:46" x14ac:dyDescent="0.2">
      <c r="A64" s="47"/>
      <c r="B64" s="43" t="s">
        <v>312</v>
      </c>
      <c r="C64" s="44" t="s">
        <v>117</v>
      </c>
      <c r="D64" s="44">
        <v>1164831105</v>
      </c>
      <c r="E64" s="45" t="s">
        <v>299</v>
      </c>
      <c r="F64" s="44" t="s">
        <v>302</v>
      </c>
      <c r="G64" s="45" t="s">
        <v>389</v>
      </c>
      <c r="H64" s="1">
        <f>MATCH(D64,Данные!$D:$D,0)</f>
        <v>103</v>
      </c>
      <c r="I64" s="56">
        <v>156</v>
      </c>
      <c r="J64" s="56">
        <f>IF(K64 &gt; 0, MAX(K$12:K$170) / K64, 0)</f>
        <v>1.3333333333333333</v>
      </c>
      <c r="K64" s="56">
        <v>18</v>
      </c>
      <c r="L64" s="56">
        <f>I64*J64</f>
        <v>208</v>
      </c>
      <c r="M64" s="57">
        <v>26</v>
      </c>
      <c r="N64" s="57">
        <v>3</v>
      </c>
      <c r="O64" s="57">
        <f>IF(N64 &gt; 0,M64/N64,0)</f>
        <v>8.6666666666666661</v>
      </c>
      <c r="P64" s="49">
        <f>MIN($S64:AS64)</f>
        <v>7</v>
      </c>
      <c r="Q64" s="57"/>
      <c r="R64" s="49">
        <v>3</v>
      </c>
      <c r="S64" s="49"/>
      <c r="T64" s="49"/>
      <c r="U64" s="49"/>
      <c r="V64" s="49"/>
      <c r="W64" s="49"/>
      <c r="X64" s="49"/>
      <c r="Y64" s="49"/>
      <c r="Z64" s="49">
        <v>7</v>
      </c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9</v>
      </c>
      <c r="AP64" s="49">
        <v>10</v>
      </c>
      <c r="AQ64" s="49"/>
      <c r="AR64" s="49"/>
      <c r="AS64" s="49"/>
      <c r="AT64" s="28">
        <v>53</v>
      </c>
    </row>
    <row r="65" spans="1:46" x14ac:dyDescent="0.2">
      <c r="A65" s="47"/>
      <c r="B65" s="43" t="s">
        <v>237</v>
      </c>
      <c r="C65" s="44" t="s">
        <v>118</v>
      </c>
      <c r="D65" s="44">
        <v>1164815300</v>
      </c>
      <c r="E65" s="45" t="s">
        <v>233</v>
      </c>
      <c r="F65" s="44" t="s">
        <v>236</v>
      </c>
      <c r="G65" s="45" t="s">
        <v>389</v>
      </c>
      <c r="H65" s="1">
        <f>MATCH(D65,Данные!$D:$D,0)</f>
        <v>30</v>
      </c>
      <c r="I65" s="56">
        <v>156</v>
      </c>
      <c r="J65" s="56">
        <f>IF(K65 &gt; 0, MAX(K$12:K$170) / K65, 0)</f>
        <v>1.3333333333333333</v>
      </c>
      <c r="K65" s="56">
        <v>18</v>
      </c>
      <c r="L65" s="56">
        <f>I65*J65</f>
        <v>208</v>
      </c>
      <c r="M65" s="57">
        <v>26</v>
      </c>
      <c r="N65" s="57">
        <v>3</v>
      </c>
      <c r="O65" s="57">
        <f>IF(N65 &gt; 0,M65/N65,0)</f>
        <v>8.6666666666666661</v>
      </c>
      <c r="P65" s="49">
        <f>MIN($S65:AS65)</f>
        <v>8</v>
      </c>
      <c r="Q65" s="57"/>
      <c r="R65" s="49">
        <v>3</v>
      </c>
      <c r="S65" s="49"/>
      <c r="T65" s="49"/>
      <c r="U65" s="49">
        <v>8</v>
      </c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>
        <v>9</v>
      </c>
      <c r="AR65" s="49">
        <v>9</v>
      </c>
      <c r="AS65" s="49"/>
      <c r="AT65" s="28">
        <v>54</v>
      </c>
    </row>
    <row r="66" spans="1:46" x14ac:dyDescent="0.2">
      <c r="A66" s="47"/>
      <c r="B66" s="43" t="s">
        <v>366</v>
      </c>
      <c r="C66" s="44" t="s">
        <v>120</v>
      </c>
      <c r="D66" s="44">
        <v>1164815326</v>
      </c>
      <c r="E66" s="45" t="s">
        <v>233</v>
      </c>
      <c r="F66" s="44" t="s">
        <v>236</v>
      </c>
      <c r="G66" s="45" t="s">
        <v>389</v>
      </c>
      <c r="H66" s="1">
        <f>MATCH(D66,Данные!$D:$D,0)</f>
        <v>190</v>
      </c>
      <c r="I66" s="56">
        <v>156</v>
      </c>
      <c r="J66" s="56">
        <f>IF(K66 &gt; 0, MAX(K$12:K$170) / K66, 0)</f>
        <v>1.3333333333333333</v>
      </c>
      <c r="K66" s="56">
        <v>18</v>
      </c>
      <c r="L66" s="56">
        <f>I66*J66</f>
        <v>208</v>
      </c>
      <c r="M66" s="57">
        <v>26</v>
      </c>
      <c r="N66" s="57">
        <v>3</v>
      </c>
      <c r="O66" s="57">
        <f>IF(N66 &gt; 0,M66/N66,0)</f>
        <v>8.6666666666666661</v>
      </c>
      <c r="P66" s="49">
        <f>MIN($S66:AS66)</f>
        <v>8</v>
      </c>
      <c r="Q66" s="57"/>
      <c r="R66" s="49">
        <v>3</v>
      </c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>
        <v>8</v>
      </c>
      <c r="AE66" s="49"/>
      <c r="AF66" s="49"/>
      <c r="AG66" s="49"/>
      <c r="AH66" s="49"/>
      <c r="AI66" s="49"/>
      <c r="AJ66" s="49"/>
      <c r="AK66" s="49"/>
      <c r="AL66" s="49">
        <v>9</v>
      </c>
      <c r="AM66" s="49"/>
      <c r="AN66" s="49"/>
      <c r="AO66" s="49"/>
      <c r="AP66" s="49"/>
      <c r="AQ66" s="49"/>
      <c r="AR66" s="49">
        <v>9</v>
      </c>
      <c r="AS66" s="49"/>
      <c r="AT66" s="28">
        <v>55</v>
      </c>
    </row>
    <row r="67" spans="1:46" x14ac:dyDescent="0.2">
      <c r="A67" s="47"/>
      <c r="B67" s="43" t="s">
        <v>367</v>
      </c>
      <c r="C67" s="44" t="s">
        <v>141</v>
      </c>
      <c r="D67" s="44">
        <v>1164815404</v>
      </c>
      <c r="E67" s="45" t="s">
        <v>239</v>
      </c>
      <c r="F67" s="44" t="s">
        <v>236</v>
      </c>
      <c r="G67" s="45" t="s">
        <v>389</v>
      </c>
      <c r="H67" s="1">
        <f>MATCH(D67,Данные!$D:$D,0)</f>
        <v>191</v>
      </c>
      <c r="I67" s="56">
        <v>156</v>
      </c>
      <c r="J67" s="56">
        <f>IF(K67 &gt; 0, MAX(K$12:K$170) / K67, 0)</f>
        <v>1.3333333333333333</v>
      </c>
      <c r="K67" s="56">
        <v>18</v>
      </c>
      <c r="L67" s="56">
        <f>I67*J67</f>
        <v>208</v>
      </c>
      <c r="M67" s="57">
        <v>26</v>
      </c>
      <c r="N67" s="57">
        <v>3</v>
      </c>
      <c r="O67" s="57">
        <f>IF(N67 &gt; 0,M67/N67,0)</f>
        <v>8.6666666666666661</v>
      </c>
      <c r="P67" s="49">
        <f>MIN($S67:AS67)</f>
        <v>8</v>
      </c>
      <c r="Q67" s="57"/>
      <c r="R67" s="49">
        <v>3</v>
      </c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>
        <v>8</v>
      </c>
      <c r="AE67" s="49"/>
      <c r="AF67" s="49"/>
      <c r="AG67" s="49"/>
      <c r="AH67" s="49"/>
      <c r="AI67" s="49"/>
      <c r="AJ67" s="49"/>
      <c r="AK67" s="49"/>
      <c r="AL67" s="49">
        <v>9</v>
      </c>
      <c r="AM67" s="49"/>
      <c r="AN67" s="49"/>
      <c r="AO67" s="49"/>
      <c r="AP67" s="49"/>
      <c r="AQ67" s="49">
        <v>9</v>
      </c>
      <c r="AR67" s="49"/>
      <c r="AS67" s="49"/>
      <c r="AT67" s="28">
        <v>56</v>
      </c>
    </row>
    <row r="68" spans="1:46" x14ac:dyDescent="0.2">
      <c r="A68" s="47"/>
      <c r="B68" s="43" t="s">
        <v>338</v>
      </c>
      <c r="C68" s="44" t="s">
        <v>144</v>
      </c>
      <c r="D68" s="44">
        <v>1164831706</v>
      </c>
      <c r="E68" s="45" t="s">
        <v>197</v>
      </c>
      <c r="F68" s="44" t="s">
        <v>203</v>
      </c>
      <c r="G68" s="45" t="s">
        <v>389</v>
      </c>
      <c r="H68" s="1">
        <f>MATCH(D68,Данные!$D:$D,0)</f>
        <v>129</v>
      </c>
      <c r="I68" s="56">
        <v>156</v>
      </c>
      <c r="J68" s="56">
        <f>IF(K68 &gt; 0, MAX(K$12:K$170) / K68, 0)</f>
        <v>1.3333333333333333</v>
      </c>
      <c r="K68" s="56">
        <v>18</v>
      </c>
      <c r="L68" s="56">
        <f>I68*J68</f>
        <v>208</v>
      </c>
      <c r="M68" s="57">
        <v>26</v>
      </c>
      <c r="N68" s="57">
        <v>3</v>
      </c>
      <c r="O68" s="57">
        <f>IF(N68 &gt; 0,M68/N68,0)</f>
        <v>8.6666666666666661</v>
      </c>
      <c r="P68" s="49">
        <f>MIN($S68:AS68)</f>
        <v>8</v>
      </c>
      <c r="Q68" s="57"/>
      <c r="R68" s="49">
        <v>3</v>
      </c>
      <c r="S68" s="49"/>
      <c r="T68" s="49"/>
      <c r="U68" s="49"/>
      <c r="V68" s="49"/>
      <c r="W68" s="49"/>
      <c r="X68" s="49"/>
      <c r="Y68" s="49"/>
      <c r="Z68" s="49"/>
      <c r="AA68" s="49">
        <v>10</v>
      </c>
      <c r="AB68" s="49"/>
      <c r="AC68" s="49"/>
      <c r="AD68" s="49"/>
      <c r="AE68" s="49"/>
      <c r="AF68" s="49"/>
      <c r="AG68" s="49"/>
      <c r="AH68" s="49">
        <v>8</v>
      </c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>
        <v>8</v>
      </c>
      <c r="AT68" s="28">
        <v>57</v>
      </c>
    </row>
    <row r="69" spans="1:46" x14ac:dyDescent="0.2">
      <c r="A69" s="47"/>
      <c r="B69" s="43" t="s">
        <v>248</v>
      </c>
      <c r="C69" s="44" t="s">
        <v>147</v>
      </c>
      <c r="D69" s="44">
        <v>1164815548</v>
      </c>
      <c r="E69" s="45" t="s">
        <v>239</v>
      </c>
      <c r="F69" s="44" t="s">
        <v>236</v>
      </c>
      <c r="G69" s="45" t="s">
        <v>389</v>
      </c>
      <c r="H69" s="1">
        <f>MATCH(D69,Данные!$D:$D,0)</f>
        <v>39</v>
      </c>
      <c r="I69" s="56">
        <v>156</v>
      </c>
      <c r="J69" s="56">
        <f>IF(K69 &gt; 0, MAX(K$12:K$170) / K69, 0)</f>
        <v>1.3333333333333333</v>
      </c>
      <c r="K69" s="56">
        <v>18</v>
      </c>
      <c r="L69" s="56">
        <f>I69*J69</f>
        <v>208</v>
      </c>
      <c r="M69" s="57">
        <v>26</v>
      </c>
      <c r="N69" s="57">
        <v>3</v>
      </c>
      <c r="O69" s="57">
        <f>IF(N69 &gt; 0,M69/N69,0)</f>
        <v>8.6666666666666661</v>
      </c>
      <c r="P69" s="49">
        <f>MIN($S69:AS69)</f>
        <v>8</v>
      </c>
      <c r="Q69" s="57"/>
      <c r="R69" s="49">
        <v>3</v>
      </c>
      <c r="S69" s="49"/>
      <c r="T69" s="49"/>
      <c r="U69" s="49">
        <v>8</v>
      </c>
      <c r="V69" s="49"/>
      <c r="W69" s="49"/>
      <c r="X69" s="49"/>
      <c r="Y69" s="49"/>
      <c r="Z69" s="49"/>
      <c r="AA69" s="49"/>
      <c r="AB69" s="49"/>
      <c r="AC69" s="49"/>
      <c r="AD69" s="49">
        <v>9</v>
      </c>
      <c r="AE69" s="49"/>
      <c r="AF69" s="49"/>
      <c r="AG69" s="49"/>
      <c r="AH69" s="49"/>
      <c r="AI69" s="49"/>
      <c r="AJ69" s="49"/>
      <c r="AK69" s="49"/>
      <c r="AL69" s="49">
        <v>9</v>
      </c>
      <c r="AM69" s="49"/>
      <c r="AN69" s="49"/>
      <c r="AO69" s="49"/>
      <c r="AP69" s="49"/>
      <c r="AQ69" s="49"/>
      <c r="AR69" s="49"/>
      <c r="AS69" s="49"/>
      <c r="AT69" s="28">
        <v>58</v>
      </c>
    </row>
    <row r="70" spans="1:46" x14ac:dyDescent="0.2">
      <c r="A70" s="47"/>
      <c r="B70" s="43" t="s">
        <v>360</v>
      </c>
      <c r="C70" s="44" t="s">
        <v>149</v>
      </c>
      <c r="D70" s="44">
        <v>1164815443</v>
      </c>
      <c r="E70" s="45" t="s">
        <v>239</v>
      </c>
      <c r="F70" s="44" t="s">
        <v>236</v>
      </c>
      <c r="G70" s="45" t="s">
        <v>389</v>
      </c>
      <c r="H70" s="1">
        <f>MATCH(D70,Данные!$D:$D,0)</f>
        <v>178</v>
      </c>
      <c r="I70" s="56">
        <v>156</v>
      </c>
      <c r="J70" s="56">
        <f>IF(K70 &gt; 0, MAX(K$12:K$170) / K70, 0)</f>
        <v>1.3333333333333333</v>
      </c>
      <c r="K70" s="56">
        <v>18</v>
      </c>
      <c r="L70" s="56">
        <f>I70*J70</f>
        <v>208</v>
      </c>
      <c r="M70" s="57">
        <v>26</v>
      </c>
      <c r="N70" s="57">
        <v>3</v>
      </c>
      <c r="O70" s="57">
        <f>IF(N70 &gt; 0,M70/N70,0)</f>
        <v>8.6666666666666661</v>
      </c>
      <c r="P70" s="49">
        <f>MIN($S70:AS70)</f>
        <v>8</v>
      </c>
      <c r="Q70" s="57"/>
      <c r="R70" s="49">
        <v>3</v>
      </c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>
        <v>8</v>
      </c>
      <c r="AE70" s="49"/>
      <c r="AF70" s="49"/>
      <c r="AG70" s="49"/>
      <c r="AH70" s="49"/>
      <c r="AI70" s="49"/>
      <c r="AJ70" s="49"/>
      <c r="AK70" s="49"/>
      <c r="AL70" s="49">
        <v>9</v>
      </c>
      <c r="AM70" s="49"/>
      <c r="AN70" s="49"/>
      <c r="AO70" s="49"/>
      <c r="AP70" s="49"/>
      <c r="AQ70" s="49"/>
      <c r="AR70" s="49">
        <v>9</v>
      </c>
      <c r="AS70" s="49"/>
      <c r="AT70" s="28">
        <v>59</v>
      </c>
    </row>
    <row r="71" spans="1:46" x14ac:dyDescent="0.2">
      <c r="A71" s="47"/>
      <c r="B71" s="43" t="s">
        <v>347</v>
      </c>
      <c r="C71" s="44" t="s">
        <v>151</v>
      </c>
      <c r="D71" s="44">
        <v>1178711277</v>
      </c>
      <c r="E71" s="45" t="s">
        <v>197</v>
      </c>
      <c r="F71" s="44" t="s">
        <v>203</v>
      </c>
      <c r="G71" s="45" t="s">
        <v>390</v>
      </c>
      <c r="H71" s="1">
        <f>MATCH(D71,Данные!$D:$D,0)</f>
        <v>138</v>
      </c>
      <c r="I71" s="56">
        <v>156</v>
      </c>
      <c r="J71" s="56">
        <f>IF(K71 &gt; 0, MAX(K$12:K$170) / K71, 0)</f>
        <v>1.3333333333333333</v>
      </c>
      <c r="K71" s="56">
        <v>18</v>
      </c>
      <c r="L71" s="56">
        <f>I71*J71</f>
        <v>208</v>
      </c>
      <c r="M71" s="57">
        <v>26</v>
      </c>
      <c r="N71" s="57">
        <v>3</v>
      </c>
      <c r="O71" s="57">
        <f>IF(N71 &gt; 0,M71/N71,0)</f>
        <v>8.6666666666666661</v>
      </c>
      <c r="P71" s="49">
        <f>MIN($S71:AS71)</f>
        <v>8</v>
      </c>
      <c r="Q71" s="57"/>
      <c r="R71" s="49">
        <v>3</v>
      </c>
      <c r="S71" s="49"/>
      <c r="T71" s="49"/>
      <c r="U71" s="49"/>
      <c r="V71" s="49"/>
      <c r="W71" s="49"/>
      <c r="X71" s="49"/>
      <c r="Y71" s="49"/>
      <c r="Z71" s="49"/>
      <c r="AA71" s="49">
        <v>10</v>
      </c>
      <c r="AB71" s="49"/>
      <c r="AC71" s="49"/>
      <c r="AD71" s="49"/>
      <c r="AE71" s="49"/>
      <c r="AF71" s="49"/>
      <c r="AG71" s="49"/>
      <c r="AH71" s="49">
        <v>8</v>
      </c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>
        <v>8</v>
      </c>
      <c r="AT71" s="28">
        <v>60</v>
      </c>
    </row>
    <row r="72" spans="1:46" x14ac:dyDescent="0.2">
      <c r="A72" s="47"/>
      <c r="B72" s="43" t="s">
        <v>339</v>
      </c>
      <c r="C72" s="44" t="s">
        <v>152</v>
      </c>
      <c r="D72" s="44">
        <v>1164831719</v>
      </c>
      <c r="E72" s="45" t="s">
        <v>197</v>
      </c>
      <c r="F72" s="44" t="s">
        <v>203</v>
      </c>
      <c r="G72" s="45" t="s">
        <v>389</v>
      </c>
      <c r="H72" s="1">
        <f>MATCH(D72,Данные!$D:$D,0)</f>
        <v>130</v>
      </c>
      <c r="I72" s="56">
        <v>156</v>
      </c>
      <c r="J72" s="56">
        <f>IF(K72 &gt; 0, MAX(K$12:K$170) / K72, 0)</f>
        <v>1.3333333333333333</v>
      </c>
      <c r="K72" s="56">
        <v>18</v>
      </c>
      <c r="L72" s="56">
        <f>I72*J72</f>
        <v>208</v>
      </c>
      <c r="M72" s="57">
        <v>26</v>
      </c>
      <c r="N72" s="57">
        <v>3</v>
      </c>
      <c r="O72" s="57">
        <f>IF(N72 &gt; 0,M72/N72,0)</f>
        <v>8.6666666666666661</v>
      </c>
      <c r="P72" s="49">
        <f>MIN($S72:AS72)</f>
        <v>8</v>
      </c>
      <c r="Q72" s="57"/>
      <c r="R72" s="49">
        <v>3</v>
      </c>
      <c r="S72" s="49"/>
      <c r="T72" s="49"/>
      <c r="U72" s="49"/>
      <c r="V72" s="49"/>
      <c r="W72" s="49"/>
      <c r="X72" s="49"/>
      <c r="Y72" s="49"/>
      <c r="Z72" s="49"/>
      <c r="AA72" s="49">
        <v>10</v>
      </c>
      <c r="AB72" s="49"/>
      <c r="AC72" s="49"/>
      <c r="AD72" s="49"/>
      <c r="AE72" s="49"/>
      <c r="AF72" s="49"/>
      <c r="AG72" s="49"/>
      <c r="AH72" s="49">
        <v>8</v>
      </c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>
        <v>8</v>
      </c>
      <c r="AT72" s="28">
        <v>61</v>
      </c>
    </row>
    <row r="73" spans="1:46" x14ac:dyDescent="0.2">
      <c r="A73" s="47"/>
      <c r="B73" s="43" t="s">
        <v>298</v>
      </c>
      <c r="C73" s="44" t="s">
        <v>176</v>
      </c>
      <c r="D73" s="44">
        <v>1164815639</v>
      </c>
      <c r="E73" s="45" t="s">
        <v>245</v>
      </c>
      <c r="F73" s="44" t="s">
        <v>236</v>
      </c>
      <c r="G73" s="45" t="s">
        <v>389</v>
      </c>
      <c r="H73" s="1">
        <f>MATCH(D73,Данные!$D:$D,0)</f>
        <v>92</v>
      </c>
      <c r="I73" s="56">
        <v>156</v>
      </c>
      <c r="J73" s="56">
        <f>IF(K73 &gt; 0, MAX(K$12:K$170) / K73, 0)</f>
        <v>1.3333333333333333</v>
      </c>
      <c r="K73" s="56">
        <v>18</v>
      </c>
      <c r="L73" s="56">
        <f>I73*J73</f>
        <v>208</v>
      </c>
      <c r="M73" s="57">
        <v>26</v>
      </c>
      <c r="N73" s="57">
        <v>3</v>
      </c>
      <c r="O73" s="57">
        <f>IF(N73 &gt; 0,M73/N73,0)</f>
        <v>8.6666666666666661</v>
      </c>
      <c r="P73" s="49">
        <f>MIN($S73:AS73)</f>
        <v>8</v>
      </c>
      <c r="Q73" s="57"/>
      <c r="R73" s="49">
        <v>3</v>
      </c>
      <c r="S73" s="49"/>
      <c r="T73" s="49"/>
      <c r="U73" s="49"/>
      <c r="V73" s="49"/>
      <c r="W73" s="49"/>
      <c r="X73" s="49"/>
      <c r="Y73" s="49">
        <v>8</v>
      </c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>
        <v>8</v>
      </c>
      <c r="AM73" s="49">
        <v>10</v>
      </c>
      <c r="AN73" s="49"/>
      <c r="AO73" s="49"/>
      <c r="AP73" s="49"/>
      <c r="AQ73" s="49"/>
      <c r="AR73" s="49"/>
      <c r="AS73" s="49"/>
      <c r="AT73" s="28">
        <v>62</v>
      </c>
    </row>
    <row r="74" spans="1:46" x14ac:dyDescent="0.2">
      <c r="A74" s="47"/>
      <c r="B74" s="43" t="s">
        <v>205</v>
      </c>
      <c r="C74" s="44" t="s">
        <v>182</v>
      </c>
      <c r="D74" s="44">
        <v>1164830688</v>
      </c>
      <c r="E74" s="45" t="s">
        <v>204</v>
      </c>
      <c r="F74" s="44" t="s">
        <v>208</v>
      </c>
      <c r="G74" s="45" t="s">
        <v>389</v>
      </c>
      <c r="H74" s="1">
        <f>MATCH(D74,Данные!$D:$D,0)</f>
        <v>4</v>
      </c>
      <c r="I74" s="56">
        <v>156</v>
      </c>
      <c r="J74" s="56">
        <f>IF(K74 &gt; 0, MAX(K$12:K$170) / K74, 0)</f>
        <v>1.3333333333333333</v>
      </c>
      <c r="K74" s="56">
        <v>18</v>
      </c>
      <c r="L74" s="56">
        <f>I74*J74</f>
        <v>208</v>
      </c>
      <c r="M74" s="57">
        <v>26</v>
      </c>
      <c r="N74" s="57">
        <v>3</v>
      </c>
      <c r="O74" s="57">
        <f>IF(N74 &gt; 0,M74/N74,0)</f>
        <v>8.6666666666666661</v>
      </c>
      <c r="P74" s="49">
        <f>MIN($S74:AS74)</f>
        <v>7</v>
      </c>
      <c r="Q74" s="57"/>
      <c r="R74" s="49">
        <v>3</v>
      </c>
      <c r="S74" s="49"/>
      <c r="T74" s="49">
        <v>7</v>
      </c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>
        <v>9</v>
      </c>
      <c r="AG74" s="49"/>
      <c r="AH74" s="49"/>
      <c r="AI74" s="49">
        <v>10</v>
      </c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28">
        <v>63</v>
      </c>
    </row>
    <row r="75" spans="1:46" x14ac:dyDescent="0.2">
      <c r="A75" s="46" t="s">
        <v>397</v>
      </c>
      <c r="B75" s="43" t="s">
        <v>216</v>
      </c>
      <c r="C75" s="44" t="s">
        <v>65</v>
      </c>
      <c r="D75" s="44">
        <v>1164830483</v>
      </c>
      <c r="E75" s="45" t="s">
        <v>204</v>
      </c>
      <c r="F75" s="44" t="s">
        <v>208</v>
      </c>
      <c r="G75" s="45" t="s">
        <v>389</v>
      </c>
      <c r="H75" s="1">
        <f>MATCH(D75,Данные!$D:$D,0)</f>
        <v>12</v>
      </c>
      <c r="I75" s="56">
        <v>204</v>
      </c>
      <c r="J75" s="56">
        <f>IF(K75 &gt; 0, MAX(K$12:K$170) / K75, 0)</f>
        <v>1</v>
      </c>
      <c r="K75" s="56">
        <v>24</v>
      </c>
      <c r="L75" s="56">
        <f>I75*J75</f>
        <v>204</v>
      </c>
      <c r="M75" s="57">
        <v>34</v>
      </c>
      <c r="N75" s="57">
        <v>4</v>
      </c>
      <c r="O75" s="57">
        <f>IF(N75 &gt; 0,M75/N75,0)</f>
        <v>8.5</v>
      </c>
      <c r="P75" s="49">
        <f>MIN($S75:AS75)</f>
        <v>7</v>
      </c>
      <c r="Q75" s="57"/>
      <c r="R75" s="49">
        <v>4</v>
      </c>
      <c r="S75" s="49"/>
      <c r="T75" s="49">
        <v>8</v>
      </c>
      <c r="U75" s="49"/>
      <c r="V75" s="49"/>
      <c r="W75" s="49">
        <v>10</v>
      </c>
      <c r="X75" s="49"/>
      <c r="Y75" s="49"/>
      <c r="Z75" s="49"/>
      <c r="AA75" s="49"/>
      <c r="AB75" s="49">
        <v>7</v>
      </c>
      <c r="AC75" s="49"/>
      <c r="AD75" s="49"/>
      <c r="AE75" s="49"/>
      <c r="AF75" s="49"/>
      <c r="AG75" s="49"/>
      <c r="AH75" s="49"/>
      <c r="AI75" s="49">
        <v>9</v>
      </c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28">
        <v>64</v>
      </c>
    </row>
    <row r="76" spans="1:46" x14ac:dyDescent="0.2">
      <c r="A76" s="47"/>
      <c r="B76" s="43" t="s">
        <v>275</v>
      </c>
      <c r="C76" s="44" t="s">
        <v>177</v>
      </c>
      <c r="D76" s="44">
        <v>1164815652</v>
      </c>
      <c r="E76" s="45" t="s">
        <v>245</v>
      </c>
      <c r="F76" s="44" t="s">
        <v>236</v>
      </c>
      <c r="G76" s="45" t="s">
        <v>389</v>
      </c>
      <c r="H76" s="1">
        <f>MATCH(D76,Данные!$D:$D,0)</f>
        <v>66</v>
      </c>
      <c r="I76" s="56">
        <v>204</v>
      </c>
      <c r="J76" s="56">
        <f>IF(K76 &gt; 0, MAX(K$12:K$170) / K76, 0)</f>
        <v>1</v>
      </c>
      <c r="K76" s="56">
        <v>24</v>
      </c>
      <c r="L76" s="56">
        <f>I76*J76</f>
        <v>204</v>
      </c>
      <c r="M76" s="57">
        <v>34</v>
      </c>
      <c r="N76" s="57">
        <v>4</v>
      </c>
      <c r="O76" s="57">
        <f>IF(N76 &gt; 0,M76/N76,0)</f>
        <v>8.5</v>
      </c>
      <c r="P76" s="49">
        <f>MIN($S76:AS76)</f>
        <v>6</v>
      </c>
      <c r="Q76" s="57"/>
      <c r="R76" s="49">
        <v>4</v>
      </c>
      <c r="S76" s="49"/>
      <c r="T76" s="49"/>
      <c r="U76" s="49"/>
      <c r="V76" s="49">
        <v>9</v>
      </c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>
        <v>10</v>
      </c>
      <c r="AN76" s="49"/>
      <c r="AO76" s="49"/>
      <c r="AP76" s="49"/>
      <c r="AQ76" s="49">
        <v>9</v>
      </c>
      <c r="AR76" s="49">
        <v>6</v>
      </c>
      <c r="AS76" s="49"/>
      <c r="AT76" s="28">
        <v>65</v>
      </c>
    </row>
    <row r="77" spans="1:46" x14ac:dyDescent="0.2">
      <c r="A77" s="46" t="s">
        <v>398</v>
      </c>
      <c r="B77" s="43" t="s">
        <v>322</v>
      </c>
      <c r="C77" s="44" t="s">
        <v>56</v>
      </c>
      <c r="D77" s="44">
        <v>1171451501</v>
      </c>
      <c r="E77" s="45" t="s">
        <v>197</v>
      </c>
      <c r="F77" s="44" t="s">
        <v>203</v>
      </c>
      <c r="G77" s="45" t="s">
        <v>390</v>
      </c>
      <c r="H77" s="1">
        <f>MATCH(D77,Данные!$D:$D,0)</f>
        <v>112</v>
      </c>
      <c r="I77" s="56">
        <v>150</v>
      </c>
      <c r="J77" s="56">
        <f>IF(K77 &gt; 0, MAX(K$12:K$170) / K77, 0)</f>
        <v>1.3333333333333333</v>
      </c>
      <c r="K77" s="56">
        <v>18</v>
      </c>
      <c r="L77" s="56">
        <f>I77*J77</f>
        <v>200</v>
      </c>
      <c r="M77" s="57">
        <v>25</v>
      </c>
      <c r="N77" s="57">
        <v>3</v>
      </c>
      <c r="O77" s="57">
        <f>IF(N77 &gt; 0,M77/N77,0)</f>
        <v>8.3333333333333339</v>
      </c>
      <c r="P77" s="49">
        <f>MIN($S77:AS77)</f>
        <v>8</v>
      </c>
      <c r="Q77" s="57"/>
      <c r="R77" s="49">
        <v>3</v>
      </c>
      <c r="S77" s="49"/>
      <c r="T77" s="49"/>
      <c r="U77" s="49"/>
      <c r="V77" s="49"/>
      <c r="W77" s="49"/>
      <c r="X77" s="49"/>
      <c r="Y77" s="49"/>
      <c r="Z77" s="49"/>
      <c r="AA77" s="49">
        <v>9</v>
      </c>
      <c r="AB77" s="49"/>
      <c r="AC77" s="49"/>
      <c r="AD77" s="49"/>
      <c r="AE77" s="49"/>
      <c r="AF77" s="49"/>
      <c r="AG77" s="49"/>
      <c r="AH77" s="49">
        <v>8</v>
      </c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>
        <v>8</v>
      </c>
      <c r="AT77" s="28">
        <v>66</v>
      </c>
    </row>
    <row r="78" spans="1:46" x14ac:dyDescent="0.2">
      <c r="A78" s="47"/>
      <c r="B78" s="43" t="s">
        <v>379</v>
      </c>
      <c r="C78" s="44" t="s">
        <v>57</v>
      </c>
      <c r="D78" s="44">
        <v>1164814893</v>
      </c>
      <c r="E78" s="45" t="s">
        <v>245</v>
      </c>
      <c r="F78" s="44" t="s">
        <v>236</v>
      </c>
      <c r="G78" s="45" t="s">
        <v>389</v>
      </c>
      <c r="H78" s="1">
        <f>MATCH(D78,Данные!$D:$D,0)</f>
        <v>267</v>
      </c>
      <c r="I78" s="56">
        <v>150</v>
      </c>
      <c r="J78" s="56">
        <f>IF(K78 &gt; 0, MAX(K$12:K$170) / K78, 0)</f>
        <v>1.3333333333333333</v>
      </c>
      <c r="K78" s="56">
        <v>18</v>
      </c>
      <c r="L78" s="56">
        <f>I78*J78</f>
        <v>200</v>
      </c>
      <c r="M78" s="57">
        <v>25</v>
      </c>
      <c r="N78" s="57">
        <v>3</v>
      </c>
      <c r="O78" s="57">
        <f>IF(N78 &gt; 0,M78/N78,0)</f>
        <v>8.3333333333333339</v>
      </c>
      <c r="P78" s="49">
        <f>MIN($S78:AS78)</f>
        <v>8</v>
      </c>
      <c r="Q78" s="57"/>
      <c r="R78" s="49">
        <v>3</v>
      </c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>
        <v>8</v>
      </c>
      <c r="AM78" s="49">
        <v>8</v>
      </c>
      <c r="AN78" s="49"/>
      <c r="AO78" s="49"/>
      <c r="AP78" s="49"/>
      <c r="AQ78" s="49">
        <v>9</v>
      </c>
      <c r="AR78" s="49"/>
      <c r="AS78" s="49"/>
      <c r="AT78" s="28">
        <v>67</v>
      </c>
    </row>
    <row r="79" spans="1:46" x14ac:dyDescent="0.2">
      <c r="A79" s="47"/>
      <c r="B79" s="43" t="s">
        <v>226</v>
      </c>
      <c r="C79" s="44" t="s">
        <v>62</v>
      </c>
      <c r="D79" s="44">
        <v>1171442904</v>
      </c>
      <c r="E79" s="45" t="s">
        <v>204</v>
      </c>
      <c r="F79" s="44" t="s">
        <v>208</v>
      </c>
      <c r="G79" s="45" t="s">
        <v>389</v>
      </c>
      <c r="H79" s="1">
        <f>MATCH(D79,Данные!$D:$D,0)</f>
        <v>22</v>
      </c>
      <c r="I79" s="56">
        <v>150</v>
      </c>
      <c r="J79" s="56">
        <f>IF(K79 &gt; 0, MAX(K$12:K$170) / K79, 0)</f>
        <v>1.3333333333333333</v>
      </c>
      <c r="K79" s="56">
        <v>18</v>
      </c>
      <c r="L79" s="56">
        <f>I79*J79</f>
        <v>200</v>
      </c>
      <c r="M79" s="57">
        <v>25</v>
      </c>
      <c r="N79" s="57">
        <v>3</v>
      </c>
      <c r="O79" s="57">
        <f>IF(N79 &gt; 0,M79/N79,0)</f>
        <v>8.3333333333333339</v>
      </c>
      <c r="P79" s="49">
        <f>MIN($S79:AS79)</f>
        <v>6</v>
      </c>
      <c r="Q79" s="57"/>
      <c r="R79" s="49">
        <v>3</v>
      </c>
      <c r="S79" s="49"/>
      <c r="T79" s="49">
        <v>9</v>
      </c>
      <c r="U79" s="49"/>
      <c r="V79" s="49"/>
      <c r="W79" s="49"/>
      <c r="X79" s="49"/>
      <c r="Y79" s="49"/>
      <c r="Z79" s="49"/>
      <c r="AA79" s="49"/>
      <c r="AB79" s="49">
        <v>6</v>
      </c>
      <c r="AC79" s="49">
        <v>10</v>
      </c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28">
        <v>68</v>
      </c>
    </row>
    <row r="80" spans="1:46" x14ac:dyDescent="0.2">
      <c r="A80" s="47"/>
      <c r="B80" s="43" t="s">
        <v>323</v>
      </c>
      <c r="C80" s="44" t="s">
        <v>68</v>
      </c>
      <c r="D80" s="44">
        <v>1178848855</v>
      </c>
      <c r="E80" s="45" t="s">
        <v>197</v>
      </c>
      <c r="F80" s="44" t="s">
        <v>203</v>
      </c>
      <c r="G80" s="45" t="s">
        <v>389</v>
      </c>
      <c r="H80" s="1">
        <f>MATCH(D80,Данные!$D:$D,0)</f>
        <v>113</v>
      </c>
      <c r="I80" s="56">
        <v>150</v>
      </c>
      <c r="J80" s="56">
        <f>IF(K80 &gt; 0, MAX(K$12:K$170) / K80, 0)</f>
        <v>1.3333333333333333</v>
      </c>
      <c r="K80" s="56">
        <v>18</v>
      </c>
      <c r="L80" s="56">
        <f>I80*J80</f>
        <v>200</v>
      </c>
      <c r="M80" s="57">
        <v>25</v>
      </c>
      <c r="N80" s="57">
        <v>3</v>
      </c>
      <c r="O80" s="57">
        <f>IF(N80 &gt; 0,M80/N80,0)</f>
        <v>8.3333333333333339</v>
      </c>
      <c r="P80" s="49">
        <f>MIN($S80:AS80)</f>
        <v>8</v>
      </c>
      <c r="Q80" s="57"/>
      <c r="R80" s="49">
        <v>3</v>
      </c>
      <c r="S80" s="49"/>
      <c r="T80" s="49"/>
      <c r="U80" s="49"/>
      <c r="V80" s="49"/>
      <c r="W80" s="49"/>
      <c r="X80" s="49"/>
      <c r="Y80" s="49"/>
      <c r="Z80" s="49"/>
      <c r="AA80" s="49">
        <v>8</v>
      </c>
      <c r="AB80" s="49"/>
      <c r="AC80" s="49"/>
      <c r="AD80" s="49"/>
      <c r="AE80" s="49"/>
      <c r="AF80" s="49"/>
      <c r="AG80" s="49"/>
      <c r="AH80" s="49">
        <v>8</v>
      </c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>
        <v>9</v>
      </c>
      <c r="AT80" s="28">
        <v>69</v>
      </c>
    </row>
    <row r="81" spans="1:46" x14ac:dyDescent="0.2">
      <c r="A81" s="47"/>
      <c r="B81" s="43" t="s">
        <v>330</v>
      </c>
      <c r="C81" s="44" t="s">
        <v>82</v>
      </c>
      <c r="D81" s="44">
        <v>1164831587</v>
      </c>
      <c r="E81" s="45" t="s">
        <v>197</v>
      </c>
      <c r="F81" s="44" t="s">
        <v>203</v>
      </c>
      <c r="G81" s="45" t="s">
        <v>389</v>
      </c>
      <c r="H81" s="1">
        <f>MATCH(D81,Данные!$D:$D,0)</f>
        <v>120</v>
      </c>
      <c r="I81" s="56">
        <v>150</v>
      </c>
      <c r="J81" s="56">
        <f>IF(K81 &gt; 0, MAX(K$12:K$170) / K81, 0)</f>
        <v>1.3333333333333333</v>
      </c>
      <c r="K81" s="56">
        <v>18</v>
      </c>
      <c r="L81" s="56">
        <f>I81*J81</f>
        <v>200</v>
      </c>
      <c r="M81" s="57">
        <v>25</v>
      </c>
      <c r="N81" s="57">
        <v>3</v>
      </c>
      <c r="O81" s="57">
        <f>IF(N81 &gt; 0,M81/N81,0)</f>
        <v>8.3333333333333339</v>
      </c>
      <c r="P81" s="49">
        <f>MIN($S81:AS81)</f>
        <v>7</v>
      </c>
      <c r="Q81" s="57"/>
      <c r="R81" s="49">
        <v>3</v>
      </c>
      <c r="S81" s="49"/>
      <c r="T81" s="49"/>
      <c r="U81" s="49"/>
      <c r="V81" s="49"/>
      <c r="W81" s="49"/>
      <c r="X81" s="49"/>
      <c r="Y81" s="49"/>
      <c r="Z81" s="49"/>
      <c r="AA81" s="49">
        <v>10</v>
      </c>
      <c r="AB81" s="49"/>
      <c r="AC81" s="49"/>
      <c r="AD81" s="49"/>
      <c r="AE81" s="49"/>
      <c r="AF81" s="49"/>
      <c r="AG81" s="49"/>
      <c r="AH81" s="49">
        <v>8</v>
      </c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>
        <v>7</v>
      </c>
      <c r="AT81" s="28">
        <v>70</v>
      </c>
    </row>
    <row r="82" spans="1:46" x14ac:dyDescent="0.2">
      <c r="A82" s="47"/>
      <c r="B82" s="43" t="s">
        <v>284</v>
      </c>
      <c r="C82" s="44" t="s">
        <v>85</v>
      </c>
      <c r="D82" s="44">
        <v>1171450791</v>
      </c>
      <c r="E82" s="45" t="s">
        <v>245</v>
      </c>
      <c r="F82" s="44" t="s">
        <v>236</v>
      </c>
      <c r="G82" s="45" t="s">
        <v>390</v>
      </c>
      <c r="H82" s="1">
        <f>MATCH(D82,Данные!$D:$D,0)</f>
        <v>75</v>
      </c>
      <c r="I82" s="56">
        <v>150</v>
      </c>
      <c r="J82" s="56">
        <f>IF(K82 &gt; 0, MAX(K$12:K$170) / K82, 0)</f>
        <v>1.3333333333333333</v>
      </c>
      <c r="K82" s="56">
        <v>18</v>
      </c>
      <c r="L82" s="56">
        <f>I82*J82</f>
        <v>200</v>
      </c>
      <c r="M82" s="57">
        <v>25</v>
      </c>
      <c r="N82" s="57">
        <v>3</v>
      </c>
      <c r="O82" s="57">
        <f>IF(N82 &gt; 0,M82/N82,0)</f>
        <v>8.3333333333333339</v>
      </c>
      <c r="P82" s="49">
        <f>MIN($S82:AS82)</f>
        <v>6</v>
      </c>
      <c r="Q82" s="57"/>
      <c r="R82" s="49">
        <v>3</v>
      </c>
      <c r="S82" s="49"/>
      <c r="T82" s="49"/>
      <c r="U82" s="49"/>
      <c r="V82" s="49"/>
      <c r="W82" s="49"/>
      <c r="X82" s="49"/>
      <c r="Y82" s="49">
        <v>6</v>
      </c>
      <c r="Z82" s="49"/>
      <c r="AA82" s="49"/>
      <c r="AB82" s="49"/>
      <c r="AC82" s="49"/>
      <c r="AD82" s="49">
        <v>9</v>
      </c>
      <c r="AE82" s="49"/>
      <c r="AF82" s="49"/>
      <c r="AG82" s="49"/>
      <c r="AH82" s="49"/>
      <c r="AI82" s="49"/>
      <c r="AJ82" s="49"/>
      <c r="AK82" s="49"/>
      <c r="AL82" s="49"/>
      <c r="AM82" s="49">
        <v>10</v>
      </c>
      <c r="AN82" s="49"/>
      <c r="AO82" s="49"/>
      <c r="AP82" s="49"/>
      <c r="AQ82" s="49"/>
      <c r="AR82" s="49"/>
      <c r="AS82" s="49"/>
      <c r="AT82" s="28">
        <v>71</v>
      </c>
    </row>
    <row r="83" spans="1:46" x14ac:dyDescent="0.2">
      <c r="A83" s="47"/>
      <c r="B83" s="43" t="s">
        <v>289</v>
      </c>
      <c r="C83" s="44" t="s">
        <v>93</v>
      </c>
      <c r="D83" s="44">
        <v>1164815129</v>
      </c>
      <c r="E83" s="45" t="s">
        <v>245</v>
      </c>
      <c r="F83" s="44" t="s">
        <v>236</v>
      </c>
      <c r="G83" s="45" t="s">
        <v>389</v>
      </c>
      <c r="H83" s="1">
        <f>MATCH(D83,Данные!$D:$D,0)</f>
        <v>83</v>
      </c>
      <c r="I83" s="56">
        <v>150</v>
      </c>
      <c r="J83" s="56">
        <f>IF(K83 &gt; 0, MAX(K$12:K$170) / K83, 0)</f>
        <v>1.3333333333333333</v>
      </c>
      <c r="K83" s="56">
        <v>18</v>
      </c>
      <c r="L83" s="56">
        <f>I83*J83</f>
        <v>200</v>
      </c>
      <c r="M83" s="57">
        <v>25</v>
      </c>
      <c r="N83" s="57">
        <v>3</v>
      </c>
      <c r="O83" s="57">
        <f>IF(N83 &gt; 0,M83/N83,0)</f>
        <v>8.3333333333333339</v>
      </c>
      <c r="P83" s="49">
        <f>MIN($S83:AS83)</f>
        <v>8</v>
      </c>
      <c r="Q83" s="57"/>
      <c r="R83" s="49">
        <v>3</v>
      </c>
      <c r="S83" s="49"/>
      <c r="T83" s="49"/>
      <c r="U83" s="49"/>
      <c r="V83" s="49"/>
      <c r="W83" s="49"/>
      <c r="X83" s="49"/>
      <c r="Y83" s="49">
        <v>8</v>
      </c>
      <c r="Z83" s="49"/>
      <c r="AA83" s="49"/>
      <c r="AB83" s="49"/>
      <c r="AC83" s="49"/>
      <c r="AD83" s="49">
        <v>9</v>
      </c>
      <c r="AE83" s="49"/>
      <c r="AF83" s="49"/>
      <c r="AG83" s="49"/>
      <c r="AH83" s="49"/>
      <c r="AI83" s="49"/>
      <c r="AJ83" s="49"/>
      <c r="AK83" s="49"/>
      <c r="AL83" s="49"/>
      <c r="AM83" s="49">
        <v>8</v>
      </c>
      <c r="AN83" s="49"/>
      <c r="AO83" s="49"/>
      <c r="AP83" s="49"/>
      <c r="AQ83" s="49"/>
      <c r="AR83" s="49"/>
      <c r="AS83" s="49"/>
      <c r="AT83" s="28">
        <v>72</v>
      </c>
    </row>
    <row r="84" spans="1:46" x14ac:dyDescent="0.2">
      <c r="A84" s="47"/>
      <c r="B84" s="43" t="s">
        <v>212</v>
      </c>
      <c r="C84" s="44" t="s">
        <v>101</v>
      </c>
      <c r="D84" s="44">
        <v>1164830578</v>
      </c>
      <c r="E84" s="45" t="s">
        <v>204</v>
      </c>
      <c r="F84" s="44" t="s">
        <v>208</v>
      </c>
      <c r="G84" s="45" t="s">
        <v>389</v>
      </c>
      <c r="H84" s="1">
        <f>MATCH(D84,Данные!$D:$D,0)</f>
        <v>8</v>
      </c>
      <c r="I84" s="56">
        <v>150</v>
      </c>
      <c r="J84" s="56">
        <f>IF(K84 &gt; 0, MAX(K$12:K$170) / K84, 0)</f>
        <v>1.3333333333333333</v>
      </c>
      <c r="K84" s="56">
        <v>18</v>
      </c>
      <c r="L84" s="56">
        <f>I84*J84</f>
        <v>200</v>
      </c>
      <c r="M84" s="57">
        <v>25</v>
      </c>
      <c r="N84" s="57">
        <v>3</v>
      </c>
      <c r="O84" s="57">
        <f>IF(N84 &gt; 0,M84/N84,0)</f>
        <v>8.3333333333333339</v>
      </c>
      <c r="P84" s="49">
        <f>MIN($S84:AS84)</f>
        <v>8</v>
      </c>
      <c r="Q84" s="57"/>
      <c r="R84" s="49">
        <v>3</v>
      </c>
      <c r="S84" s="49"/>
      <c r="T84" s="49">
        <v>8</v>
      </c>
      <c r="U84" s="49"/>
      <c r="V84" s="49"/>
      <c r="W84" s="49"/>
      <c r="X84" s="49"/>
      <c r="Y84" s="49"/>
      <c r="Z84" s="49"/>
      <c r="AA84" s="49"/>
      <c r="AB84" s="49">
        <v>9</v>
      </c>
      <c r="AC84" s="49"/>
      <c r="AD84" s="49"/>
      <c r="AE84" s="49"/>
      <c r="AF84" s="49"/>
      <c r="AG84" s="49"/>
      <c r="AH84" s="49"/>
      <c r="AI84" s="49"/>
      <c r="AJ84" s="49">
        <v>8</v>
      </c>
      <c r="AK84" s="49"/>
      <c r="AL84" s="49"/>
      <c r="AM84" s="49"/>
      <c r="AN84" s="49"/>
      <c r="AO84" s="49"/>
      <c r="AP84" s="49"/>
      <c r="AQ84" s="49"/>
      <c r="AR84" s="49"/>
      <c r="AS84" s="49"/>
      <c r="AT84" s="28">
        <v>73</v>
      </c>
    </row>
    <row r="85" spans="1:46" x14ac:dyDescent="0.2">
      <c r="A85" s="47"/>
      <c r="B85" s="43" t="s">
        <v>225</v>
      </c>
      <c r="C85" s="44" t="s">
        <v>102</v>
      </c>
      <c r="D85" s="44">
        <v>1171442917</v>
      </c>
      <c r="E85" s="45" t="s">
        <v>204</v>
      </c>
      <c r="F85" s="44" t="s">
        <v>208</v>
      </c>
      <c r="G85" s="45" t="s">
        <v>389</v>
      </c>
      <c r="H85" s="1">
        <f>MATCH(D85,Данные!$D:$D,0)</f>
        <v>21</v>
      </c>
      <c r="I85" s="56">
        <v>150</v>
      </c>
      <c r="J85" s="56">
        <f>IF(K85 &gt; 0, MAX(K$12:K$170) / K85, 0)</f>
        <v>1.3333333333333333</v>
      </c>
      <c r="K85" s="56">
        <v>18</v>
      </c>
      <c r="L85" s="56">
        <f>I85*J85</f>
        <v>200</v>
      </c>
      <c r="M85" s="57">
        <v>25</v>
      </c>
      <c r="N85" s="57">
        <v>3</v>
      </c>
      <c r="O85" s="57">
        <f>IF(N85 &gt; 0,M85/N85,0)</f>
        <v>8.3333333333333339</v>
      </c>
      <c r="P85" s="49">
        <f>MIN($S85:AS85)</f>
        <v>7</v>
      </c>
      <c r="Q85" s="57"/>
      <c r="R85" s="49">
        <v>3</v>
      </c>
      <c r="S85" s="49"/>
      <c r="T85" s="49">
        <v>8</v>
      </c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>
        <v>7</v>
      </c>
      <c r="AJ85" s="49"/>
      <c r="AK85" s="49">
        <v>10</v>
      </c>
      <c r="AL85" s="49"/>
      <c r="AM85" s="49"/>
      <c r="AN85" s="49"/>
      <c r="AO85" s="49"/>
      <c r="AP85" s="49"/>
      <c r="AQ85" s="49"/>
      <c r="AR85" s="49"/>
      <c r="AS85" s="49"/>
      <c r="AT85" s="28">
        <v>74</v>
      </c>
    </row>
    <row r="86" spans="1:46" x14ac:dyDescent="0.2">
      <c r="A86" s="47"/>
      <c r="B86" s="43" t="s">
        <v>337</v>
      </c>
      <c r="C86" s="44" t="s">
        <v>137</v>
      </c>
      <c r="D86" s="44">
        <v>1164831693</v>
      </c>
      <c r="E86" s="45" t="s">
        <v>197</v>
      </c>
      <c r="F86" s="44" t="s">
        <v>203</v>
      </c>
      <c r="G86" s="45" t="s">
        <v>389</v>
      </c>
      <c r="H86" s="1">
        <f>MATCH(D86,Данные!$D:$D,0)</f>
        <v>128</v>
      </c>
      <c r="I86" s="56">
        <v>150</v>
      </c>
      <c r="J86" s="56">
        <f>IF(K86 &gt; 0, MAX(K$12:K$170) / K86, 0)</f>
        <v>1.3333333333333333</v>
      </c>
      <c r="K86" s="56">
        <v>18</v>
      </c>
      <c r="L86" s="56">
        <f>I86*J86</f>
        <v>200</v>
      </c>
      <c r="M86" s="57">
        <v>25</v>
      </c>
      <c r="N86" s="57">
        <v>3</v>
      </c>
      <c r="O86" s="57">
        <f>IF(N86 &gt; 0,M86/N86,0)</f>
        <v>8.3333333333333339</v>
      </c>
      <c r="P86" s="49">
        <f>MIN($S86:AS86)</f>
        <v>8</v>
      </c>
      <c r="Q86" s="57"/>
      <c r="R86" s="49">
        <v>3</v>
      </c>
      <c r="S86" s="49"/>
      <c r="T86" s="49"/>
      <c r="U86" s="49"/>
      <c r="V86" s="49"/>
      <c r="W86" s="49"/>
      <c r="X86" s="49"/>
      <c r="Y86" s="49"/>
      <c r="Z86" s="49"/>
      <c r="AA86" s="49">
        <v>9</v>
      </c>
      <c r="AB86" s="49"/>
      <c r="AC86" s="49"/>
      <c r="AD86" s="49"/>
      <c r="AE86" s="49"/>
      <c r="AF86" s="49"/>
      <c r="AG86" s="49"/>
      <c r="AH86" s="49">
        <v>8</v>
      </c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>
        <v>8</v>
      </c>
      <c r="AT86" s="28">
        <v>75</v>
      </c>
    </row>
    <row r="87" spans="1:46" x14ac:dyDescent="0.2">
      <c r="A87" s="47"/>
      <c r="B87" s="43" t="s">
        <v>346</v>
      </c>
      <c r="C87" s="44" t="s">
        <v>148</v>
      </c>
      <c r="D87" s="44">
        <v>1171451488</v>
      </c>
      <c r="E87" s="45" t="s">
        <v>197</v>
      </c>
      <c r="F87" s="44" t="s">
        <v>203</v>
      </c>
      <c r="G87" s="45" t="s">
        <v>390</v>
      </c>
      <c r="H87" s="1">
        <f>MATCH(D87,Данные!$D:$D,0)</f>
        <v>137</v>
      </c>
      <c r="I87" s="56">
        <v>150</v>
      </c>
      <c r="J87" s="56">
        <f>IF(K87 &gt; 0, MAX(K$12:K$170) / K87, 0)</f>
        <v>1.3333333333333333</v>
      </c>
      <c r="K87" s="56">
        <v>18</v>
      </c>
      <c r="L87" s="56">
        <f>I87*J87</f>
        <v>200</v>
      </c>
      <c r="M87" s="57">
        <v>25</v>
      </c>
      <c r="N87" s="57">
        <v>3</v>
      </c>
      <c r="O87" s="57">
        <f>IF(N87 &gt; 0,M87/N87,0)</f>
        <v>8.3333333333333339</v>
      </c>
      <c r="P87" s="49">
        <f>MIN($S87:AS87)</f>
        <v>7</v>
      </c>
      <c r="Q87" s="57"/>
      <c r="R87" s="49">
        <v>3</v>
      </c>
      <c r="S87" s="49"/>
      <c r="T87" s="49"/>
      <c r="U87" s="49"/>
      <c r="V87" s="49"/>
      <c r="W87" s="49"/>
      <c r="X87" s="49"/>
      <c r="Y87" s="49"/>
      <c r="Z87" s="49"/>
      <c r="AA87" s="49">
        <v>10</v>
      </c>
      <c r="AB87" s="49"/>
      <c r="AC87" s="49"/>
      <c r="AD87" s="49"/>
      <c r="AE87" s="49"/>
      <c r="AF87" s="49"/>
      <c r="AG87" s="49"/>
      <c r="AH87" s="49">
        <v>7</v>
      </c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>
        <v>8</v>
      </c>
      <c r="AT87" s="28">
        <v>76</v>
      </c>
    </row>
    <row r="88" spans="1:46" x14ac:dyDescent="0.2">
      <c r="A88" s="47"/>
      <c r="B88" s="43" t="s">
        <v>295</v>
      </c>
      <c r="C88" s="44" t="s">
        <v>167</v>
      </c>
      <c r="D88" s="44">
        <v>1164815561</v>
      </c>
      <c r="E88" s="45" t="s">
        <v>245</v>
      </c>
      <c r="F88" s="44" t="s">
        <v>236</v>
      </c>
      <c r="G88" s="45" t="s">
        <v>389</v>
      </c>
      <c r="H88" s="1">
        <f>MATCH(D88,Данные!$D:$D,0)</f>
        <v>89</v>
      </c>
      <c r="I88" s="56">
        <v>150</v>
      </c>
      <c r="J88" s="56">
        <f>IF(K88 &gt; 0, MAX(K$12:K$170) / K88, 0)</f>
        <v>1.3333333333333333</v>
      </c>
      <c r="K88" s="56">
        <v>18</v>
      </c>
      <c r="L88" s="56">
        <f>I88*J88</f>
        <v>200</v>
      </c>
      <c r="M88" s="57">
        <v>25</v>
      </c>
      <c r="N88" s="57">
        <v>3</v>
      </c>
      <c r="O88" s="57">
        <f>IF(N88 &gt; 0,M88/N88,0)</f>
        <v>8.3333333333333339</v>
      </c>
      <c r="P88" s="49">
        <f>MIN($S88:AS88)</f>
        <v>8</v>
      </c>
      <c r="Q88" s="57"/>
      <c r="R88" s="49">
        <v>3</v>
      </c>
      <c r="S88" s="49"/>
      <c r="T88" s="49"/>
      <c r="U88" s="49"/>
      <c r="V88" s="49"/>
      <c r="W88" s="49"/>
      <c r="X88" s="49"/>
      <c r="Y88" s="49">
        <v>8</v>
      </c>
      <c r="Z88" s="49"/>
      <c r="AA88" s="49"/>
      <c r="AB88" s="49"/>
      <c r="AC88" s="49"/>
      <c r="AD88" s="49">
        <v>9</v>
      </c>
      <c r="AE88" s="49"/>
      <c r="AF88" s="49"/>
      <c r="AG88" s="49"/>
      <c r="AH88" s="49"/>
      <c r="AI88" s="49"/>
      <c r="AJ88" s="49"/>
      <c r="AK88" s="49"/>
      <c r="AL88" s="49">
        <v>8</v>
      </c>
      <c r="AM88" s="49"/>
      <c r="AN88" s="49"/>
      <c r="AO88" s="49"/>
      <c r="AP88" s="49"/>
      <c r="AQ88" s="49"/>
      <c r="AR88" s="49"/>
      <c r="AS88" s="49"/>
      <c r="AT88" s="28">
        <v>77</v>
      </c>
    </row>
    <row r="89" spans="1:46" x14ac:dyDescent="0.2">
      <c r="A89" s="47"/>
      <c r="B89" s="43" t="s">
        <v>269</v>
      </c>
      <c r="C89" s="44" t="s">
        <v>170</v>
      </c>
      <c r="D89" s="44">
        <v>1181019553</v>
      </c>
      <c r="E89" s="45" t="s">
        <v>233</v>
      </c>
      <c r="F89" s="44" t="s">
        <v>236</v>
      </c>
      <c r="G89" s="45" t="s">
        <v>389</v>
      </c>
      <c r="H89" s="1">
        <f>MATCH(D89,Данные!$D:$D,0)</f>
        <v>60</v>
      </c>
      <c r="I89" s="56">
        <v>150</v>
      </c>
      <c r="J89" s="56">
        <f>IF(K89 &gt; 0, MAX(K$12:K$170) / K89, 0)</f>
        <v>1.3333333333333333</v>
      </c>
      <c r="K89" s="56">
        <v>18</v>
      </c>
      <c r="L89" s="56">
        <f>I89*J89</f>
        <v>200</v>
      </c>
      <c r="M89" s="57">
        <v>25</v>
      </c>
      <c r="N89" s="57">
        <v>3</v>
      </c>
      <c r="O89" s="57">
        <f>IF(N89 &gt; 0,M89/N89,0)</f>
        <v>8.3333333333333339</v>
      </c>
      <c r="P89" s="49">
        <f>MIN($S89:AS89)</f>
        <v>7</v>
      </c>
      <c r="Q89" s="57"/>
      <c r="R89" s="49">
        <v>3</v>
      </c>
      <c r="S89" s="49"/>
      <c r="T89" s="49"/>
      <c r="U89" s="49">
        <v>7</v>
      </c>
      <c r="V89" s="49"/>
      <c r="W89" s="49"/>
      <c r="X89" s="49"/>
      <c r="Y89" s="49"/>
      <c r="Z89" s="49"/>
      <c r="AA89" s="49"/>
      <c r="AB89" s="49"/>
      <c r="AC89" s="49"/>
      <c r="AD89" s="49">
        <v>9</v>
      </c>
      <c r="AE89" s="49"/>
      <c r="AF89" s="49"/>
      <c r="AG89" s="49"/>
      <c r="AH89" s="49"/>
      <c r="AI89" s="49"/>
      <c r="AJ89" s="49"/>
      <c r="AK89" s="49"/>
      <c r="AL89" s="49">
        <v>9</v>
      </c>
      <c r="AM89" s="49"/>
      <c r="AN89" s="49"/>
      <c r="AO89" s="49"/>
      <c r="AP89" s="49"/>
      <c r="AQ89" s="49"/>
      <c r="AR89" s="49"/>
      <c r="AS89" s="49"/>
      <c r="AT89" s="28">
        <v>78</v>
      </c>
    </row>
    <row r="90" spans="1:46" x14ac:dyDescent="0.2">
      <c r="A90" s="47"/>
      <c r="B90" s="43" t="s">
        <v>342</v>
      </c>
      <c r="C90" s="44" t="s">
        <v>175</v>
      </c>
      <c r="D90" s="44">
        <v>1164831774</v>
      </c>
      <c r="E90" s="45" t="s">
        <v>197</v>
      </c>
      <c r="F90" s="44" t="s">
        <v>203</v>
      </c>
      <c r="G90" s="45" t="s">
        <v>389</v>
      </c>
      <c r="H90" s="1">
        <f>MATCH(D90,Данные!$D:$D,0)</f>
        <v>133</v>
      </c>
      <c r="I90" s="56">
        <v>150</v>
      </c>
      <c r="J90" s="56">
        <f>IF(K90 &gt; 0, MAX(K$12:K$170) / K90, 0)</f>
        <v>1.3333333333333333</v>
      </c>
      <c r="K90" s="56">
        <v>18</v>
      </c>
      <c r="L90" s="56">
        <f>I90*J90</f>
        <v>200</v>
      </c>
      <c r="M90" s="57">
        <v>25</v>
      </c>
      <c r="N90" s="57">
        <v>3</v>
      </c>
      <c r="O90" s="57">
        <f>IF(N90 &gt; 0,M90/N90,0)</f>
        <v>8.3333333333333339</v>
      </c>
      <c r="P90" s="49">
        <f>MIN($S90:AS90)</f>
        <v>7</v>
      </c>
      <c r="Q90" s="57"/>
      <c r="R90" s="49">
        <v>3</v>
      </c>
      <c r="S90" s="49"/>
      <c r="T90" s="49"/>
      <c r="U90" s="49"/>
      <c r="V90" s="49"/>
      <c r="W90" s="49"/>
      <c r="X90" s="49"/>
      <c r="Y90" s="49"/>
      <c r="Z90" s="49"/>
      <c r="AA90" s="49">
        <v>10</v>
      </c>
      <c r="AB90" s="49"/>
      <c r="AC90" s="49"/>
      <c r="AD90" s="49"/>
      <c r="AE90" s="49"/>
      <c r="AF90" s="49"/>
      <c r="AG90" s="49"/>
      <c r="AH90" s="49">
        <v>7</v>
      </c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>
        <v>8</v>
      </c>
      <c r="AT90" s="28">
        <v>79</v>
      </c>
    </row>
    <row r="91" spans="1:46" x14ac:dyDescent="0.2">
      <c r="A91" s="47"/>
      <c r="B91" s="43" t="s">
        <v>318</v>
      </c>
      <c r="C91" s="44" t="s">
        <v>187</v>
      </c>
      <c r="D91" s="44">
        <v>1164831183</v>
      </c>
      <c r="E91" s="45" t="s">
        <v>299</v>
      </c>
      <c r="F91" s="44" t="s">
        <v>302</v>
      </c>
      <c r="G91" s="45" t="s">
        <v>389</v>
      </c>
      <c r="H91" s="1">
        <f>MATCH(D91,Данные!$D:$D,0)</f>
        <v>109</v>
      </c>
      <c r="I91" s="56">
        <v>150</v>
      </c>
      <c r="J91" s="56">
        <f>IF(K91 &gt; 0, MAX(K$12:K$170) / K91, 0)</f>
        <v>1.3333333333333333</v>
      </c>
      <c r="K91" s="56">
        <v>18</v>
      </c>
      <c r="L91" s="56">
        <f>I91*J91</f>
        <v>200</v>
      </c>
      <c r="M91" s="57">
        <v>25</v>
      </c>
      <c r="N91" s="57">
        <v>3</v>
      </c>
      <c r="O91" s="57">
        <f>IF(N91 &gt; 0,M91/N91,0)</f>
        <v>8.3333333333333339</v>
      </c>
      <c r="P91" s="49">
        <f>MIN($S91:AS91)</f>
        <v>6</v>
      </c>
      <c r="Q91" s="57"/>
      <c r="R91" s="49">
        <v>3</v>
      </c>
      <c r="S91" s="49"/>
      <c r="T91" s="49"/>
      <c r="U91" s="49"/>
      <c r="V91" s="49"/>
      <c r="W91" s="49"/>
      <c r="X91" s="49"/>
      <c r="Y91" s="49"/>
      <c r="Z91" s="49">
        <v>6</v>
      </c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>
        <v>9</v>
      </c>
      <c r="AP91" s="49">
        <v>10</v>
      </c>
      <c r="AQ91" s="49"/>
      <c r="AR91" s="49"/>
      <c r="AS91" s="49"/>
      <c r="AT91" s="28">
        <v>80</v>
      </c>
    </row>
    <row r="92" spans="1:46" x14ac:dyDescent="0.2">
      <c r="A92" s="46" t="s">
        <v>399</v>
      </c>
      <c r="B92" s="43" t="s">
        <v>260</v>
      </c>
      <c r="C92" s="44" t="s">
        <v>48</v>
      </c>
      <c r="D92" s="44">
        <v>1164814841</v>
      </c>
      <c r="E92" s="45" t="s">
        <v>233</v>
      </c>
      <c r="F92" s="44" t="s">
        <v>236</v>
      </c>
      <c r="G92" s="45" t="s">
        <v>389</v>
      </c>
      <c r="H92" s="1">
        <f>MATCH(D92,Данные!$D:$D,0)</f>
        <v>51</v>
      </c>
      <c r="I92" s="56">
        <v>144</v>
      </c>
      <c r="J92" s="56">
        <f>IF(K92 &gt; 0, MAX(K$12:K$170) / K92, 0)</f>
        <v>1.3333333333333333</v>
      </c>
      <c r="K92" s="56">
        <v>18</v>
      </c>
      <c r="L92" s="56">
        <f>I92*J92</f>
        <v>192</v>
      </c>
      <c r="M92" s="57">
        <v>24</v>
      </c>
      <c r="N92" s="57">
        <v>3</v>
      </c>
      <c r="O92" s="57">
        <f>IF(N92 &gt; 0,M92/N92,0)</f>
        <v>8</v>
      </c>
      <c r="P92" s="49">
        <f>MIN($S92:AS92)</f>
        <v>7</v>
      </c>
      <c r="Q92" s="57"/>
      <c r="R92" s="49">
        <v>3</v>
      </c>
      <c r="S92" s="49"/>
      <c r="T92" s="49"/>
      <c r="U92" s="49">
        <v>7</v>
      </c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>
        <v>7</v>
      </c>
      <c r="AN92" s="49"/>
      <c r="AO92" s="49"/>
      <c r="AP92" s="49"/>
      <c r="AQ92" s="49">
        <v>10</v>
      </c>
      <c r="AR92" s="49"/>
      <c r="AS92" s="49"/>
      <c r="AT92" s="28">
        <v>81</v>
      </c>
    </row>
    <row r="93" spans="1:46" x14ac:dyDescent="0.2">
      <c r="A93" s="47"/>
      <c r="B93" s="43" t="s">
        <v>221</v>
      </c>
      <c r="C93" s="44" t="s">
        <v>66</v>
      </c>
      <c r="D93" s="44">
        <v>1219988093</v>
      </c>
      <c r="E93" s="45" t="s">
        <v>204</v>
      </c>
      <c r="F93" s="44" t="s">
        <v>208</v>
      </c>
      <c r="G93" s="45" t="s">
        <v>389</v>
      </c>
      <c r="H93" s="1">
        <f>MATCH(D93,Данные!$D:$D,0)</f>
        <v>17</v>
      </c>
      <c r="I93" s="56">
        <v>144</v>
      </c>
      <c r="J93" s="56">
        <f>IF(K93 &gt; 0, MAX(K$12:K$170) / K93, 0)</f>
        <v>1.3333333333333333</v>
      </c>
      <c r="K93" s="56">
        <v>18</v>
      </c>
      <c r="L93" s="56">
        <f>I93*J93</f>
        <v>192</v>
      </c>
      <c r="M93" s="57">
        <v>24</v>
      </c>
      <c r="N93" s="57">
        <v>3</v>
      </c>
      <c r="O93" s="57">
        <f>IF(N93 &gt; 0,M93/N93,0)</f>
        <v>8</v>
      </c>
      <c r="P93" s="49">
        <f>MIN($S93:AS93)</f>
        <v>6</v>
      </c>
      <c r="Q93" s="57"/>
      <c r="R93" s="49">
        <v>3</v>
      </c>
      <c r="S93" s="49"/>
      <c r="T93" s="49">
        <v>6</v>
      </c>
      <c r="U93" s="49"/>
      <c r="V93" s="49"/>
      <c r="W93" s="49"/>
      <c r="X93" s="49"/>
      <c r="Y93" s="49"/>
      <c r="Z93" s="49"/>
      <c r="AA93" s="49"/>
      <c r="AB93" s="49">
        <v>8</v>
      </c>
      <c r="AC93" s="49"/>
      <c r="AD93" s="49"/>
      <c r="AE93" s="49"/>
      <c r="AF93" s="49"/>
      <c r="AG93" s="49"/>
      <c r="AH93" s="49"/>
      <c r="AI93" s="49">
        <v>10</v>
      </c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28">
        <v>82</v>
      </c>
    </row>
    <row r="94" spans="1:46" x14ac:dyDescent="0.2">
      <c r="A94" s="47"/>
      <c r="B94" s="43" t="s">
        <v>253</v>
      </c>
      <c r="C94" s="44" t="s">
        <v>86</v>
      </c>
      <c r="D94" s="44">
        <v>1164815076</v>
      </c>
      <c r="E94" s="45" t="s">
        <v>233</v>
      </c>
      <c r="F94" s="44" t="s">
        <v>236</v>
      </c>
      <c r="G94" s="45" t="s">
        <v>389</v>
      </c>
      <c r="H94" s="1">
        <f>MATCH(D94,Данные!$D:$D,0)</f>
        <v>44</v>
      </c>
      <c r="I94" s="56">
        <v>144</v>
      </c>
      <c r="J94" s="56">
        <f>IF(K94 &gt; 0, MAX(K$12:K$170) / K94, 0)</f>
        <v>1.3333333333333333</v>
      </c>
      <c r="K94" s="56">
        <v>18</v>
      </c>
      <c r="L94" s="56">
        <f>I94*J94</f>
        <v>192</v>
      </c>
      <c r="M94" s="57">
        <v>24</v>
      </c>
      <c r="N94" s="57">
        <v>3</v>
      </c>
      <c r="O94" s="57">
        <f>IF(N94 &gt; 0,M94/N94,0)</f>
        <v>8</v>
      </c>
      <c r="P94" s="49">
        <f>MIN($S94:AS94)</f>
        <v>8</v>
      </c>
      <c r="Q94" s="57"/>
      <c r="R94" s="49">
        <v>3</v>
      </c>
      <c r="S94" s="49"/>
      <c r="T94" s="49"/>
      <c r="U94" s="49">
        <v>8</v>
      </c>
      <c r="V94" s="49"/>
      <c r="W94" s="49"/>
      <c r="X94" s="49"/>
      <c r="Y94" s="49"/>
      <c r="Z94" s="49"/>
      <c r="AA94" s="49"/>
      <c r="AB94" s="49"/>
      <c r="AC94" s="49"/>
      <c r="AD94" s="49">
        <v>8</v>
      </c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>
        <v>8</v>
      </c>
      <c r="AR94" s="49"/>
      <c r="AS94" s="49"/>
      <c r="AT94" s="28">
        <v>83</v>
      </c>
    </row>
    <row r="95" spans="1:46" x14ac:dyDescent="0.2">
      <c r="A95" s="47"/>
      <c r="B95" s="43" t="s">
        <v>288</v>
      </c>
      <c r="C95" s="44" t="s">
        <v>90</v>
      </c>
      <c r="D95" s="44">
        <v>1164815103</v>
      </c>
      <c r="E95" s="45" t="s">
        <v>245</v>
      </c>
      <c r="F95" s="44" t="s">
        <v>236</v>
      </c>
      <c r="G95" s="45" t="s">
        <v>389</v>
      </c>
      <c r="H95" s="1">
        <f>MATCH(D95,Данные!$D:$D,0)</f>
        <v>82</v>
      </c>
      <c r="I95" s="56">
        <v>144</v>
      </c>
      <c r="J95" s="56">
        <f>IF(K95 &gt; 0, MAX(K$12:K$170) / K95, 0)</f>
        <v>1.3333333333333333</v>
      </c>
      <c r="K95" s="56">
        <v>18</v>
      </c>
      <c r="L95" s="56">
        <f>I95*J95</f>
        <v>192</v>
      </c>
      <c r="M95" s="57">
        <v>24</v>
      </c>
      <c r="N95" s="57">
        <v>3</v>
      </c>
      <c r="O95" s="57">
        <f>IF(N95 &gt; 0,M95/N95,0)</f>
        <v>8</v>
      </c>
      <c r="P95" s="49">
        <f>MIN($S95:AS95)</f>
        <v>7</v>
      </c>
      <c r="Q95" s="57"/>
      <c r="R95" s="49">
        <v>3</v>
      </c>
      <c r="S95" s="49"/>
      <c r="T95" s="49"/>
      <c r="U95" s="49"/>
      <c r="V95" s="49"/>
      <c r="W95" s="49"/>
      <c r="X95" s="49"/>
      <c r="Y95" s="49">
        <v>7</v>
      </c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>
        <v>8</v>
      </c>
      <c r="AN95" s="49"/>
      <c r="AO95" s="49"/>
      <c r="AP95" s="49"/>
      <c r="AQ95" s="49">
        <v>9</v>
      </c>
      <c r="AR95" s="49"/>
      <c r="AS95" s="49"/>
      <c r="AT95" s="28">
        <v>84</v>
      </c>
    </row>
    <row r="96" spans="1:46" x14ac:dyDescent="0.2">
      <c r="A96" s="47"/>
      <c r="B96" s="43" t="s">
        <v>274</v>
      </c>
      <c r="C96" s="44" t="s">
        <v>91</v>
      </c>
      <c r="D96" s="44">
        <v>1178848993</v>
      </c>
      <c r="E96" s="45" t="s">
        <v>233</v>
      </c>
      <c r="F96" s="44" t="s">
        <v>236</v>
      </c>
      <c r="G96" s="45" t="s">
        <v>389</v>
      </c>
      <c r="H96" s="1">
        <f>MATCH(D96,Данные!$D:$D,0)</f>
        <v>65</v>
      </c>
      <c r="I96" s="56">
        <v>144</v>
      </c>
      <c r="J96" s="56">
        <f>IF(K96 &gt; 0, MAX(K$12:K$170) / K96, 0)</f>
        <v>1.3333333333333333</v>
      </c>
      <c r="K96" s="56">
        <v>18</v>
      </c>
      <c r="L96" s="56">
        <f>I96*J96</f>
        <v>192</v>
      </c>
      <c r="M96" s="57">
        <v>24</v>
      </c>
      <c r="N96" s="57">
        <v>3</v>
      </c>
      <c r="O96" s="57">
        <f>IF(N96 &gt; 0,M96/N96,0)</f>
        <v>8</v>
      </c>
      <c r="P96" s="49">
        <f>MIN($S96:AS96)</f>
        <v>6</v>
      </c>
      <c r="Q96" s="57"/>
      <c r="R96" s="49">
        <v>3</v>
      </c>
      <c r="S96" s="49"/>
      <c r="T96" s="49"/>
      <c r="U96" s="49">
        <v>6</v>
      </c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>
        <v>9</v>
      </c>
      <c r="AN96" s="49"/>
      <c r="AO96" s="49"/>
      <c r="AP96" s="49"/>
      <c r="AQ96" s="49"/>
      <c r="AR96" s="49">
        <v>9</v>
      </c>
      <c r="AS96" s="49"/>
      <c r="AT96" s="28">
        <v>85</v>
      </c>
    </row>
    <row r="97" spans="1:46" x14ac:dyDescent="0.2">
      <c r="A97" s="47"/>
      <c r="B97" s="43" t="s">
        <v>310</v>
      </c>
      <c r="C97" s="44" t="s">
        <v>104</v>
      </c>
      <c r="D97" s="44">
        <v>1164831079</v>
      </c>
      <c r="E97" s="45" t="s">
        <v>299</v>
      </c>
      <c r="F97" s="44" t="s">
        <v>302</v>
      </c>
      <c r="G97" s="45" t="s">
        <v>389</v>
      </c>
      <c r="H97" s="1">
        <f>MATCH(D97,Данные!$D:$D,0)</f>
        <v>101</v>
      </c>
      <c r="I97" s="56">
        <v>144</v>
      </c>
      <c r="J97" s="56">
        <f>IF(K97 &gt; 0, MAX(K$12:K$170) / K97, 0)</f>
        <v>1.3333333333333333</v>
      </c>
      <c r="K97" s="56">
        <v>18</v>
      </c>
      <c r="L97" s="56">
        <f>I97*J97</f>
        <v>192</v>
      </c>
      <c r="M97" s="57">
        <v>24</v>
      </c>
      <c r="N97" s="57">
        <v>3</v>
      </c>
      <c r="O97" s="57">
        <f>IF(N97 &gt; 0,M97/N97,0)</f>
        <v>8</v>
      </c>
      <c r="P97" s="49">
        <f>MIN($S97:AS97)</f>
        <v>6</v>
      </c>
      <c r="Q97" s="57"/>
      <c r="R97" s="49">
        <v>3</v>
      </c>
      <c r="S97" s="49"/>
      <c r="T97" s="49"/>
      <c r="U97" s="49"/>
      <c r="V97" s="49"/>
      <c r="W97" s="49"/>
      <c r="X97" s="49"/>
      <c r="Y97" s="49"/>
      <c r="Z97" s="49">
        <v>6</v>
      </c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>
        <v>8</v>
      </c>
      <c r="AP97" s="49">
        <v>10</v>
      </c>
      <c r="AQ97" s="49"/>
      <c r="AR97" s="49"/>
      <c r="AS97" s="49"/>
      <c r="AT97" s="28">
        <v>86</v>
      </c>
    </row>
    <row r="98" spans="1:46" x14ac:dyDescent="0.2">
      <c r="A98" s="47"/>
      <c r="B98" s="43" t="s">
        <v>290</v>
      </c>
      <c r="C98" s="44" t="s">
        <v>108</v>
      </c>
      <c r="D98" s="44">
        <v>1164815234</v>
      </c>
      <c r="E98" s="45" t="s">
        <v>245</v>
      </c>
      <c r="F98" s="44" t="s">
        <v>236</v>
      </c>
      <c r="G98" s="45" t="s">
        <v>389</v>
      </c>
      <c r="H98" s="1">
        <f>MATCH(D98,Данные!$D:$D,0)</f>
        <v>84</v>
      </c>
      <c r="I98" s="56">
        <v>144</v>
      </c>
      <c r="J98" s="56">
        <f>IF(K98 &gt; 0, MAX(K$12:K$170) / K98, 0)</f>
        <v>1.3333333333333333</v>
      </c>
      <c r="K98" s="56">
        <v>18</v>
      </c>
      <c r="L98" s="56">
        <f>I98*J98</f>
        <v>192</v>
      </c>
      <c r="M98" s="57">
        <v>24</v>
      </c>
      <c r="N98" s="57">
        <v>3</v>
      </c>
      <c r="O98" s="57">
        <f>IF(N98 &gt; 0,M98/N98,0)</f>
        <v>8</v>
      </c>
      <c r="P98" s="49">
        <f>MIN($S98:AS98)</f>
        <v>8</v>
      </c>
      <c r="Q98" s="57"/>
      <c r="R98" s="49">
        <v>3</v>
      </c>
      <c r="S98" s="49"/>
      <c r="T98" s="49"/>
      <c r="U98" s="49"/>
      <c r="V98" s="49"/>
      <c r="W98" s="49"/>
      <c r="X98" s="49"/>
      <c r="Y98" s="49">
        <v>8</v>
      </c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>
        <v>8</v>
      </c>
      <c r="AN98" s="49"/>
      <c r="AO98" s="49"/>
      <c r="AP98" s="49"/>
      <c r="AQ98" s="49">
        <v>8</v>
      </c>
      <c r="AR98" s="49"/>
      <c r="AS98" s="49"/>
      <c r="AT98" s="28">
        <v>87</v>
      </c>
    </row>
    <row r="99" spans="1:46" x14ac:dyDescent="0.2">
      <c r="A99" s="47"/>
      <c r="B99" s="43" t="s">
        <v>309</v>
      </c>
      <c r="C99" s="44" t="s">
        <v>109</v>
      </c>
      <c r="D99" s="44">
        <v>1164831066</v>
      </c>
      <c r="E99" s="45" t="s">
        <v>299</v>
      </c>
      <c r="F99" s="44" t="s">
        <v>302</v>
      </c>
      <c r="G99" s="45" t="s">
        <v>389</v>
      </c>
      <c r="H99" s="1">
        <f>MATCH(D99,Данные!$D:$D,0)</f>
        <v>100</v>
      </c>
      <c r="I99" s="56">
        <v>144</v>
      </c>
      <c r="J99" s="56">
        <f>IF(K99 &gt; 0, MAX(K$12:K$170) / K99, 0)</f>
        <v>1.3333333333333333</v>
      </c>
      <c r="K99" s="56">
        <v>18</v>
      </c>
      <c r="L99" s="56">
        <f>I99*J99</f>
        <v>192</v>
      </c>
      <c r="M99" s="57">
        <v>24</v>
      </c>
      <c r="N99" s="57">
        <v>3</v>
      </c>
      <c r="O99" s="57">
        <f>IF(N99 &gt; 0,M99/N99,0)</f>
        <v>8</v>
      </c>
      <c r="P99" s="49">
        <f>MIN($S99:AS99)</f>
        <v>7</v>
      </c>
      <c r="Q99" s="57"/>
      <c r="R99" s="49">
        <v>3</v>
      </c>
      <c r="S99" s="49"/>
      <c r="T99" s="49"/>
      <c r="U99" s="49"/>
      <c r="V99" s="49"/>
      <c r="W99" s="49"/>
      <c r="X99" s="49"/>
      <c r="Y99" s="49"/>
      <c r="Z99" s="49">
        <v>7</v>
      </c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>
        <v>7</v>
      </c>
      <c r="AP99" s="49">
        <v>10</v>
      </c>
      <c r="AQ99" s="49"/>
      <c r="AR99" s="49"/>
      <c r="AS99" s="49"/>
      <c r="AT99" s="28">
        <v>88</v>
      </c>
    </row>
    <row r="100" spans="1:46" x14ac:dyDescent="0.2">
      <c r="A100" s="47"/>
      <c r="B100" s="43" t="s">
        <v>224</v>
      </c>
      <c r="C100" s="44" t="s">
        <v>111</v>
      </c>
      <c r="D100" s="44">
        <v>1171451081</v>
      </c>
      <c r="E100" s="45" t="s">
        <v>204</v>
      </c>
      <c r="F100" s="44" t="s">
        <v>208</v>
      </c>
      <c r="G100" s="45" t="s">
        <v>390</v>
      </c>
      <c r="H100" s="1">
        <f>MATCH(D100,Данные!$D:$D,0)</f>
        <v>20</v>
      </c>
      <c r="I100" s="56">
        <v>144</v>
      </c>
      <c r="J100" s="56">
        <f>IF(K100 &gt; 0, MAX(K$12:K$170) / K100, 0)</f>
        <v>1.3333333333333333</v>
      </c>
      <c r="K100" s="56">
        <v>18</v>
      </c>
      <c r="L100" s="56">
        <f>I100*J100</f>
        <v>192</v>
      </c>
      <c r="M100" s="57">
        <v>24</v>
      </c>
      <c r="N100" s="57">
        <v>3</v>
      </c>
      <c r="O100" s="57">
        <f>IF(N100 &gt; 0,M100/N100,0)</f>
        <v>8</v>
      </c>
      <c r="P100" s="49">
        <f>MIN($S100:AS100)</f>
        <v>7</v>
      </c>
      <c r="Q100" s="57"/>
      <c r="R100" s="49">
        <v>3</v>
      </c>
      <c r="S100" s="49"/>
      <c r="T100" s="49">
        <v>8</v>
      </c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>
        <v>7</v>
      </c>
      <c r="AJ100" s="49">
        <v>9</v>
      </c>
      <c r="AK100" s="49"/>
      <c r="AL100" s="49"/>
      <c r="AM100" s="49"/>
      <c r="AN100" s="49"/>
      <c r="AO100" s="49"/>
      <c r="AP100" s="49"/>
      <c r="AQ100" s="49"/>
      <c r="AR100" s="49"/>
      <c r="AS100" s="49"/>
      <c r="AT100" s="28">
        <v>89</v>
      </c>
    </row>
    <row r="101" spans="1:46" x14ac:dyDescent="0.2">
      <c r="A101" s="47"/>
      <c r="B101" s="43" t="s">
        <v>211</v>
      </c>
      <c r="C101" s="44" t="s">
        <v>115</v>
      </c>
      <c r="D101" s="44">
        <v>1164830592</v>
      </c>
      <c r="E101" s="45" t="s">
        <v>204</v>
      </c>
      <c r="F101" s="44" t="s">
        <v>208</v>
      </c>
      <c r="G101" s="45" t="s">
        <v>389</v>
      </c>
      <c r="H101" s="1">
        <f>MATCH(D101,Данные!$D:$D,0)</f>
        <v>7</v>
      </c>
      <c r="I101" s="56">
        <v>144</v>
      </c>
      <c r="J101" s="56">
        <f>IF(K101 &gt; 0, MAX(K$12:K$170) / K101, 0)</f>
        <v>1.3333333333333333</v>
      </c>
      <c r="K101" s="56">
        <v>18</v>
      </c>
      <c r="L101" s="56">
        <f>I101*J101</f>
        <v>192</v>
      </c>
      <c r="M101" s="57">
        <v>24</v>
      </c>
      <c r="N101" s="57">
        <v>3</v>
      </c>
      <c r="O101" s="57">
        <f>IF(N101 &gt; 0,M101/N101,0)</f>
        <v>8</v>
      </c>
      <c r="P101" s="49">
        <f>MIN($S101:AS101)</f>
        <v>7</v>
      </c>
      <c r="Q101" s="57"/>
      <c r="R101" s="49">
        <v>3</v>
      </c>
      <c r="S101" s="49"/>
      <c r="T101" s="49">
        <v>7</v>
      </c>
      <c r="U101" s="49"/>
      <c r="V101" s="49"/>
      <c r="W101" s="49"/>
      <c r="X101" s="49"/>
      <c r="Y101" s="49"/>
      <c r="Z101" s="49"/>
      <c r="AA101" s="49"/>
      <c r="AB101" s="49">
        <v>8</v>
      </c>
      <c r="AC101" s="49"/>
      <c r="AD101" s="49"/>
      <c r="AE101" s="49"/>
      <c r="AF101" s="49"/>
      <c r="AG101" s="49"/>
      <c r="AH101" s="49"/>
      <c r="AI101" s="49">
        <v>9</v>
      </c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28">
        <v>90</v>
      </c>
    </row>
    <row r="102" spans="1:46" x14ac:dyDescent="0.2">
      <c r="A102" s="47"/>
      <c r="B102" s="43" t="s">
        <v>293</v>
      </c>
      <c r="C102" s="44" t="s">
        <v>121</v>
      </c>
      <c r="D102" s="44">
        <v>1164815339</v>
      </c>
      <c r="E102" s="45" t="s">
        <v>245</v>
      </c>
      <c r="F102" s="44" t="s">
        <v>236</v>
      </c>
      <c r="G102" s="45" t="s">
        <v>389</v>
      </c>
      <c r="H102" s="1">
        <f>MATCH(D102,Данные!$D:$D,0)</f>
        <v>87</v>
      </c>
      <c r="I102" s="56">
        <v>144</v>
      </c>
      <c r="J102" s="56">
        <f>IF(K102 &gt; 0, MAX(K$12:K$170) / K102, 0)</f>
        <v>1.3333333333333333</v>
      </c>
      <c r="K102" s="56">
        <v>18</v>
      </c>
      <c r="L102" s="56">
        <f>I102*J102</f>
        <v>192</v>
      </c>
      <c r="M102" s="57">
        <v>24</v>
      </c>
      <c r="N102" s="57">
        <v>3</v>
      </c>
      <c r="O102" s="57">
        <f>IF(N102 &gt; 0,M102/N102,0)</f>
        <v>8</v>
      </c>
      <c r="P102" s="49">
        <f>MIN($S102:AS102)</f>
        <v>6</v>
      </c>
      <c r="Q102" s="57"/>
      <c r="R102" s="49">
        <v>3</v>
      </c>
      <c r="S102" s="49"/>
      <c r="T102" s="49"/>
      <c r="U102" s="49"/>
      <c r="V102" s="49"/>
      <c r="W102" s="49"/>
      <c r="X102" s="49"/>
      <c r="Y102" s="49">
        <v>6</v>
      </c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>
        <v>9</v>
      </c>
      <c r="AM102" s="49">
        <v>9</v>
      </c>
      <c r="AN102" s="49"/>
      <c r="AO102" s="49"/>
      <c r="AP102" s="49"/>
      <c r="AQ102" s="49"/>
      <c r="AR102" s="49"/>
      <c r="AS102" s="49"/>
      <c r="AT102" s="28">
        <v>91</v>
      </c>
    </row>
    <row r="103" spans="1:46" x14ac:dyDescent="0.2">
      <c r="A103" s="47"/>
      <c r="B103" s="43" t="s">
        <v>267</v>
      </c>
      <c r="C103" s="44" t="s">
        <v>123</v>
      </c>
      <c r="D103" s="44">
        <v>1229442328</v>
      </c>
      <c r="E103" s="45" t="s">
        <v>233</v>
      </c>
      <c r="F103" s="44" t="s">
        <v>236</v>
      </c>
      <c r="G103" s="45" t="s">
        <v>389</v>
      </c>
      <c r="H103" s="1">
        <f>MATCH(D103,Данные!$D:$D,0)</f>
        <v>58</v>
      </c>
      <c r="I103" s="56">
        <v>144</v>
      </c>
      <c r="J103" s="56">
        <f>IF(K103 &gt; 0, MAX(K$12:K$170) / K103, 0)</f>
        <v>1.3333333333333333</v>
      </c>
      <c r="K103" s="56">
        <v>18</v>
      </c>
      <c r="L103" s="56">
        <f>I103*J103</f>
        <v>192</v>
      </c>
      <c r="M103" s="57">
        <v>24</v>
      </c>
      <c r="N103" s="57">
        <v>3</v>
      </c>
      <c r="O103" s="57">
        <f>IF(N103 &gt; 0,M103/N103,0)</f>
        <v>8</v>
      </c>
      <c r="P103" s="49">
        <f>MIN($S103:AS103)</f>
        <v>6</v>
      </c>
      <c r="Q103" s="57"/>
      <c r="R103" s="49">
        <v>3</v>
      </c>
      <c r="S103" s="49"/>
      <c r="T103" s="49"/>
      <c r="U103" s="49">
        <v>6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>
        <v>9</v>
      </c>
      <c r="AN103" s="49"/>
      <c r="AO103" s="49"/>
      <c r="AP103" s="49"/>
      <c r="AQ103" s="49">
        <v>9</v>
      </c>
      <c r="AR103" s="49"/>
      <c r="AS103" s="49"/>
      <c r="AT103" s="28">
        <v>92</v>
      </c>
    </row>
    <row r="104" spans="1:46" x14ac:dyDescent="0.2">
      <c r="A104" s="47"/>
      <c r="B104" s="43" t="s">
        <v>313</v>
      </c>
      <c r="C104" s="44" t="s">
        <v>128</v>
      </c>
      <c r="D104" s="44">
        <v>1164831118</v>
      </c>
      <c r="E104" s="45" t="s">
        <v>299</v>
      </c>
      <c r="F104" s="44" t="s">
        <v>302</v>
      </c>
      <c r="G104" s="45" t="s">
        <v>389</v>
      </c>
      <c r="H104" s="1">
        <f>MATCH(D104,Данные!$D:$D,0)</f>
        <v>104</v>
      </c>
      <c r="I104" s="56">
        <v>144</v>
      </c>
      <c r="J104" s="56">
        <f>IF(K104 &gt; 0, MAX(K$12:K$170) / K104, 0)</f>
        <v>1.3333333333333333</v>
      </c>
      <c r="K104" s="56">
        <v>18</v>
      </c>
      <c r="L104" s="56">
        <f>I104*J104</f>
        <v>192</v>
      </c>
      <c r="M104" s="57">
        <v>24</v>
      </c>
      <c r="N104" s="57">
        <v>3</v>
      </c>
      <c r="O104" s="57">
        <f>IF(N104 &gt; 0,M104/N104,0)</f>
        <v>8</v>
      </c>
      <c r="P104" s="49">
        <f>MIN($S104:AS104)</f>
        <v>6</v>
      </c>
      <c r="Q104" s="57"/>
      <c r="R104" s="49">
        <v>3</v>
      </c>
      <c r="S104" s="49"/>
      <c r="T104" s="49"/>
      <c r="U104" s="49"/>
      <c r="V104" s="49"/>
      <c r="W104" s="49"/>
      <c r="X104" s="49"/>
      <c r="Y104" s="49"/>
      <c r="Z104" s="49">
        <v>6</v>
      </c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>
        <v>8</v>
      </c>
      <c r="AP104" s="49">
        <v>10</v>
      </c>
      <c r="AQ104" s="49"/>
      <c r="AR104" s="49"/>
      <c r="AS104" s="49"/>
      <c r="AT104" s="28">
        <v>93</v>
      </c>
    </row>
    <row r="105" spans="1:46" x14ac:dyDescent="0.2">
      <c r="A105" s="47"/>
      <c r="B105" s="43" t="s">
        <v>229</v>
      </c>
      <c r="C105" s="44" t="s">
        <v>132</v>
      </c>
      <c r="D105" s="44">
        <v>1310083391</v>
      </c>
      <c r="E105" s="45" t="s">
        <v>204</v>
      </c>
      <c r="F105" s="44" t="s">
        <v>208</v>
      </c>
      <c r="G105" s="45" t="s">
        <v>389</v>
      </c>
      <c r="H105" s="1">
        <f>MATCH(D105,Данные!$D:$D,0)</f>
        <v>25</v>
      </c>
      <c r="I105" s="56">
        <v>144</v>
      </c>
      <c r="J105" s="56">
        <f>IF(K105 &gt; 0, MAX(K$12:K$170) / K105, 0)</f>
        <v>1.3333333333333333</v>
      </c>
      <c r="K105" s="56">
        <v>18</v>
      </c>
      <c r="L105" s="56">
        <f>I105*J105</f>
        <v>192</v>
      </c>
      <c r="M105" s="57">
        <v>24</v>
      </c>
      <c r="N105" s="57">
        <v>3</v>
      </c>
      <c r="O105" s="57">
        <f>IF(N105 &gt; 0,M105/N105,0)</f>
        <v>8</v>
      </c>
      <c r="P105" s="49">
        <f>MIN($S105:AS105)</f>
        <v>7</v>
      </c>
      <c r="Q105" s="57"/>
      <c r="R105" s="49">
        <v>3</v>
      </c>
      <c r="S105" s="49"/>
      <c r="T105" s="49">
        <v>7</v>
      </c>
      <c r="U105" s="49"/>
      <c r="V105" s="49"/>
      <c r="W105" s="49">
        <v>10</v>
      </c>
      <c r="X105" s="49"/>
      <c r="Y105" s="49"/>
      <c r="Z105" s="49"/>
      <c r="AA105" s="49"/>
      <c r="AB105" s="49">
        <v>7</v>
      </c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28">
        <v>94</v>
      </c>
    </row>
    <row r="106" spans="1:46" x14ac:dyDescent="0.2">
      <c r="A106" s="47"/>
      <c r="B106" s="43" t="s">
        <v>242</v>
      </c>
      <c r="C106" s="44" t="s">
        <v>146</v>
      </c>
      <c r="D106" s="44">
        <v>1164815430</v>
      </c>
      <c r="E106" s="45" t="s">
        <v>239</v>
      </c>
      <c r="F106" s="44" t="s">
        <v>236</v>
      </c>
      <c r="G106" s="45" t="s">
        <v>389</v>
      </c>
      <c r="H106" s="1">
        <f>MATCH(D106,Данные!$D:$D,0)</f>
        <v>34</v>
      </c>
      <c r="I106" s="56">
        <v>144</v>
      </c>
      <c r="J106" s="56">
        <f>IF(K106 &gt; 0, MAX(K$12:K$170) / K106, 0)</f>
        <v>1.3333333333333333</v>
      </c>
      <c r="K106" s="56">
        <v>18</v>
      </c>
      <c r="L106" s="56">
        <f>I106*J106</f>
        <v>192</v>
      </c>
      <c r="M106" s="57">
        <v>24</v>
      </c>
      <c r="N106" s="57">
        <v>3</v>
      </c>
      <c r="O106" s="57">
        <f>IF(N106 &gt; 0,M106/N106,0)</f>
        <v>8</v>
      </c>
      <c r="P106" s="49">
        <f>MIN($S106:AS106)</f>
        <v>6</v>
      </c>
      <c r="Q106" s="57"/>
      <c r="R106" s="49">
        <v>3</v>
      </c>
      <c r="S106" s="49"/>
      <c r="T106" s="49"/>
      <c r="U106" s="49">
        <v>6</v>
      </c>
      <c r="V106" s="49"/>
      <c r="W106" s="49"/>
      <c r="X106" s="49"/>
      <c r="Y106" s="49"/>
      <c r="Z106" s="49"/>
      <c r="AA106" s="49"/>
      <c r="AB106" s="49"/>
      <c r="AC106" s="49"/>
      <c r="AD106" s="49">
        <v>9</v>
      </c>
      <c r="AE106" s="49"/>
      <c r="AF106" s="49"/>
      <c r="AG106" s="49"/>
      <c r="AH106" s="49"/>
      <c r="AI106" s="49"/>
      <c r="AJ106" s="49"/>
      <c r="AK106" s="49"/>
      <c r="AL106" s="49">
        <v>9</v>
      </c>
      <c r="AM106" s="49"/>
      <c r="AN106" s="49"/>
      <c r="AO106" s="49"/>
      <c r="AP106" s="49"/>
      <c r="AQ106" s="49"/>
      <c r="AR106" s="49"/>
      <c r="AS106" s="49"/>
      <c r="AT106" s="28">
        <v>95</v>
      </c>
    </row>
    <row r="107" spans="1:46" x14ac:dyDescent="0.2">
      <c r="A107" s="47"/>
      <c r="B107" s="43" t="s">
        <v>271</v>
      </c>
      <c r="C107" s="44" t="s">
        <v>158</v>
      </c>
      <c r="D107" s="44">
        <v>1178849023</v>
      </c>
      <c r="E107" s="45" t="s">
        <v>233</v>
      </c>
      <c r="F107" s="44" t="s">
        <v>236</v>
      </c>
      <c r="G107" s="45" t="s">
        <v>389</v>
      </c>
      <c r="H107" s="1">
        <f>MATCH(D107,Данные!$D:$D,0)</f>
        <v>62</v>
      </c>
      <c r="I107" s="56">
        <v>144</v>
      </c>
      <c r="J107" s="56">
        <f>IF(K107 &gt; 0, MAX(K$12:K$170) / K107, 0)</f>
        <v>1.3333333333333333</v>
      </c>
      <c r="K107" s="56">
        <v>18</v>
      </c>
      <c r="L107" s="56">
        <f>I107*J107</f>
        <v>192</v>
      </c>
      <c r="M107" s="57">
        <v>24</v>
      </c>
      <c r="N107" s="57">
        <v>3</v>
      </c>
      <c r="O107" s="57">
        <f>IF(N107 &gt; 0,M107/N107,0)</f>
        <v>8</v>
      </c>
      <c r="P107" s="49">
        <f>MIN($S107:AS107)</f>
        <v>7</v>
      </c>
      <c r="Q107" s="57"/>
      <c r="R107" s="49">
        <v>3</v>
      </c>
      <c r="S107" s="49"/>
      <c r="T107" s="49"/>
      <c r="U107" s="49">
        <v>7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>
        <v>8</v>
      </c>
      <c r="AN107" s="49"/>
      <c r="AO107" s="49"/>
      <c r="AP107" s="49"/>
      <c r="AQ107" s="49"/>
      <c r="AR107" s="49">
        <v>9</v>
      </c>
      <c r="AS107" s="49"/>
      <c r="AT107" s="28">
        <v>96</v>
      </c>
    </row>
    <row r="108" spans="1:46" x14ac:dyDescent="0.2">
      <c r="A108" s="47"/>
      <c r="B108" s="43" t="s">
        <v>359</v>
      </c>
      <c r="C108" s="44" t="s">
        <v>172</v>
      </c>
      <c r="D108" s="44">
        <v>1164815613</v>
      </c>
      <c r="E108" s="45" t="s">
        <v>233</v>
      </c>
      <c r="F108" s="44" t="s">
        <v>236</v>
      </c>
      <c r="G108" s="45" t="s">
        <v>389</v>
      </c>
      <c r="H108" s="1">
        <f>MATCH(D108,Данные!$D:$D,0)</f>
        <v>174</v>
      </c>
      <c r="I108" s="56">
        <v>144</v>
      </c>
      <c r="J108" s="56">
        <f>IF(K108 &gt; 0, MAX(K$12:K$170) / K108, 0)</f>
        <v>1.3333333333333333</v>
      </c>
      <c r="K108" s="56">
        <v>18</v>
      </c>
      <c r="L108" s="56">
        <f>I108*J108</f>
        <v>192</v>
      </c>
      <c r="M108" s="57">
        <v>24</v>
      </c>
      <c r="N108" s="57">
        <v>3</v>
      </c>
      <c r="O108" s="57">
        <f>IF(N108 &gt; 0,M108/N108,0)</f>
        <v>8</v>
      </c>
      <c r="P108" s="49">
        <f>MIN($S108:AS108)</f>
        <v>7</v>
      </c>
      <c r="Q108" s="57"/>
      <c r="R108" s="49">
        <v>3</v>
      </c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>
        <v>8</v>
      </c>
      <c r="AE108" s="49"/>
      <c r="AF108" s="49"/>
      <c r="AG108" s="49"/>
      <c r="AH108" s="49"/>
      <c r="AI108" s="49"/>
      <c r="AJ108" s="49"/>
      <c r="AK108" s="49"/>
      <c r="AL108" s="49">
        <v>9</v>
      </c>
      <c r="AM108" s="49"/>
      <c r="AN108" s="49"/>
      <c r="AO108" s="49"/>
      <c r="AP108" s="49"/>
      <c r="AQ108" s="49"/>
      <c r="AR108" s="49">
        <v>7</v>
      </c>
      <c r="AS108" s="49"/>
      <c r="AT108" s="28">
        <v>97</v>
      </c>
    </row>
    <row r="109" spans="1:46" x14ac:dyDescent="0.2">
      <c r="A109" s="47"/>
      <c r="B109" s="43" t="s">
        <v>343</v>
      </c>
      <c r="C109" s="44" t="s">
        <v>190</v>
      </c>
      <c r="D109" s="44">
        <v>1164831787</v>
      </c>
      <c r="E109" s="45" t="s">
        <v>197</v>
      </c>
      <c r="F109" s="44" t="s">
        <v>203</v>
      </c>
      <c r="G109" s="45" t="s">
        <v>389</v>
      </c>
      <c r="H109" s="1">
        <f>MATCH(D109,Данные!$D:$D,0)</f>
        <v>134</v>
      </c>
      <c r="I109" s="56">
        <v>144</v>
      </c>
      <c r="J109" s="56">
        <f>IF(K109 &gt; 0, MAX(K$12:K$170) / K109, 0)</f>
        <v>1.3333333333333333</v>
      </c>
      <c r="K109" s="56">
        <v>18</v>
      </c>
      <c r="L109" s="56">
        <f>I109*J109</f>
        <v>192</v>
      </c>
      <c r="M109" s="57">
        <v>24</v>
      </c>
      <c r="N109" s="57">
        <v>3</v>
      </c>
      <c r="O109" s="57">
        <f>IF(N109 &gt; 0,M109/N109,0)</f>
        <v>8</v>
      </c>
      <c r="P109" s="49">
        <f>MIN($S109:AS109)</f>
        <v>7</v>
      </c>
      <c r="Q109" s="57"/>
      <c r="R109" s="49">
        <v>3</v>
      </c>
      <c r="S109" s="49"/>
      <c r="T109" s="49"/>
      <c r="U109" s="49"/>
      <c r="V109" s="49"/>
      <c r="W109" s="49"/>
      <c r="X109" s="49"/>
      <c r="Y109" s="49"/>
      <c r="Z109" s="49"/>
      <c r="AA109" s="49">
        <v>9</v>
      </c>
      <c r="AB109" s="49"/>
      <c r="AC109" s="49"/>
      <c r="AD109" s="49"/>
      <c r="AE109" s="49"/>
      <c r="AF109" s="49"/>
      <c r="AG109" s="49"/>
      <c r="AH109" s="49">
        <v>8</v>
      </c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>
        <v>7</v>
      </c>
      <c r="AT109" s="28">
        <v>98</v>
      </c>
    </row>
    <row r="110" spans="1:46" x14ac:dyDescent="0.2">
      <c r="A110" s="42">
        <v>99</v>
      </c>
      <c r="B110" s="43" t="s">
        <v>277</v>
      </c>
      <c r="C110" s="44" t="s">
        <v>76</v>
      </c>
      <c r="D110" s="44">
        <v>1164814984</v>
      </c>
      <c r="E110" s="45" t="s">
        <v>245</v>
      </c>
      <c r="F110" s="44" t="s">
        <v>236</v>
      </c>
      <c r="G110" s="45" t="s">
        <v>389</v>
      </c>
      <c r="H110" s="1">
        <f>MATCH(D110,Данные!$D:$D,0)</f>
        <v>67</v>
      </c>
      <c r="I110" s="56">
        <v>186</v>
      </c>
      <c r="J110" s="56">
        <f>IF(K110 &gt; 0, MAX(K$12:K$170) / K110, 0)</f>
        <v>1</v>
      </c>
      <c r="K110" s="56">
        <v>24</v>
      </c>
      <c r="L110" s="56">
        <f>I110*J110</f>
        <v>186</v>
      </c>
      <c r="M110" s="57">
        <v>31</v>
      </c>
      <c r="N110" s="57">
        <v>4</v>
      </c>
      <c r="O110" s="57">
        <f>IF(N110 &gt; 0,M110/N110,0)</f>
        <v>7.75</v>
      </c>
      <c r="P110" s="49">
        <f>MIN($S110:AS110)</f>
        <v>7</v>
      </c>
      <c r="Q110" s="57"/>
      <c r="R110" s="49">
        <v>4</v>
      </c>
      <c r="S110" s="49"/>
      <c r="T110" s="49"/>
      <c r="U110" s="49"/>
      <c r="V110" s="49">
        <v>8</v>
      </c>
      <c r="W110" s="49"/>
      <c r="X110" s="49"/>
      <c r="Y110" s="49">
        <v>7</v>
      </c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>
        <v>7</v>
      </c>
      <c r="AN110" s="49"/>
      <c r="AO110" s="49"/>
      <c r="AP110" s="49"/>
      <c r="AQ110" s="49">
        <v>9</v>
      </c>
      <c r="AR110" s="49"/>
      <c r="AS110" s="49"/>
      <c r="AT110" s="28">
        <v>99</v>
      </c>
    </row>
    <row r="111" spans="1:46" x14ac:dyDescent="0.2">
      <c r="A111" s="46" t="s">
        <v>400</v>
      </c>
      <c r="B111" s="43" t="s">
        <v>270</v>
      </c>
      <c r="C111" s="44" t="s">
        <v>49</v>
      </c>
      <c r="D111" s="44">
        <v>1181019523</v>
      </c>
      <c r="E111" s="45" t="s">
        <v>233</v>
      </c>
      <c r="F111" s="44" t="s">
        <v>236</v>
      </c>
      <c r="G111" s="45" t="s">
        <v>389</v>
      </c>
      <c r="H111" s="1">
        <f>MATCH(D111,Данные!$D:$D,0)</f>
        <v>61</v>
      </c>
      <c r="I111" s="56">
        <v>138</v>
      </c>
      <c r="J111" s="56">
        <f>IF(K111 &gt; 0, MAX(K$12:K$170) / K111, 0)</f>
        <v>1.3333333333333333</v>
      </c>
      <c r="K111" s="56">
        <v>18</v>
      </c>
      <c r="L111" s="56">
        <f>I111*J111</f>
        <v>184</v>
      </c>
      <c r="M111" s="57">
        <v>23</v>
      </c>
      <c r="N111" s="57">
        <v>3</v>
      </c>
      <c r="O111" s="57">
        <f>IF(N111 &gt; 0,M111/N111,0)</f>
        <v>7.666666666666667</v>
      </c>
      <c r="P111" s="49">
        <f>MIN($S111:AS111)</f>
        <v>7</v>
      </c>
      <c r="Q111" s="57"/>
      <c r="R111" s="49">
        <v>3</v>
      </c>
      <c r="S111" s="49"/>
      <c r="T111" s="49"/>
      <c r="U111" s="49">
        <v>8</v>
      </c>
      <c r="V111" s="49"/>
      <c r="W111" s="49"/>
      <c r="X111" s="49"/>
      <c r="Y111" s="49"/>
      <c r="Z111" s="49"/>
      <c r="AA111" s="49"/>
      <c r="AB111" s="49"/>
      <c r="AC111" s="49"/>
      <c r="AD111" s="49">
        <v>7</v>
      </c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>
        <v>8</v>
      </c>
      <c r="AR111" s="49"/>
      <c r="AS111" s="49"/>
      <c r="AT111" s="28">
        <v>100</v>
      </c>
    </row>
    <row r="112" spans="1:46" x14ac:dyDescent="0.2">
      <c r="A112" s="47"/>
      <c r="B112" s="43" t="s">
        <v>363</v>
      </c>
      <c r="C112" s="44" t="s">
        <v>52</v>
      </c>
      <c r="D112" s="44">
        <v>1164814880</v>
      </c>
      <c r="E112" s="45" t="s">
        <v>239</v>
      </c>
      <c r="F112" s="44" t="s">
        <v>236</v>
      </c>
      <c r="G112" s="45" t="s">
        <v>389</v>
      </c>
      <c r="H112" s="1">
        <f>MATCH(D112,Данные!$D:$D,0)</f>
        <v>182</v>
      </c>
      <c r="I112" s="56">
        <v>138</v>
      </c>
      <c r="J112" s="56">
        <f>IF(K112 &gt; 0, MAX(K$12:K$170) / K112, 0)</f>
        <v>1.3333333333333333</v>
      </c>
      <c r="K112" s="56">
        <v>18</v>
      </c>
      <c r="L112" s="56">
        <f>I112*J112</f>
        <v>184</v>
      </c>
      <c r="M112" s="57">
        <v>23</v>
      </c>
      <c r="N112" s="57">
        <v>3</v>
      </c>
      <c r="O112" s="57">
        <f>IF(N112 &gt; 0,M112/N112,0)</f>
        <v>7.666666666666667</v>
      </c>
      <c r="P112" s="49">
        <f>MIN($S112:AS112)</f>
        <v>6</v>
      </c>
      <c r="Q112" s="57"/>
      <c r="R112" s="49">
        <v>3</v>
      </c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>
        <v>9</v>
      </c>
      <c r="AE112" s="49"/>
      <c r="AF112" s="49"/>
      <c r="AG112" s="49"/>
      <c r="AH112" s="49"/>
      <c r="AI112" s="49"/>
      <c r="AJ112" s="49"/>
      <c r="AK112" s="49"/>
      <c r="AL112" s="49">
        <v>8</v>
      </c>
      <c r="AM112" s="49"/>
      <c r="AN112" s="49"/>
      <c r="AO112" s="49"/>
      <c r="AP112" s="49"/>
      <c r="AQ112" s="49">
        <v>6</v>
      </c>
      <c r="AR112" s="49"/>
      <c r="AS112" s="49"/>
      <c r="AT112" s="28">
        <v>101</v>
      </c>
    </row>
    <row r="113" spans="1:46" x14ac:dyDescent="0.2">
      <c r="A113" s="47"/>
      <c r="B113" s="43" t="s">
        <v>259</v>
      </c>
      <c r="C113" s="44" t="s">
        <v>63</v>
      </c>
      <c r="D113" s="44">
        <v>1164814945</v>
      </c>
      <c r="E113" s="45" t="s">
        <v>233</v>
      </c>
      <c r="F113" s="44" t="s">
        <v>236</v>
      </c>
      <c r="G113" s="45" t="s">
        <v>389</v>
      </c>
      <c r="H113" s="1">
        <f>MATCH(D113,Данные!$D:$D,0)</f>
        <v>50</v>
      </c>
      <c r="I113" s="56">
        <v>138</v>
      </c>
      <c r="J113" s="56">
        <f>IF(K113 &gt; 0, MAX(K$12:K$170) / K113, 0)</f>
        <v>1.3333333333333333</v>
      </c>
      <c r="K113" s="56">
        <v>18</v>
      </c>
      <c r="L113" s="56">
        <f>I113*J113</f>
        <v>184</v>
      </c>
      <c r="M113" s="57">
        <v>23</v>
      </c>
      <c r="N113" s="57">
        <v>3</v>
      </c>
      <c r="O113" s="57">
        <f>IF(N113 &gt; 0,M113/N113,0)</f>
        <v>7.666666666666667</v>
      </c>
      <c r="P113" s="49">
        <f>MIN($S113:AS113)</f>
        <v>6</v>
      </c>
      <c r="Q113" s="57"/>
      <c r="R113" s="49">
        <v>3</v>
      </c>
      <c r="S113" s="49"/>
      <c r="T113" s="49"/>
      <c r="U113" s="49">
        <v>9</v>
      </c>
      <c r="V113" s="49"/>
      <c r="W113" s="49"/>
      <c r="X113" s="49"/>
      <c r="Y113" s="49">
        <v>6</v>
      </c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>
        <v>8</v>
      </c>
      <c r="AR113" s="49"/>
      <c r="AS113" s="49"/>
      <c r="AT113" s="28">
        <v>102</v>
      </c>
    </row>
    <row r="114" spans="1:46" x14ac:dyDescent="0.2">
      <c r="A114" s="47"/>
      <c r="B114" s="43" t="s">
        <v>258</v>
      </c>
      <c r="C114" s="44" t="s">
        <v>69</v>
      </c>
      <c r="D114" s="44">
        <v>1164814958</v>
      </c>
      <c r="E114" s="45" t="s">
        <v>233</v>
      </c>
      <c r="F114" s="44" t="s">
        <v>236</v>
      </c>
      <c r="G114" s="45" t="s">
        <v>389</v>
      </c>
      <c r="H114" s="1">
        <f>MATCH(D114,Данные!$D:$D,0)</f>
        <v>49</v>
      </c>
      <c r="I114" s="56">
        <v>138</v>
      </c>
      <c r="J114" s="56">
        <f>IF(K114 &gt; 0, MAX(K$12:K$170) / K114, 0)</f>
        <v>1.3333333333333333</v>
      </c>
      <c r="K114" s="56">
        <v>18</v>
      </c>
      <c r="L114" s="56">
        <f>I114*J114</f>
        <v>184</v>
      </c>
      <c r="M114" s="57">
        <v>23</v>
      </c>
      <c r="N114" s="57">
        <v>3</v>
      </c>
      <c r="O114" s="57">
        <f>IF(N114 &gt; 0,M114/N114,0)</f>
        <v>7.666666666666667</v>
      </c>
      <c r="P114" s="49">
        <f>MIN($S114:AS114)</f>
        <v>6</v>
      </c>
      <c r="Q114" s="57"/>
      <c r="R114" s="49">
        <v>3</v>
      </c>
      <c r="S114" s="49"/>
      <c r="T114" s="49"/>
      <c r="U114" s="49">
        <v>6</v>
      </c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>
        <v>8</v>
      </c>
      <c r="AM114" s="49"/>
      <c r="AN114" s="49"/>
      <c r="AO114" s="49"/>
      <c r="AP114" s="49"/>
      <c r="AQ114" s="49">
        <v>9</v>
      </c>
      <c r="AR114" s="49"/>
      <c r="AS114" s="49"/>
      <c r="AT114" s="28">
        <v>103</v>
      </c>
    </row>
    <row r="115" spans="1:46" x14ac:dyDescent="0.2">
      <c r="A115" s="47"/>
      <c r="B115" s="43" t="s">
        <v>287</v>
      </c>
      <c r="C115" s="44" t="s">
        <v>83</v>
      </c>
      <c r="D115" s="44">
        <v>1164815063</v>
      </c>
      <c r="E115" s="45" t="s">
        <v>239</v>
      </c>
      <c r="F115" s="44" t="s">
        <v>236</v>
      </c>
      <c r="G115" s="45" t="s">
        <v>389</v>
      </c>
      <c r="H115" s="1">
        <f>MATCH(D115,Данные!$D:$D,0)</f>
        <v>81</v>
      </c>
      <c r="I115" s="56">
        <v>138</v>
      </c>
      <c r="J115" s="56">
        <f>IF(K115 &gt; 0, MAX(K$12:K$170) / K115, 0)</f>
        <v>1.3333333333333333</v>
      </c>
      <c r="K115" s="56">
        <v>18</v>
      </c>
      <c r="L115" s="56">
        <f>I115*J115</f>
        <v>184</v>
      </c>
      <c r="M115" s="57">
        <v>23</v>
      </c>
      <c r="N115" s="57">
        <v>3</v>
      </c>
      <c r="O115" s="57">
        <f>IF(N115 &gt; 0,M115/N115,0)</f>
        <v>7.666666666666667</v>
      </c>
      <c r="P115" s="49">
        <f>MIN($S115:AS115)</f>
        <v>6</v>
      </c>
      <c r="Q115" s="57"/>
      <c r="R115" s="49">
        <v>3</v>
      </c>
      <c r="S115" s="49"/>
      <c r="T115" s="49"/>
      <c r="U115" s="49"/>
      <c r="V115" s="49"/>
      <c r="W115" s="49"/>
      <c r="X115" s="49"/>
      <c r="Y115" s="49">
        <v>6</v>
      </c>
      <c r="Z115" s="49"/>
      <c r="AA115" s="49"/>
      <c r="AB115" s="49"/>
      <c r="AC115" s="49"/>
      <c r="AD115" s="49">
        <v>9</v>
      </c>
      <c r="AE115" s="49"/>
      <c r="AF115" s="49"/>
      <c r="AG115" s="49"/>
      <c r="AH115" s="49"/>
      <c r="AI115" s="49"/>
      <c r="AJ115" s="49"/>
      <c r="AK115" s="49"/>
      <c r="AL115" s="49">
        <v>8</v>
      </c>
      <c r="AM115" s="49"/>
      <c r="AN115" s="49"/>
      <c r="AO115" s="49"/>
      <c r="AP115" s="49"/>
      <c r="AQ115" s="49"/>
      <c r="AR115" s="49"/>
      <c r="AS115" s="49"/>
      <c r="AT115" s="28">
        <v>104</v>
      </c>
    </row>
    <row r="116" spans="1:46" x14ac:dyDescent="0.2">
      <c r="A116" s="47"/>
      <c r="B116" s="43" t="s">
        <v>252</v>
      </c>
      <c r="C116" s="44" t="s">
        <v>92</v>
      </c>
      <c r="D116" s="44">
        <v>1164815116</v>
      </c>
      <c r="E116" s="45" t="s">
        <v>239</v>
      </c>
      <c r="F116" s="44" t="s">
        <v>236</v>
      </c>
      <c r="G116" s="45" t="s">
        <v>389</v>
      </c>
      <c r="H116" s="1">
        <f>MATCH(D116,Данные!$D:$D,0)</f>
        <v>43</v>
      </c>
      <c r="I116" s="56">
        <v>138</v>
      </c>
      <c r="J116" s="56">
        <f>IF(K116 &gt; 0, MAX(K$12:K$170) / K116, 0)</f>
        <v>1.3333333333333333</v>
      </c>
      <c r="K116" s="56">
        <v>18</v>
      </c>
      <c r="L116" s="56">
        <f>I116*J116</f>
        <v>184</v>
      </c>
      <c r="M116" s="57">
        <v>23</v>
      </c>
      <c r="N116" s="57">
        <v>3</v>
      </c>
      <c r="O116" s="57">
        <f>IF(N116 &gt; 0,M116/N116,0)</f>
        <v>7.666666666666667</v>
      </c>
      <c r="P116" s="49">
        <f>MIN($S116:AS116)</f>
        <v>7</v>
      </c>
      <c r="Q116" s="57"/>
      <c r="R116" s="49">
        <v>3</v>
      </c>
      <c r="S116" s="49"/>
      <c r="T116" s="49"/>
      <c r="U116" s="49">
        <v>8</v>
      </c>
      <c r="V116" s="49"/>
      <c r="W116" s="49"/>
      <c r="X116" s="49"/>
      <c r="Y116" s="49"/>
      <c r="Z116" s="49"/>
      <c r="AA116" s="49"/>
      <c r="AB116" s="49"/>
      <c r="AC116" s="49"/>
      <c r="AD116" s="49">
        <v>7</v>
      </c>
      <c r="AE116" s="49"/>
      <c r="AF116" s="49"/>
      <c r="AG116" s="49"/>
      <c r="AH116" s="49"/>
      <c r="AI116" s="49"/>
      <c r="AJ116" s="49"/>
      <c r="AK116" s="49"/>
      <c r="AL116" s="49">
        <v>8</v>
      </c>
      <c r="AM116" s="49"/>
      <c r="AN116" s="49"/>
      <c r="AO116" s="49"/>
      <c r="AP116" s="49"/>
      <c r="AQ116" s="49"/>
      <c r="AR116" s="49"/>
      <c r="AS116" s="49"/>
      <c r="AT116" s="28">
        <v>105</v>
      </c>
    </row>
    <row r="117" spans="1:46" x14ac:dyDescent="0.2">
      <c r="A117" s="47"/>
      <c r="B117" s="43" t="s">
        <v>250</v>
      </c>
      <c r="C117" s="44" t="s">
        <v>97</v>
      </c>
      <c r="D117" s="44">
        <v>1164815156</v>
      </c>
      <c r="E117" s="45" t="s">
        <v>233</v>
      </c>
      <c r="F117" s="44" t="s">
        <v>236</v>
      </c>
      <c r="G117" s="45" t="s">
        <v>389</v>
      </c>
      <c r="H117" s="1">
        <f>MATCH(D117,Данные!$D:$D,0)</f>
        <v>41</v>
      </c>
      <c r="I117" s="56">
        <v>138</v>
      </c>
      <c r="J117" s="56">
        <f>IF(K117 &gt; 0, MAX(K$12:K$170) / K117, 0)</f>
        <v>1.3333333333333333</v>
      </c>
      <c r="K117" s="56">
        <v>18</v>
      </c>
      <c r="L117" s="56">
        <f>I117*J117</f>
        <v>184</v>
      </c>
      <c r="M117" s="57">
        <v>23</v>
      </c>
      <c r="N117" s="57">
        <v>3</v>
      </c>
      <c r="O117" s="57">
        <f>IF(N117 &gt; 0,M117/N117,0)</f>
        <v>7.666666666666667</v>
      </c>
      <c r="P117" s="49">
        <f>MIN($S117:AS117)</f>
        <v>4</v>
      </c>
      <c r="Q117" s="57"/>
      <c r="R117" s="49">
        <v>3</v>
      </c>
      <c r="S117" s="49"/>
      <c r="T117" s="49"/>
      <c r="U117" s="49">
        <v>4</v>
      </c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>
        <v>10</v>
      </c>
      <c r="AM117" s="49"/>
      <c r="AN117" s="49"/>
      <c r="AO117" s="49"/>
      <c r="AP117" s="49"/>
      <c r="AQ117" s="49"/>
      <c r="AR117" s="49">
        <v>9</v>
      </c>
      <c r="AS117" s="49"/>
      <c r="AT117" s="28">
        <v>106</v>
      </c>
    </row>
    <row r="118" spans="1:46" x14ac:dyDescent="0.2">
      <c r="A118" s="47"/>
      <c r="B118" s="43" t="s">
        <v>210</v>
      </c>
      <c r="C118" s="44" t="s">
        <v>130</v>
      </c>
      <c r="D118" s="44">
        <v>1164830621</v>
      </c>
      <c r="E118" s="45" t="s">
        <v>204</v>
      </c>
      <c r="F118" s="44" t="s">
        <v>208</v>
      </c>
      <c r="G118" s="45" t="s">
        <v>389</v>
      </c>
      <c r="H118" s="1">
        <f>MATCH(D118,Данные!$D:$D,0)</f>
        <v>6</v>
      </c>
      <c r="I118" s="56">
        <v>138</v>
      </c>
      <c r="J118" s="56">
        <f>IF(K118 &gt; 0, MAX(K$12:K$170) / K118, 0)</f>
        <v>1.3333333333333333</v>
      </c>
      <c r="K118" s="56">
        <v>18</v>
      </c>
      <c r="L118" s="56">
        <f>I118*J118</f>
        <v>184</v>
      </c>
      <c r="M118" s="57">
        <v>23</v>
      </c>
      <c r="N118" s="57">
        <v>3</v>
      </c>
      <c r="O118" s="57">
        <f>IF(N118 &gt; 0,M118/N118,0)</f>
        <v>7.666666666666667</v>
      </c>
      <c r="P118" s="49">
        <f>MIN($S118:AS118)</f>
        <v>6</v>
      </c>
      <c r="Q118" s="57"/>
      <c r="R118" s="49">
        <v>3</v>
      </c>
      <c r="S118" s="49"/>
      <c r="T118" s="49">
        <v>6</v>
      </c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>
        <v>7</v>
      </c>
      <c r="AJ118" s="49"/>
      <c r="AK118" s="49">
        <v>10</v>
      </c>
      <c r="AL118" s="49"/>
      <c r="AM118" s="49"/>
      <c r="AN118" s="49"/>
      <c r="AO118" s="49"/>
      <c r="AP118" s="49"/>
      <c r="AQ118" s="49"/>
      <c r="AR118" s="49"/>
      <c r="AS118" s="49"/>
      <c r="AT118" s="28">
        <v>107</v>
      </c>
    </row>
    <row r="119" spans="1:46" x14ac:dyDescent="0.2">
      <c r="A119" s="47"/>
      <c r="B119" s="43" t="s">
        <v>227</v>
      </c>
      <c r="C119" s="44" t="s">
        <v>133</v>
      </c>
      <c r="D119" s="44">
        <v>1356539024</v>
      </c>
      <c r="E119" s="45" t="s">
        <v>204</v>
      </c>
      <c r="F119" s="44" t="s">
        <v>208</v>
      </c>
      <c r="G119" s="45" t="s">
        <v>389</v>
      </c>
      <c r="H119" s="1">
        <f>MATCH(D119,Данные!$D:$D,0)</f>
        <v>23</v>
      </c>
      <c r="I119" s="56">
        <v>138</v>
      </c>
      <c r="J119" s="56">
        <f>IF(K119 &gt; 0, MAX(K$12:K$170) / K119, 0)</f>
        <v>1.3333333333333333</v>
      </c>
      <c r="K119" s="56">
        <v>18</v>
      </c>
      <c r="L119" s="56">
        <f>I119*J119</f>
        <v>184</v>
      </c>
      <c r="M119" s="57">
        <v>23</v>
      </c>
      <c r="N119" s="57">
        <v>3</v>
      </c>
      <c r="O119" s="57">
        <f>IF(N119 &gt; 0,M119/N119,0)</f>
        <v>7.666666666666667</v>
      </c>
      <c r="P119" s="49">
        <f>MIN($S119:AS119)</f>
        <v>6</v>
      </c>
      <c r="Q119" s="57"/>
      <c r="R119" s="49">
        <v>3</v>
      </c>
      <c r="S119" s="49"/>
      <c r="T119" s="49">
        <v>6</v>
      </c>
      <c r="U119" s="49"/>
      <c r="V119" s="49"/>
      <c r="W119" s="49"/>
      <c r="X119" s="49"/>
      <c r="Y119" s="49"/>
      <c r="Z119" s="49"/>
      <c r="AA119" s="49"/>
      <c r="AB119" s="49">
        <v>7</v>
      </c>
      <c r="AC119" s="49"/>
      <c r="AD119" s="49"/>
      <c r="AE119" s="49"/>
      <c r="AF119" s="49"/>
      <c r="AG119" s="49"/>
      <c r="AH119" s="49"/>
      <c r="AI119" s="49"/>
      <c r="AJ119" s="49"/>
      <c r="AK119" s="49">
        <v>10</v>
      </c>
      <c r="AL119" s="49"/>
      <c r="AM119" s="49"/>
      <c r="AN119" s="49"/>
      <c r="AO119" s="49"/>
      <c r="AP119" s="49"/>
      <c r="AQ119" s="49"/>
      <c r="AR119" s="49"/>
      <c r="AS119" s="49"/>
      <c r="AT119" s="28">
        <v>108</v>
      </c>
    </row>
    <row r="120" spans="1:46" x14ac:dyDescent="0.2">
      <c r="A120" s="47"/>
      <c r="B120" s="43" t="s">
        <v>352</v>
      </c>
      <c r="C120" s="44" t="s">
        <v>143</v>
      </c>
      <c r="D120" s="44">
        <v>1164830661</v>
      </c>
      <c r="E120" s="45" t="s">
        <v>204</v>
      </c>
      <c r="F120" s="44" t="s">
        <v>208</v>
      </c>
      <c r="G120" s="45" t="s">
        <v>389</v>
      </c>
      <c r="H120" s="1">
        <f>MATCH(D120,Данные!$D:$D,0)</f>
        <v>148</v>
      </c>
      <c r="I120" s="56">
        <v>138</v>
      </c>
      <c r="J120" s="56">
        <f>IF(K120 &gt; 0, MAX(K$12:K$170) / K120, 0)</f>
        <v>1.3333333333333333</v>
      </c>
      <c r="K120" s="56">
        <v>18</v>
      </c>
      <c r="L120" s="56">
        <f>I120*J120</f>
        <v>184</v>
      </c>
      <c r="M120" s="57">
        <v>23</v>
      </c>
      <c r="N120" s="57">
        <v>3</v>
      </c>
      <c r="O120" s="57">
        <f>IF(N120 &gt; 0,M120/N120,0)</f>
        <v>7.666666666666667</v>
      </c>
      <c r="P120" s="49">
        <f>MIN($S120:AS120)</f>
        <v>6</v>
      </c>
      <c r="Q120" s="57"/>
      <c r="R120" s="49">
        <v>3</v>
      </c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v>7</v>
      </c>
      <c r="AC120" s="49"/>
      <c r="AD120" s="49"/>
      <c r="AE120" s="49"/>
      <c r="AF120" s="49"/>
      <c r="AG120" s="49"/>
      <c r="AH120" s="49"/>
      <c r="AI120" s="49">
        <v>6</v>
      </c>
      <c r="AJ120" s="49"/>
      <c r="AK120" s="49">
        <v>10</v>
      </c>
      <c r="AL120" s="49"/>
      <c r="AM120" s="49"/>
      <c r="AN120" s="49"/>
      <c r="AO120" s="49"/>
      <c r="AP120" s="49"/>
      <c r="AQ120" s="49"/>
      <c r="AR120" s="49"/>
      <c r="AS120" s="49"/>
      <c r="AT120" s="28">
        <v>109</v>
      </c>
    </row>
    <row r="121" spans="1:46" x14ac:dyDescent="0.2">
      <c r="A121" s="47"/>
      <c r="B121" s="43" t="s">
        <v>314</v>
      </c>
      <c r="C121" s="44" t="s">
        <v>160</v>
      </c>
      <c r="D121" s="44">
        <v>1164831131</v>
      </c>
      <c r="E121" s="45" t="s">
        <v>299</v>
      </c>
      <c r="F121" s="44" t="s">
        <v>302</v>
      </c>
      <c r="G121" s="45" t="s">
        <v>389</v>
      </c>
      <c r="H121" s="1">
        <f>MATCH(D121,Данные!$D:$D,0)</f>
        <v>105</v>
      </c>
      <c r="I121" s="56">
        <v>138</v>
      </c>
      <c r="J121" s="56">
        <f>IF(K121 &gt; 0, MAX(K$12:K$170) / K121, 0)</f>
        <v>1.3333333333333333</v>
      </c>
      <c r="K121" s="56">
        <v>18</v>
      </c>
      <c r="L121" s="56">
        <f>I121*J121</f>
        <v>184</v>
      </c>
      <c r="M121" s="57">
        <v>23</v>
      </c>
      <c r="N121" s="57">
        <v>3</v>
      </c>
      <c r="O121" s="57">
        <f>IF(N121 &gt; 0,M121/N121,0)</f>
        <v>7.666666666666667</v>
      </c>
      <c r="P121" s="49">
        <f>MIN($S121:AS121)</f>
        <v>7</v>
      </c>
      <c r="Q121" s="57"/>
      <c r="R121" s="49">
        <v>3</v>
      </c>
      <c r="S121" s="49"/>
      <c r="T121" s="49"/>
      <c r="U121" s="49"/>
      <c r="V121" s="49"/>
      <c r="W121" s="49"/>
      <c r="X121" s="49"/>
      <c r="Y121" s="49"/>
      <c r="Z121" s="49">
        <v>7</v>
      </c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>
        <v>8</v>
      </c>
      <c r="AP121" s="49">
        <v>8</v>
      </c>
      <c r="AQ121" s="49"/>
      <c r="AR121" s="49"/>
      <c r="AS121" s="49"/>
      <c r="AT121" s="28">
        <v>110</v>
      </c>
    </row>
    <row r="122" spans="1:46" x14ac:dyDescent="0.2">
      <c r="A122" s="47"/>
      <c r="B122" s="43" t="s">
        <v>350</v>
      </c>
      <c r="C122" s="44" t="s">
        <v>163</v>
      </c>
      <c r="D122" s="44">
        <v>1164815522</v>
      </c>
      <c r="E122" s="45" t="s">
        <v>233</v>
      </c>
      <c r="F122" s="44" t="s">
        <v>236</v>
      </c>
      <c r="G122" s="45" t="s">
        <v>389</v>
      </c>
      <c r="H122" s="1">
        <f>MATCH(D122,Данные!$D:$D,0)</f>
        <v>143</v>
      </c>
      <c r="I122" s="56">
        <v>138</v>
      </c>
      <c r="J122" s="56">
        <f>IF(K122 &gt; 0, MAX(K$12:K$170) / K122, 0)</f>
        <v>1.3333333333333333</v>
      </c>
      <c r="K122" s="56">
        <v>18</v>
      </c>
      <c r="L122" s="56">
        <f>I122*J122</f>
        <v>184</v>
      </c>
      <c r="M122" s="57">
        <v>23</v>
      </c>
      <c r="N122" s="57">
        <v>3</v>
      </c>
      <c r="O122" s="57">
        <f>IF(N122 &gt; 0,M122/N122,0)</f>
        <v>7.666666666666667</v>
      </c>
      <c r="P122" s="49">
        <f>MIN($S122:AS122)</f>
        <v>6</v>
      </c>
      <c r="Q122" s="57"/>
      <c r="R122" s="49">
        <v>3</v>
      </c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v>6</v>
      </c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>
        <v>9</v>
      </c>
      <c r="AR122" s="49">
        <v>8</v>
      </c>
      <c r="AS122" s="49"/>
      <c r="AT122" s="28">
        <v>111</v>
      </c>
    </row>
    <row r="123" spans="1:46" x14ac:dyDescent="0.2">
      <c r="A123" s="47"/>
      <c r="B123" s="43" t="s">
        <v>222</v>
      </c>
      <c r="C123" s="44" t="s">
        <v>178</v>
      </c>
      <c r="D123" s="44">
        <v>1224594469</v>
      </c>
      <c r="E123" s="45" t="s">
        <v>204</v>
      </c>
      <c r="F123" s="44" t="s">
        <v>208</v>
      </c>
      <c r="G123" s="45" t="s">
        <v>389</v>
      </c>
      <c r="H123" s="1">
        <f>MATCH(D123,Данные!$D:$D,0)</f>
        <v>18</v>
      </c>
      <c r="I123" s="56">
        <v>138</v>
      </c>
      <c r="J123" s="56">
        <f>IF(K123 &gt; 0, MAX(K$12:K$170) / K123, 0)</f>
        <v>1.3333333333333333</v>
      </c>
      <c r="K123" s="56">
        <v>18</v>
      </c>
      <c r="L123" s="56">
        <f>I123*J123</f>
        <v>184</v>
      </c>
      <c r="M123" s="57">
        <v>23</v>
      </c>
      <c r="N123" s="57">
        <v>3</v>
      </c>
      <c r="O123" s="57">
        <f>IF(N123 &gt; 0,M123/N123,0)</f>
        <v>7.666666666666667</v>
      </c>
      <c r="P123" s="49">
        <f>MIN($S123:AS123)</f>
        <v>6</v>
      </c>
      <c r="Q123" s="57"/>
      <c r="R123" s="49">
        <v>3</v>
      </c>
      <c r="S123" s="49"/>
      <c r="T123" s="49">
        <v>6</v>
      </c>
      <c r="U123" s="49"/>
      <c r="V123" s="49"/>
      <c r="W123" s="49"/>
      <c r="X123" s="49"/>
      <c r="Y123" s="49"/>
      <c r="Z123" s="49"/>
      <c r="AA123" s="49"/>
      <c r="AB123" s="49">
        <v>7</v>
      </c>
      <c r="AC123" s="49"/>
      <c r="AD123" s="49"/>
      <c r="AE123" s="49"/>
      <c r="AF123" s="49"/>
      <c r="AG123" s="49"/>
      <c r="AH123" s="49"/>
      <c r="AI123" s="49">
        <v>10</v>
      </c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28">
        <v>112</v>
      </c>
    </row>
    <row r="124" spans="1:46" x14ac:dyDescent="0.2">
      <c r="A124" s="47"/>
      <c r="B124" s="43" t="s">
        <v>264</v>
      </c>
      <c r="C124" s="44" t="s">
        <v>185</v>
      </c>
      <c r="D124" s="44">
        <v>1164815704</v>
      </c>
      <c r="E124" s="45" t="s">
        <v>233</v>
      </c>
      <c r="F124" s="44" t="s">
        <v>236</v>
      </c>
      <c r="G124" s="45" t="s">
        <v>389</v>
      </c>
      <c r="H124" s="1">
        <f>MATCH(D124,Данные!$D:$D,0)</f>
        <v>55</v>
      </c>
      <c r="I124" s="56">
        <v>138</v>
      </c>
      <c r="J124" s="56">
        <f>IF(K124 &gt; 0, MAX(K$12:K$170) / K124, 0)</f>
        <v>1.3333333333333333</v>
      </c>
      <c r="K124" s="56">
        <v>18</v>
      </c>
      <c r="L124" s="56">
        <f>I124*J124</f>
        <v>184</v>
      </c>
      <c r="M124" s="57">
        <v>23</v>
      </c>
      <c r="N124" s="57">
        <v>3</v>
      </c>
      <c r="O124" s="57">
        <f>IF(N124 &gt; 0,M124/N124,0)</f>
        <v>7.666666666666667</v>
      </c>
      <c r="P124" s="49">
        <f>MIN($S124:AS124)</f>
        <v>7</v>
      </c>
      <c r="Q124" s="57"/>
      <c r="R124" s="49">
        <v>3</v>
      </c>
      <c r="S124" s="49"/>
      <c r="T124" s="49"/>
      <c r="U124" s="49">
        <v>7</v>
      </c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>
        <v>7</v>
      </c>
      <c r="AN124" s="49"/>
      <c r="AO124" s="49"/>
      <c r="AP124" s="49"/>
      <c r="AQ124" s="49">
        <v>9</v>
      </c>
      <c r="AR124" s="49"/>
      <c r="AS124" s="49"/>
      <c r="AT124" s="28">
        <v>113</v>
      </c>
    </row>
    <row r="125" spans="1:46" x14ac:dyDescent="0.2">
      <c r="A125" s="47"/>
      <c r="B125" s="43" t="s">
        <v>231</v>
      </c>
      <c r="C125" s="44" t="s">
        <v>194</v>
      </c>
      <c r="D125" s="44">
        <v>1295302506</v>
      </c>
      <c r="E125" s="45" t="s">
        <v>204</v>
      </c>
      <c r="F125" s="44" t="s">
        <v>208</v>
      </c>
      <c r="G125" s="45" t="s">
        <v>389</v>
      </c>
      <c r="H125" s="1">
        <f>MATCH(D125,Данные!$D:$D,0)</f>
        <v>27</v>
      </c>
      <c r="I125" s="56">
        <v>138</v>
      </c>
      <c r="J125" s="56">
        <f>IF(K125 &gt; 0, MAX(K$12:K$170) / K125, 0)</f>
        <v>1.3333333333333333</v>
      </c>
      <c r="K125" s="56">
        <v>18</v>
      </c>
      <c r="L125" s="56">
        <f>I125*J125</f>
        <v>184</v>
      </c>
      <c r="M125" s="57">
        <v>23</v>
      </c>
      <c r="N125" s="57">
        <v>3</v>
      </c>
      <c r="O125" s="57">
        <f>IF(N125 &gt; 0,M125/N125,0)</f>
        <v>7.666666666666667</v>
      </c>
      <c r="P125" s="49">
        <f>MIN($S125:AS125)</f>
        <v>5</v>
      </c>
      <c r="Q125" s="57"/>
      <c r="R125" s="49">
        <v>3</v>
      </c>
      <c r="S125" s="49"/>
      <c r="T125" s="49">
        <v>8</v>
      </c>
      <c r="U125" s="49"/>
      <c r="V125" s="49"/>
      <c r="W125" s="49"/>
      <c r="X125" s="49"/>
      <c r="Y125" s="49"/>
      <c r="Z125" s="49"/>
      <c r="AA125" s="49"/>
      <c r="AB125" s="49">
        <v>5</v>
      </c>
      <c r="AC125" s="49"/>
      <c r="AD125" s="49"/>
      <c r="AE125" s="49"/>
      <c r="AF125" s="49"/>
      <c r="AG125" s="49"/>
      <c r="AH125" s="49"/>
      <c r="AI125" s="49"/>
      <c r="AJ125" s="49"/>
      <c r="AK125" s="49">
        <v>10</v>
      </c>
      <c r="AL125" s="49"/>
      <c r="AM125" s="49"/>
      <c r="AN125" s="49"/>
      <c r="AO125" s="49"/>
      <c r="AP125" s="49"/>
      <c r="AQ125" s="49"/>
      <c r="AR125" s="49"/>
      <c r="AS125" s="49"/>
      <c r="AT125" s="28">
        <v>114</v>
      </c>
    </row>
    <row r="126" spans="1:46" x14ac:dyDescent="0.2">
      <c r="A126" s="47"/>
      <c r="B126" s="43" t="s">
        <v>262</v>
      </c>
      <c r="C126" s="44" t="s">
        <v>196</v>
      </c>
      <c r="D126" s="44">
        <v>1164815730</v>
      </c>
      <c r="E126" s="45" t="s">
        <v>245</v>
      </c>
      <c r="F126" s="44" t="s">
        <v>236</v>
      </c>
      <c r="G126" s="45" t="s">
        <v>389</v>
      </c>
      <c r="H126" s="1">
        <f>MATCH(D126,Данные!$D:$D,0)</f>
        <v>53</v>
      </c>
      <c r="I126" s="56">
        <v>138</v>
      </c>
      <c r="J126" s="56">
        <f>IF(K126 &gt; 0, MAX(K$12:K$170) / K126, 0)</f>
        <v>1.3333333333333333</v>
      </c>
      <c r="K126" s="56">
        <v>18</v>
      </c>
      <c r="L126" s="56">
        <f>I126*J126</f>
        <v>184</v>
      </c>
      <c r="M126" s="57">
        <v>23</v>
      </c>
      <c r="N126" s="57">
        <v>3</v>
      </c>
      <c r="O126" s="57">
        <f>IF(N126 &gt; 0,M126/N126,0)</f>
        <v>7.666666666666667</v>
      </c>
      <c r="P126" s="49">
        <f>MIN($S126:AS126)</f>
        <v>7</v>
      </c>
      <c r="Q126" s="57"/>
      <c r="R126" s="49">
        <v>3</v>
      </c>
      <c r="S126" s="49"/>
      <c r="T126" s="49"/>
      <c r="U126" s="49">
        <v>7</v>
      </c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>
        <v>9</v>
      </c>
      <c r="AR126" s="49">
        <v>7</v>
      </c>
      <c r="AS126" s="49"/>
      <c r="AT126" s="28">
        <v>115</v>
      </c>
    </row>
    <row r="127" spans="1:46" x14ac:dyDescent="0.2">
      <c r="A127" s="42">
        <v>116</v>
      </c>
      <c r="B127" s="43" t="s">
        <v>232</v>
      </c>
      <c r="C127" s="44" t="s">
        <v>138</v>
      </c>
      <c r="D127" s="44">
        <v>1164830648</v>
      </c>
      <c r="E127" s="45" t="s">
        <v>204</v>
      </c>
      <c r="F127" s="44" t="s">
        <v>208</v>
      </c>
      <c r="G127" s="45" t="s">
        <v>389</v>
      </c>
      <c r="H127" s="1">
        <f>MATCH(D127,Данные!$D:$D,0)</f>
        <v>28</v>
      </c>
      <c r="I127" s="56">
        <v>180</v>
      </c>
      <c r="J127" s="56">
        <f>IF(K127 &gt; 0, MAX(K$12:K$170) / K127, 0)</f>
        <v>1</v>
      </c>
      <c r="K127" s="56">
        <v>24</v>
      </c>
      <c r="L127" s="56">
        <f>I127*J127</f>
        <v>180</v>
      </c>
      <c r="M127" s="57">
        <v>30</v>
      </c>
      <c r="N127" s="57">
        <v>4</v>
      </c>
      <c r="O127" s="57">
        <f>IF(N127 &gt; 0,M127/N127,0)</f>
        <v>7.5</v>
      </c>
      <c r="P127" s="49">
        <f>MIN($S127:AS127)</f>
        <v>6</v>
      </c>
      <c r="Q127" s="57"/>
      <c r="R127" s="49">
        <v>4</v>
      </c>
      <c r="S127" s="49"/>
      <c r="T127" s="49">
        <v>7</v>
      </c>
      <c r="U127" s="49"/>
      <c r="V127" s="49"/>
      <c r="W127" s="49"/>
      <c r="X127" s="49"/>
      <c r="Y127" s="49"/>
      <c r="Z127" s="49"/>
      <c r="AA127" s="49"/>
      <c r="AB127" s="49">
        <v>7</v>
      </c>
      <c r="AC127" s="49"/>
      <c r="AD127" s="49"/>
      <c r="AE127" s="49"/>
      <c r="AF127" s="49">
        <v>10</v>
      </c>
      <c r="AG127" s="49"/>
      <c r="AH127" s="49"/>
      <c r="AI127" s="49">
        <v>6</v>
      </c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28">
        <v>116</v>
      </c>
    </row>
    <row r="128" spans="1:46" x14ac:dyDescent="0.2">
      <c r="A128" s="46" t="s">
        <v>401</v>
      </c>
      <c r="B128" s="43" t="s">
        <v>319</v>
      </c>
      <c r="C128" s="44" t="s">
        <v>41</v>
      </c>
      <c r="D128" s="44">
        <v>1178849090</v>
      </c>
      <c r="E128" s="45" t="s">
        <v>299</v>
      </c>
      <c r="F128" s="44" t="s">
        <v>302</v>
      </c>
      <c r="G128" s="45" t="s">
        <v>389</v>
      </c>
      <c r="H128" s="1">
        <f>MATCH(D128,Данные!$D:$D,0)</f>
        <v>110</v>
      </c>
      <c r="I128" s="56">
        <v>132</v>
      </c>
      <c r="J128" s="56">
        <f>IF(K128 &gt; 0, MAX(K$12:K$170) / K128, 0)</f>
        <v>1.3333333333333333</v>
      </c>
      <c r="K128" s="56">
        <v>18</v>
      </c>
      <c r="L128" s="56">
        <f>I128*J128</f>
        <v>176</v>
      </c>
      <c r="M128" s="57">
        <v>22</v>
      </c>
      <c r="N128" s="57">
        <v>3</v>
      </c>
      <c r="O128" s="57">
        <f>IF(N128 &gt; 0,M128/N128,0)</f>
        <v>7.333333333333333</v>
      </c>
      <c r="P128" s="49">
        <f>MIN($S128:AS128)</f>
        <v>5</v>
      </c>
      <c r="Q128" s="57"/>
      <c r="R128" s="49">
        <v>3</v>
      </c>
      <c r="S128" s="49"/>
      <c r="T128" s="49"/>
      <c r="U128" s="49"/>
      <c r="V128" s="49"/>
      <c r="W128" s="49"/>
      <c r="X128" s="49"/>
      <c r="Y128" s="49"/>
      <c r="Z128" s="49">
        <v>5</v>
      </c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>
        <v>7</v>
      </c>
      <c r="AP128" s="49">
        <v>10</v>
      </c>
      <c r="AQ128" s="49"/>
      <c r="AR128" s="49"/>
      <c r="AS128" s="49"/>
      <c r="AT128" s="28">
        <v>117</v>
      </c>
    </row>
    <row r="129" spans="1:46" x14ac:dyDescent="0.2">
      <c r="A129" s="47"/>
      <c r="B129" s="43" t="s">
        <v>251</v>
      </c>
      <c r="C129" s="44" t="s">
        <v>96</v>
      </c>
      <c r="D129" s="44">
        <v>1164815142</v>
      </c>
      <c r="E129" s="45" t="s">
        <v>233</v>
      </c>
      <c r="F129" s="44" t="s">
        <v>236</v>
      </c>
      <c r="G129" s="45" t="s">
        <v>389</v>
      </c>
      <c r="H129" s="1">
        <f>MATCH(D129,Данные!$D:$D,0)</f>
        <v>42</v>
      </c>
      <c r="I129" s="56">
        <v>132</v>
      </c>
      <c r="J129" s="56">
        <f>IF(K129 &gt; 0, MAX(K$12:K$170) / K129, 0)</f>
        <v>1.3333333333333333</v>
      </c>
      <c r="K129" s="56">
        <v>18</v>
      </c>
      <c r="L129" s="56">
        <f>I129*J129</f>
        <v>176</v>
      </c>
      <c r="M129" s="57">
        <v>22</v>
      </c>
      <c r="N129" s="57">
        <v>3</v>
      </c>
      <c r="O129" s="57">
        <f>IF(N129 &gt; 0,M129/N129,0)</f>
        <v>7.333333333333333</v>
      </c>
      <c r="P129" s="49">
        <f>MIN($S129:AS129)</f>
        <v>7</v>
      </c>
      <c r="Q129" s="57"/>
      <c r="R129" s="49">
        <v>3</v>
      </c>
      <c r="S129" s="49"/>
      <c r="T129" s="49"/>
      <c r="U129" s="49">
        <v>7</v>
      </c>
      <c r="V129" s="49"/>
      <c r="W129" s="49"/>
      <c r="X129" s="49"/>
      <c r="Y129" s="49"/>
      <c r="Z129" s="49"/>
      <c r="AA129" s="49"/>
      <c r="AB129" s="49"/>
      <c r="AC129" s="49"/>
      <c r="AD129" s="49">
        <v>7</v>
      </c>
      <c r="AE129" s="49"/>
      <c r="AF129" s="49"/>
      <c r="AG129" s="49"/>
      <c r="AH129" s="49"/>
      <c r="AI129" s="49"/>
      <c r="AJ129" s="49"/>
      <c r="AK129" s="49"/>
      <c r="AL129" s="49"/>
      <c r="AM129" s="49">
        <v>8</v>
      </c>
      <c r="AN129" s="49"/>
      <c r="AO129" s="49"/>
      <c r="AP129" s="49"/>
      <c r="AQ129" s="49"/>
      <c r="AR129" s="49"/>
      <c r="AS129" s="49"/>
      <c r="AT129" s="28">
        <v>118</v>
      </c>
    </row>
    <row r="130" spans="1:46" x14ac:dyDescent="0.2">
      <c r="A130" s="47"/>
      <c r="B130" s="43" t="s">
        <v>291</v>
      </c>
      <c r="C130" s="44" t="s">
        <v>112</v>
      </c>
      <c r="D130" s="44">
        <v>1164815261</v>
      </c>
      <c r="E130" s="45" t="s">
        <v>245</v>
      </c>
      <c r="F130" s="44" t="s">
        <v>236</v>
      </c>
      <c r="G130" s="45" t="s">
        <v>389</v>
      </c>
      <c r="H130" s="1">
        <f>MATCH(D130,Данные!$D:$D,0)</f>
        <v>85</v>
      </c>
      <c r="I130" s="56">
        <v>132</v>
      </c>
      <c r="J130" s="56">
        <f>IF(K130 &gt; 0, MAX(K$12:K$170) / K130, 0)</f>
        <v>1.3333333333333333</v>
      </c>
      <c r="K130" s="56">
        <v>18</v>
      </c>
      <c r="L130" s="56">
        <f>I130*J130</f>
        <v>176</v>
      </c>
      <c r="M130" s="57">
        <v>22</v>
      </c>
      <c r="N130" s="57">
        <v>3</v>
      </c>
      <c r="O130" s="57">
        <f>IF(N130 &gt; 0,M130/N130,0)</f>
        <v>7.333333333333333</v>
      </c>
      <c r="P130" s="49">
        <f>MIN($S130:AS130)</f>
        <v>6</v>
      </c>
      <c r="Q130" s="57"/>
      <c r="R130" s="49">
        <v>3</v>
      </c>
      <c r="S130" s="49"/>
      <c r="T130" s="49"/>
      <c r="U130" s="49"/>
      <c r="V130" s="49"/>
      <c r="W130" s="49"/>
      <c r="X130" s="49"/>
      <c r="Y130" s="49">
        <v>6</v>
      </c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>
        <v>8</v>
      </c>
      <c r="AN130" s="49"/>
      <c r="AO130" s="49"/>
      <c r="AP130" s="49"/>
      <c r="AQ130" s="49">
        <v>8</v>
      </c>
      <c r="AR130" s="49"/>
      <c r="AS130" s="49"/>
      <c r="AT130" s="28">
        <v>119</v>
      </c>
    </row>
    <row r="131" spans="1:46" x14ac:dyDescent="0.2">
      <c r="A131" s="47"/>
      <c r="B131" s="43" t="s">
        <v>240</v>
      </c>
      <c r="C131" s="44" t="s">
        <v>122</v>
      </c>
      <c r="D131" s="44">
        <v>1164815352</v>
      </c>
      <c r="E131" s="45" t="s">
        <v>239</v>
      </c>
      <c r="F131" s="44" t="s">
        <v>236</v>
      </c>
      <c r="G131" s="45" t="s">
        <v>389</v>
      </c>
      <c r="H131" s="1">
        <f>MATCH(D131,Данные!$D:$D,0)</f>
        <v>32</v>
      </c>
      <c r="I131" s="56">
        <v>132</v>
      </c>
      <c r="J131" s="56">
        <f>IF(K131 &gt; 0, MAX(K$12:K$170) / K131, 0)</f>
        <v>1.3333333333333333</v>
      </c>
      <c r="K131" s="56">
        <v>18</v>
      </c>
      <c r="L131" s="56">
        <f>I131*J131</f>
        <v>176</v>
      </c>
      <c r="M131" s="57">
        <v>22</v>
      </c>
      <c r="N131" s="57">
        <v>3</v>
      </c>
      <c r="O131" s="57">
        <f>IF(N131 &gt; 0,M131/N131,0)</f>
        <v>7.333333333333333</v>
      </c>
      <c r="P131" s="49">
        <f>MIN($S131:AS131)</f>
        <v>5</v>
      </c>
      <c r="Q131" s="57"/>
      <c r="R131" s="49">
        <v>3</v>
      </c>
      <c r="S131" s="49"/>
      <c r="T131" s="49"/>
      <c r="U131" s="49">
        <v>5</v>
      </c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>
        <v>9</v>
      </c>
      <c r="AM131" s="49"/>
      <c r="AN131" s="49"/>
      <c r="AO131" s="49"/>
      <c r="AP131" s="49"/>
      <c r="AQ131" s="49">
        <v>8</v>
      </c>
      <c r="AR131" s="49"/>
      <c r="AS131" s="49"/>
      <c r="AT131" s="28">
        <v>120</v>
      </c>
    </row>
    <row r="132" spans="1:46" x14ac:dyDescent="0.2">
      <c r="A132" s="47"/>
      <c r="B132" s="43" t="s">
        <v>297</v>
      </c>
      <c r="C132" s="44" t="s">
        <v>173</v>
      </c>
      <c r="D132" s="44">
        <v>1164815626</v>
      </c>
      <c r="E132" s="45" t="s">
        <v>239</v>
      </c>
      <c r="F132" s="44" t="s">
        <v>236</v>
      </c>
      <c r="G132" s="45" t="s">
        <v>389</v>
      </c>
      <c r="H132" s="1">
        <f>MATCH(D132,Данные!$D:$D,0)</f>
        <v>91</v>
      </c>
      <c r="I132" s="56">
        <v>132</v>
      </c>
      <c r="J132" s="56">
        <f>IF(K132 &gt; 0, MAX(K$12:K$170) / K132, 0)</f>
        <v>1.3333333333333333</v>
      </c>
      <c r="K132" s="56">
        <v>18</v>
      </c>
      <c r="L132" s="56">
        <f>I132*J132</f>
        <v>176</v>
      </c>
      <c r="M132" s="57">
        <v>22</v>
      </c>
      <c r="N132" s="57">
        <v>3</v>
      </c>
      <c r="O132" s="57">
        <f>IF(N132 &gt; 0,M132/N132,0)</f>
        <v>7.333333333333333</v>
      </c>
      <c r="P132" s="49">
        <f>MIN($S132:AS132)</f>
        <v>6</v>
      </c>
      <c r="Q132" s="57"/>
      <c r="R132" s="49">
        <v>3</v>
      </c>
      <c r="S132" s="49"/>
      <c r="T132" s="49"/>
      <c r="U132" s="49"/>
      <c r="V132" s="49"/>
      <c r="W132" s="49"/>
      <c r="X132" s="49"/>
      <c r="Y132" s="49">
        <v>6</v>
      </c>
      <c r="Z132" s="49"/>
      <c r="AA132" s="49"/>
      <c r="AB132" s="49"/>
      <c r="AC132" s="49"/>
      <c r="AD132" s="49">
        <v>8</v>
      </c>
      <c r="AE132" s="49"/>
      <c r="AF132" s="49"/>
      <c r="AG132" s="49"/>
      <c r="AH132" s="49"/>
      <c r="AI132" s="49"/>
      <c r="AJ132" s="49"/>
      <c r="AK132" s="49"/>
      <c r="AL132" s="49">
        <v>8</v>
      </c>
      <c r="AM132" s="49"/>
      <c r="AN132" s="49"/>
      <c r="AO132" s="49"/>
      <c r="AP132" s="49"/>
      <c r="AQ132" s="49"/>
      <c r="AR132" s="49"/>
      <c r="AS132" s="49"/>
      <c r="AT132" s="28">
        <v>121</v>
      </c>
    </row>
    <row r="133" spans="1:46" x14ac:dyDescent="0.2">
      <c r="A133" s="47"/>
      <c r="B133" s="43" t="s">
        <v>209</v>
      </c>
      <c r="C133" s="44" t="s">
        <v>186</v>
      </c>
      <c r="D133" s="44">
        <v>1164830714</v>
      </c>
      <c r="E133" s="45" t="s">
        <v>204</v>
      </c>
      <c r="F133" s="44" t="s">
        <v>208</v>
      </c>
      <c r="G133" s="45" t="s">
        <v>389</v>
      </c>
      <c r="H133" s="1">
        <f>MATCH(D133,Данные!$D:$D,0)</f>
        <v>5</v>
      </c>
      <c r="I133" s="56">
        <v>132</v>
      </c>
      <c r="J133" s="56">
        <f>IF(K133 &gt; 0, MAX(K$12:K$170) / K133, 0)</f>
        <v>1.3333333333333333</v>
      </c>
      <c r="K133" s="56">
        <v>18</v>
      </c>
      <c r="L133" s="56">
        <f>I133*J133</f>
        <v>176</v>
      </c>
      <c r="M133" s="57">
        <v>22</v>
      </c>
      <c r="N133" s="57">
        <v>3</v>
      </c>
      <c r="O133" s="57">
        <f>IF(N133 &gt; 0,M133/N133,0)</f>
        <v>7.333333333333333</v>
      </c>
      <c r="P133" s="49">
        <f>MIN($S133:AS133)</f>
        <v>6</v>
      </c>
      <c r="Q133" s="57"/>
      <c r="R133" s="49">
        <v>3</v>
      </c>
      <c r="S133" s="49"/>
      <c r="T133" s="49">
        <v>6</v>
      </c>
      <c r="U133" s="49"/>
      <c r="V133" s="49"/>
      <c r="W133" s="49"/>
      <c r="X133" s="49"/>
      <c r="Y133" s="49"/>
      <c r="Z133" s="49"/>
      <c r="AA133" s="49"/>
      <c r="AB133" s="49">
        <v>6</v>
      </c>
      <c r="AC133" s="49"/>
      <c r="AD133" s="49"/>
      <c r="AE133" s="49"/>
      <c r="AF133" s="49"/>
      <c r="AG133" s="49"/>
      <c r="AH133" s="49"/>
      <c r="AI133" s="49"/>
      <c r="AJ133" s="49"/>
      <c r="AK133" s="49">
        <v>10</v>
      </c>
      <c r="AL133" s="49"/>
      <c r="AM133" s="49"/>
      <c r="AN133" s="49"/>
      <c r="AO133" s="49"/>
      <c r="AP133" s="49"/>
      <c r="AQ133" s="49"/>
      <c r="AR133" s="49"/>
      <c r="AS133" s="49"/>
      <c r="AT133" s="28">
        <v>122</v>
      </c>
    </row>
    <row r="134" spans="1:46" x14ac:dyDescent="0.2">
      <c r="A134" s="47"/>
      <c r="B134" s="43" t="s">
        <v>263</v>
      </c>
      <c r="C134" s="44" t="s">
        <v>195</v>
      </c>
      <c r="D134" s="44">
        <v>1164815717</v>
      </c>
      <c r="E134" s="45" t="s">
        <v>233</v>
      </c>
      <c r="F134" s="44" t="s">
        <v>236</v>
      </c>
      <c r="G134" s="45" t="s">
        <v>389</v>
      </c>
      <c r="H134" s="1">
        <f>MATCH(D134,Данные!$D:$D,0)</f>
        <v>54</v>
      </c>
      <c r="I134" s="56">
        <v>132</v>
      </c>
      <c r="J134" s="56">
        <f>IF(K134 &gt; 0, MAX(K$12:K$170) / K134, 0)</f>
        <v>1.3333333333333333</v>
      </c>
      <c r="K134" s="56">
        <v>18</v>
      </c>
      <c r="L134" s="56">
        <f>I134*J134</f>
        <v>176</v>
      </c>
      <c r="M134" s="57">
        <v>22</v>
      </c>
      <c r="N134" s="57">
        <v>3</v>
      </c>
      <c r="O134" s="57">
        <f>IF(N134 &gt; 0,M134/N134,0)</f>
        <v>7.333333333333333</v>
      </c>
      <c r="P134" s="49">
        <f>MIN($S134:AS134)</f>
        <v>7</v>
      </c>
      <c r="Q134" s="57"/>
      <c r="R134" s="49">
        <v>3</v>
      </c>
      <c r="S134" s="49"/>
      <c r="T134" s="49"/>
      <c r="U134" s="49">
        <v>7</v>
      </c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>
        <v>8</v>
      </c>
      <c r="AR134" s="49">
        <v>7</v>
      </c>
      <c r="AS134" s="49"/>
      <c r="AT134" s="28">
        <v>123</v>
      </c>
    </row>
    <row r="135" spans="1:46" x14ac:dyDescent="0.2">
      <c r="A135" s="47"/>
      <c r="B135" s="43" t="s">
        <v>198</v>
      </c>
      <c r="C135" s="44" t="s">
        <v>125</v>
      </c>
      <c r="D135" s="44">
        <v>1164831640</v>
      </c>
      <c r="E135" s="45" t="s">
        <v>197</v>
      </c>
      <c r="F135" s="44" t="s">
        <v>203</v>
      </c>
      <c r="G135" s="45" t="s">
        <v>389</v>
      </c>
      <c r="H135" s="1">
        <f>MATCH(D135,Данные!$D:$D,0)</f>
        <v>3</v>
      </c>
      <c r="I135" s="56">
        <v>132</v>
      </c>
      <c r="J135" s="56">
        <f>IF(K135 &gt; 0, MAX(K$12:K$170) / K135, 0)</f>
        <v>1.3333333333333333</v>
      </c>
      <c r="K135" s="56">
        <v>18</v>
      </c>
      <c r="L135" s="56">
        <f>I135*J135</f>
        <v>176</v>
      </c>
      <c r="M135" s="57">
        <v>28</v>
      </c>
      <c r="N135" s="57">
        <v>4</v>
      </c>
      <c r="O135" s="57">
        <f>IF(N135 &gt; 0,M135/N135,0)</f>
        <v>7</v>
      </c>
      <c r="P135" s="49">
        <f>MIN($S135:AS135)</f>
        <v>5</v>
      </c>
      <c r="Q135" s="57"/>
      <c r="R135" s="49">
        <v>4</v>
      </c>
      <c r="S135" s="49">
        <v>7</v>
      </c>
      <c r="T135" s="49"/>
      <c r="U135" s="49"/>
      <c r="V135" s="49"/>
      <c r="W135" s="49"/>
      <c r="X135" s="49">
        <v>5</v>
      </c>
      <c r="Y135" s="49"/>
      <c r="Z135" s="49"/>
      <c r="AA135" s="49">
        <v>8</v>
      </c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>
        <v>8</v>
      </c>
      <c r="AT135" s="28">
        <v>124</v>
      </c>
    </row>
    <row r="136" spans="1:46" x14ac:dyDescent="0.2">
      <c r="A136" s="46" t="s">
        <v>402</v>
      </c>
      <c r="B136" s="43" t="s">
        <v>228</v>
      </c>
      <c r="C136" s="44" t="s">
        <v>44</v>
      </c>
      <c r="D136" s="44">
        <v>1324923641</v>
      </c>
      <c r="E136" s="45" t="s">
        <v>204</v>
      </c>
      <c r="F136" s="44" t="s">
        <v>208</v>
      </c>
      <c r="G136" s="45" t="s">
        <v>389</v>
      </c>
      <c r="H136" s="1">
        <f>MATCH(D136,Данные!$D:$D,0)</f>
        <v>24</v>
      </c>
      <c r="I136" s="56">
        <v>126</v>
      </c>
      <c r="J136" s="56">
        <f>IF(K136 &gt; 0, MAX(K$12:K$170) / K136, 0)</f>
        <v>1.3333333333333333</v>
      </c>
      <c r="K136" s="56">
        <v>18</v>
      </c>
      <c r="L136" s="56">
        <f>I136*J136</f>
        <v>168</v>
      </c>
      <c r="M136" s="57">
        <v>21</v>
      </c>
      <c r="N136" s="57">
        <v>3</v>
      </c>
      <c r="O136" s="57">
        <f>IF(N136 &gt; 0,M136/N136,0)</f>
        <v>7</v>
      </c>
      <c r="P136" s="49">
        <f>MIN($S136:AS136)</f>
        <v>4</v>
      </c>
      <c r="Q136" s="57"/>
      <c r="R136" s="49">
        <v>3</v>
      </c>
      <c r="S136" s="49"/>
      <c r="T136" s="49">
        <v>7</v>
      </c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>
        <v>4</v>
      </c>
      <c r="AJ136" s="49"/>
      <c r="AK136" s="49">
        <v>10</v>
      </c>
      <c r="AL136" s="49"/>
      <c r="AM136" s="49"/>
      <c r="AN136" s="49"/>
      <c r="AO136" s="49"/>
      <c r="AP136" s="49"/>
      <c r="AQ136" s="49"/>
      <c r="AR136" s="49"/>
      <c r="AS136" s="49"/>
      <c r="AT136" s="28">
        <v>125</v>
      </c>
    </row>
    <row r="137" spans="1:46" x14ac:dyDescent="0.2">
      <c r="A137" s="47"/>
      <c r="B137" s="43" t="s">
        <v>331</v>
      </c>
      <c r="C137" s="44" t="s">
        <v>88</v>
      </c>
      <c r="D137" s="44">
        <v>1164831600</v>
      </c>
      <c r="E137" s="45" t="s">
        <v>197</v>
      </c>
      <c r="F137" s="44" t="s">
        <v>203</v>
      </c>
      <c r="G137" s="45" t="s">
        <v>389</v>
      </c>
      <c r="H137" s="1">
        <f>MATCH(D137,Данные!$D:$D,0)</f>
        <v>121</v>
      </c>
      <c r="I137" s="56">
        <v>126</v>
      </c>
      <c r="J137" s="56">
        <f>IF(K137 &gt; 0, MAX(K$12:K$170) / K137, 0)</f>
        <v>1.3333333333333333</v>
      </c>
      <c r="K137" s="56">
        <v>18</v>
      </c>
      <c r="L137" s="56">
        <f>I137*J137</f>
        <v>168</v>
      </c>
      <c r="M137" s="57">
        <v>21</v>
      </c>
      <c r="N137" s="57">
        <v>3</v>
      </c>
      <c r="O137" s="57">
        <f>IF(N137 &gt; 0,M137/N137,0)</f>
        <v>7</v>
      </c>
      <c r="P137" s="49">
        <f>MIN($S137:AS137)</f>
        <v>5</v>
      </c>
      <c r="Q137" s="57"/>
      <c r="R137" s="49">
        <v>3</v>
      </c>
      <c r="S137" s="49"/>
      <c r="T137" s="49"/>
      <c r="U137" s="49"/>
      <c r="V137" s="49"/>
      <c r="W137" s="49"/>
      <c r="X137" s="49"/>
      <c r="Y137" s="49"/>
      <c r="Z137" s="49"/>
      <c r="AA137" s="49">
        <v>8</v>
      </c>
      <c r="AB137" s="49"/>
      <c r="AC137" s="49"/>
      <c r="AD137" s="49"/>
      <c r="AE137" s="49"/>
      <c r="AF137" s="49"/>
      <c r="AG137" s="49"/>
      <c r="AH137" s="49">
        <v>5</v>
      </c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>
        <v>8</v>
      </c>
      <c r="AT137" s="28">
        <v>126</v>
      </c>
    </row>
    <row r="138" spans="1:46" x14ac:dyDescent="0.2">
      <c r="A138" s="47"/>
      <c r="B138" s="43" t="s">
        <v>241</v>
      </c>
      <c r="C138" s="44" t="s">
        <v>127</v>
      </c>
      <c r="D138" s="44">
        <v>1164815378</v>
      </c>
      <c r="E138" s="45" t="s">
        <v>233</v>
      </c>
      <c r="F138" s="44" t="s">
        <v>236</v>
      </c>
      <c r="G138" s="45" t="s">
        <v>389</v>
      </c>
      <c r="H138" s="1">
        <f>MATCH(D138,Данные!$D:$D,0)</f>
        <v>33</v>
      </c>
      <c r="I138" s="56">
        <v>126</v>
      </c>
      <c r="J138" s="56">
        <f>IF(K138 &gt; 0, MAX(K$12:K$170) / K138, 0)</f>
        <v>1.3333333333333333</v>
      </c>
      <c r="K138" s="56">
        <v>18</v>
      </c>
      <c r="L138" s="56">
        <f>I138*J138</f>
        <v>168</v>
      </c>
      <c r="M138" s="57">
        <v>21</v>
      </c>
      <c r="N138" s="57">
        <v>3</v>
      </c>
      <c r="O138" s="57">
        <f>IF(N138 &gt; 0,M138/N138,0)</f>
        <v>7</v>
      </c>
      <c r="P138" s="49">
        <f>MIN($S138:AS138)</f>
        <v>6</v>
      </c>
      <c r="Q138" s="57"/>
      <c r="R138" s="49">
        <v>3</v>
      </c>
      <c r="S138" s="49"/>
      <c r="T138" s="49"/>
      <c r="U138" s="49">
        <v>8</v>
      </c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>
        <v>7</v>
      </c>
      <c r="AN138" s="49"/>
      <c r="AO138" s="49"/>
      <c r="AP138" s="49"/>
      <c r="AQ138" s="49"/>
      <c r="AR138" s="49">
        <v>6</v>
      </c>
      <c r="AS138" s="49"/>
      <c r="AT138" s="28">
        <v>127</v>
      </c>
    </row>
    <row r="139" spans="1:46" x14ac:dyDescent="0.2">
      <c r="A139" s="47"/>
      <c r="B139" s="43" t="s">
        <v>294</v>
      </c>
      <c r="C139" s="44" t="s">
        <v>135</v>
      </c>
      <c r="D139" s="44">
        <v>1164815391</v>
      </c>
      <c r="E139" s="45" t="s">
        <v>245</v>
      </c>
      <c r="F139" s="44" t="s">
        <v>236</v>
      </c>
      <c r="G139" s="45" t="s">
        <v>389</v>
      </c>
      <c r="H139" s="1">
        <f>MATCH(D139,Данные!$D:$D,0)</f>
        <v>88</v>
      </c>
      <c r="I139" s="56">
        <v>126</v>
      </c>
      <c r="J139" s="56">
        <f>IF(K139 &gt; 0, MAX(K$12:K$170) / K139, 0)</f>
        <v>1.3333333333333333</v>
      </c>
      <c r="K139" s="56">
        <v>18</v>
      </c>
      <c r="L139" s="56">
        <f>I139*J139</f>
        <v>168</v>
      </c>
      <c r="M139" s="57">
        <v>21</v>
      </c>
      <c r="N139" s="57">
        <v>3</v>
      </c>
      <c r="O139" s="57">
        <f>IF(N139 &gt; 0,M139/N139,0)</f>
        <v>7</v>
      </c>
      <c r="P139" s="49">
        <f>MIN($S139:AS139)</f>
        <v>5</v>
      </c>
      <c r="Q139" s="57"/>
      <c r="R139" s="49">
        <v>3</v>
      </c>
      <c r="S139" s="49"/>
      <c r="T139" s="49"/>
      <c r="U139" s="49"/>
      <c r="V139" s="49"/>
      <c r="W139" s="49"/>
      <c r="X139" s="49"/>
      <c r="Y139" s="49">
        <v>5</v>
      </c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>
        <v>7</v>
      </c>
      <c r="AN139" s="49"/>
      <c r="AO139" s="49"/>
      <c r="AP139" s="49"/>
      <c r="AQ139" s="49">
        <v>9</v>
      </c>
      <c r="AR139" s="49"/>
      <c r="AS139" s="49"/>
      <c r="AT139" s="28">
        <v>128</v>
      </c>
    </row>
    <row r="140" spans="1:46" x14ac:dyDescent="0.2">
      <c r="A140" s="47"/>
      <c r="B140" s="43" t="s">
        <v>218</v>
      </c>
      <c r="C140" s="44" t="s">
        <v>139</v>
      </c>
      <c r="D140" s="44">
        <v>1269471876</v>
      </c>
      <c r="E140" s="45" t="s">
        <v>204</v>
      </c>
      <c r="F140" s="44" t="s">
        <v>208</v>
      </c>
      <c r="G140" s="45" t="s">
        <v>389</v>
      </c>
      <c r="H140" s="1">
        <f>MATCH(D140,Данные!$D:$D,0)</f>
        <v>14</v>
      </c>
      <c r="I140" s="56">
        <v>126</v>
      </c>
      <c r="J140" s="56">
        <f>IF(K140 &gt; 0, MAX(K$12:K$170) / K140, 0)</f>
        <v>1.3333333333333333</v>
      </c>
      <c r="K140" s="56">
        <v>18</v>
      </c>
      <c r="L140" s="56">
        <f>I140*J140</f>
        <v>168</v>
      </c>
      <c r="M140" s="57">
        <v>21</v>
      </c>
      <c r="N140" s="57">
        <v>3</v>
      </c>
      <c r="O140" s="57">
        <f>IF(N140 &gt; 0,M140/N140,0)</f>
        <v>7</v>
      </c>
      <c r="P140" s="49">
        <f>MIN($S140:AS140)</f>
        <v>5</v>
      </c>
      <c r="Q140" s="57"/>
      <c r="R140" s="49">
        <v>3</v>
      </c>
      <c r="S140" s="49"/>
      <c r="T140" s="49">
        <v>6</v>
      </c>
      <c r="U140" s="49"/>
      <c r="V140" s="49"/>
      <c r="W140" s="49"/>
      <c r="X140" s="49"/>
      <c r="Y140" s="49"/>
      <c r="Z140" s="49"/>
      <c r="AA140" s="49"/>
      <c r="AB140" s="49">
        <v>5</v>
      </c>
      <c r="AC140" s="49"/>
      <c r="AD140" s="49"/>
      <c r="AE140" s="49"/>
      <c r="AF140" s="49"/>
      <c r="AG140" s="49"/>
      <c r="AH140" s="49"/>
      <c r="AI140" s="49"/>
      <c r="AJ140" s="49"/>
      <c r="AK140" s="49">
        <v>10</v>
      </c>
      <c r="AL140" s="49"/>
      <c r="AM140" s="49"/>
      <c r="AN140" s="49"/>
      <c r="AO140" s="49"/>
      <c r="AP140" s="49"/>
      <c r="AQ140" s="49"/>
      <c r="AR140" s="49"/>
      <c r="AS140" s="49"/>
      <c r="AT140" s="28">
        <v>129</v>
      </c>
    </row>
    <row r="141" spans="1:46" x14ac:dyDescent="0.2">
      <c r="A141" s="47"/>
      <c r="B141" s="43" t="s">
        <v>243</v>
      </c>
      <c r="C141" s="44" t="s">
        <v>150</v>
      </c>
      <c r="D141" s="44">
        <v>1164815456</v>
      </c>
      <c r="E141" s="45" t="s">
        <v>233</v>
      </c>
      <c r="F141" s="44" t="s">
        <v>236</v>
      </c>
      <c r="G141" s="45" t="s">
        <v>389</v>
      </c>
      <c r="H141" s="1">
        <f>MATCH(D141,Данные!$D:$D,0)</f>
        <v>35</v>
      </c>
      <c r="I141" s="56">
        <v>126</v>
      </c>
      <c r="J141" s="56">
        <f>IF(K141 &gt; 0, MAX(K$12:K$170) / K141, 0)</f>
        <v>1.3333333333333333</v>
      </c>
      <c r="K141" s="56">
        <v>18</v>
      </c>
      <c r="L141" s="56">
        <f>I141*J141</f>
        <v>168</v>
      </c>
      <c r="M141" s="57">
        <v>21</v>
      </c>
      <c r="N141" s="57">
        <v>3</v>
      </c>
      <c r="O141" s="57">
        <f>IF(N141 &gt; 0,M141/N141,0)</f>
        <v>7</v>
      </c>
      <c r="P141" s="49">
        <f>MIN($S141:AS141)</f>
        <v>6</v>
      </c>
      <c r="Q141" s="57"/>
      <c r="R141" s="49">
        <v>3</v>
      </c>
      <c r="S141" s="49"/>
      <c r="T141" s="49"/>
      <c r="U141" s="49">
        <v>6</v>
      </c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>
        <v>8</v>
      </c>
      <c r="AM141" s="49"/>
      <c r="AN141" s="49"/>
      <c r="AO141" s="49"/>
      <c r="AP141" s="49"/>
      <c r="AQ141" s="49"/>
      <c r="AR141" s="49">
        <v>7</v>
      </c>
      <c r="AS141" s="49"/>
      <c r="AT141" s="28">
        <v>130</v>
      </c>
    </row>
    <row r="142" spans="1:46" x14ac:dyDescent="0.2">
      <c r="A142" s="47"/>
      <c r="B142" s="43" t="s">
        <v>300</v>
      </c>
      <c r="C142" s="44" t="s">
        <v>174</v>
      </c>
      <c r="D142" s="44">
        <v>1178710770</v>
      </c>
      <c r="E142" s="45" t="s">
        <v>299</v>
      </c>
      <c r="F142" s="44" t="s">
        <v>302</v>
      </c>
      <c r="G142" s="45" t="s">
        <v>389</v>
      </c>
      <c r="H142" s="1">
        <f>MATCH(D142,Данные!$D:$D,0)</f>
        <v>93</v>
      </c>
      <c r="I142" s="56">
        <v>126</v>
      </c>
      <c r="J142" s="56">
        <f>IF(K142 &gt; 0, MAX(K$12:K$170) / K142, 0)</f>
        <v>1.3333333333333333</v>
      </c>
      <c r="K142" s="56">
        <v>18</v>
      </c>
      <c r="L142" s="56">
        <f>I142*J142</f>
        <v>168</v>
      </c>
      <c r="M142" s="57">
        <v>21</v>
      </c>
      <c r="N142" s="57">
        <v>3</v>
      </c>
      <c r="O142" s="57">
        <f>IF(N142 &gt; 0,M142/N142,0)</f>
        <v>7</v>
      </c>
      <c r="P142" s="49">
        <f>MIN($S142:AS142)</f>
        <v>5</v>
      </c>
      <c r="Q142" s="57"/>
      <c r="R142" s="49">
        <v>3</v>
      </c>
      <c r="S142" s="49"/>
      <c r="T142" s="49"/>
      <c r="U142" s="49"/>
      <c r="V142" s="49"/>
      <c r="W142" s="49"/>
      <c r="X142" s="49"/>
      <c r="Y142" s="49"/>
      <c r="Z142" s="49">
        <v>5</v>
      </c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>
        <v>6</v>
      </c>
      <c r="AP142" s="49">
        <v>10</v>
      </c>
      <c r="AQ142" s="49"/>
      <c r="AR142" s="49"/>
      <c r="AS142" s="49"/>
      <c r="AT142" s="28">
        <v>131</v>
      </c>
    </row>
    <row r="143" spans="1:46" x14ac:dyDescent="0.2">
      <c r="A143" s="47"/>
      <c r="B143" s="43" t="s">
        <v>317</v>
      </c>
      <c r="C143" s="44" t="s">
        <v>181</v>
      </c>
      <c r="D143" s="44">
        <v>1164831170</v>
      </c>
      <c r="E143" s="45" t="s">
        <v>299</v>
      </c>
      <c r="F143" s="44" t="s">
        <v>302</v>
      </c>
      <c r="G143" s="45" t="s">
        <v>389</v>
      </c>
      <c r="H143" s="1">
        <f>MATCH(D143,Данные!$D:$D,0)</f>
        <v>108</v>
      </c>
      <c r="I143" s="56">
        <v>126</v>
      </c>
      <c r="J143" s="56">
        <f>IF(K143 &gt; 0, MAX(K$12:K$170) / K143, 0)</f>
        <v>1.3333333333333333</v>
      </c>
      <c r="K143" s="56">
        <v>18</v>
      </c>
      <c r="L143" s="56">
        <f>I143*J143</f>
        <v>168</v>
      </c>
      <c r="M143" s="57">
        <v>21</v>
      </c>
      <c r="N143" s="57">
        <v>3</v>
      </c>
      <c r="O143" s="57">
        <f>IF(N143 &gt; 0,M143/N143,0)</f>
        <v>7</v>
      </c>
      <c r="P143" s="49">
        <f>MIN($S143:AS143)</f>
        <v>5</v>
      </c>
      <c r="Q143" s="57"/>
      <c r="R143" s="49">
        <v>3</v>
      </c>
      <c r="S143" s="49"/>
      <c r="T143" s="49"/>
      <c r="U143" s="49"/>
      <c r="V143" s="49"/>
      <c r="W143" s="49"/>
      <c r="X143" s="49"/>
      <c r="Y143" s="49"/>
      <c r="Z143" s="49">
        <v>5</v>
      </c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>
        <v>8</v>
      </c>
      <c r="AP143" s="49">
        <v>8</v>
      </c>
      <c r="AQ143" s="49"/>
      <c r="AR143" s="49"/>
      <c r="AS143" s="49"/>
      <c r="AT143" s="28">
        <v>132</v>
      </c>
    </row>
    <row r="144" spans="1:46" x14ac:dyDescent="0.2">
      <c r="A144" s="46" t="s">
        <v>403</v>
      </c>
      <c r="B144" s="43" t="s">
        <v>324</v>
      </c>
      <c r="C144" s="44" t="s">
        <v>43</v>
      </c>
      <c r="D144" s="44">
        <v>1164831509</v>
      </c>
      <c r="E144" s="45" t="s">
        <v>197</v>
      </c>
      <c r="F144" s="44" t="s">
        <v>203</v>
      </c>
      <c r="G144" s="45" t="s">
        <v>389</v>
      </c>
      <c r="H144" s="1">
        <f>MATCH(D144,Данные!$D:$D,0)</f>
        <v>114</v>
      </c>
      <c r="I144" s="56">
        <v>120</v>
      </c>
      <c r="J144" s="56">
        <f>IF(K144 &gt; 0, MAX(K$12:K$170) / K144, 0)</f>
        <v>1.3333333333333333</v>
      </c>
      <c r="K144" s="56">
        <v>18</v>
      </c>
      <c r="L144" s="56">
        <f>I144*J144</f>
        <v>160</v>
      </c>
      <c r="M144" s="57">
        <v>20</v>
      </c>
      <c r="N144" s="57">
        <v>3</v>
      </c>
      <c r="O144" s="57">
        <f>IF(N144 &gt; 0,M144/N144,0)</f>
        <v>6.666666666666667</v>
      </c>
      <c r="P144" s="49">
        <f>MIN($S144:AS144)</f>
        <v>6</v>
      </c>
      <c r="Q144" s="57"/>
      <c r="R144" s="49">
        <v>3</v>
      </c>
      <c r="S144" s="49"/>
      <c r="T144" s="49"/>
      <c r="U144" s="49"/>
      <c r="V144" s="49"/>
      <c r="W144" s="49"/>
      <c r="X144" s="49"/>
      <c r="Y144" s="49"/>
      <c r="Z144" s="49"/>
      <c r="AA144" s="49">
        <v>8</v>
      </c>
      <c r="AB144" s="49"/>
      <c r="AC144" s="49"/>
      <c r="AD144" s="49"/>
      <c r="AE144" s="49"/>
      <c r="AF144" s="49"/>
      <c r="AG144" s="49"/>
      <c r="AH144" s="49">
        <v>6</v>
      </c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>
        <v>6</v>
      </c>
      <c r="AT144" s="28">
        <v>133</v>
      </c>
    </row>
    <row r="145" spans="1:46" x14ac:dyDescent="0.2">
      <c r="A145" s="47"/>
      <c r="B145" s="43" t="s">
        <v>255</v>
      </c>
      <c r="C145" s="44" t="s">
        <v>79</v>
      </c>
      <c r="D145" s="44">
        <v>1164815010</v>
      </c>
      <c r="E145" s="45" t="s">
        <v>233</v>
      </c>
      <c r="F145" s="44" t="s">
        <v>236</v>
      </c>
      <c r="G145" s="45" t="s">
        <v>389</v>
      </c>
      <c r="H145" s="1">
        <f>MATCH(D145,Данные!$D:$D,0)</f>
        <v>46</v>
      </c>
      <c r="I145" s="56">
        <v>120</v>
      </c>
      <c r="J145" s="56">
        <f>IF(K145 &gt; 0, MAX(K$12:K$170) / K145, 0)</f>
        <v>1.3333333333333333</v>
      </c>
      <c r="K145" s="56">
        <v>18</v>
      </c>
      <c r="L145" s="56">
        <f>I145*J145</f>
        <v>160</v>
      </c>
      <c r="M145" s="57">
        <v>20</v>
      </c>
      <c r="N145" s="57">
        <v>3</v>
      </c>
      <c r="O145" s="57">
        <f>IF(N145 &gt; 0,M145/N145,0)</f>
        <v>6.666666666666667</v>
      </c>
      <c r="P145" s="49">
        <f>MIN($S145:AS145)</f>
        <v>6</v>
      </c>
      <c r="Q145" s="57"/>
      <c r="R145" s="49">
        <v>3</v>
      </c>
      <c r="S145" s="49"/>
      <c r="T145" s="49"/>
      <c r="U145" s="49">
        <v>6</v>
      </c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>
        <v>7</v>
      </c>
      <c r="AN145" s="49"/>
      <c r="AO145" s="49"/>
      <c r="AP145" s="49"/>
      <c r="AQ145" s="49"/>
      <c r="AR145" s="49">
        <v>7</v>
      </c>
      <c r="AS145" s="49"/>
      <c r="AT145" s="28">
        <v>134</v>
      </c>
    </row>
    <row r="146" spans="1:46" x14ac:dyDescent="0.2">
      <c r="A146" s="47"/>
      <c r="B146" s="43" t="s">
        <v>238</v>
      </c>
      <c r="C146" s="44" t="s">
        <v>119</v>
      </c>
      <c r="D146" s="44">
        <v>1164815313</v>
      </c>
      <c r="E146" s="45" t="s">
        <v>233</v>
      </c>
      <c r="F146" s="44" t="s">
        <v>236</v>
      </c>
      <c r="G146" s="45" t="s">
        <v>389</v>
      </c>
      <c r="H146" s="1">
        <f>MATCH(D146,Данные!$D:$D,0)</f>
        <v>31</v>
      </c>
      <c r="I146" s="56">
        <v>120</v>
      </c>
      <c r="J146" s="56">
        <f>IF(K146 &gt; 0, MAX(K$12:K$170) / K146, 0)</f>
        <v>1.3333333333333333</v>
      </c>
      <c r="K146" s="56">
        <v>18</v>
      </c>
      <c r="L146" s="56">
        <f>I146*J146</f>
        <v>160</v>
      </c>
      <c r="M146" s="57">
        <v>20</v>
      </c>
      <c r="N146" s="57">
        <v>3</v>
      </c>
      <c r="O146" s="57">
        <f>IF(N146 &gt; 0,M146/N146,0)</f>
        <v>6.666666666666667</v>
      </c>
      <c r="P146" s="49">
        <f>MIN($S146:AS146)</f>
        <v>5</v>
      </c>
      <c r="Q146" s="57"/>
      <c r="R146" s="49">
        <v>3</v>
      </c>
      <c r="S146" s="49"/>
      <c r="T146" s="49"/>
      <c r="U146" s="49">
        <v>5</v>
      </c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>
        <v>7</v>
      </c>
      <c r="AN146" s="49"/>
      <c r="AO146" s="49"/>
      <c r="AP146" s="49"/>
      <c r="AQ146" s="49">
        <v>8</v>
      </c>
      <c r="AR146" s="49"/>
      <c r="AS146" s="49"/>
      <c r="AT146" s="28">
        <v>135</v>
      </c>
    </row>
    <row r="147" spans="1:46" x14ac:dyDescent="0.2">
      <c r="A147" s="47"/>
      <c r="B147" s="43" t="s">
        <v>315</v>
      </c>
      <c r="C147" s="44" t="s">
        <v>166</v>
      </c>
      <c r="D147" s="44">
        <v>1164831144</v>
      </c>
      <c r="E147" s="45" t="s">
        <v>299</v>
      </c>
      <c r="F147" s="44" t="s">
        <v>302</v>
      </c>
      <c r="G147" s="45" t="s">
        <v>389</v>
      </c>
      <c r="H147" s="1">
        <f>MATCH(D147,Данные!$D:$D,0)</f>
        <v>106</v>
      </c>
      <c r="I147" s="56">
        <v>120</v>
      </c>
      <c r="J147" s="56">
        <f>IF(K147 &gt; 0, MAX(K$12:K$170) / K147, 0)</f>
        <v>1.3333333333333333</v>
      </c>
      <c r="K147" s="56">
        <v>18</v>
      </c>
      <c r="L147" s="56">
        <f>I147*J147</f>
        <v>160</v>
      </c>
      <c r="M147" s="57">
        <v>20</v>
      </c>
      <c r="N147" s="57">
        <v>3</v>
      </c>
      <c r="O147" s="57">
        <f>IF(N147 &gt; 0,M147/N147,0)</f>
        <v>6.666666666666667</v>
      </c>
      <c r="P147" s="49">
        <f>MIN($S147:AS147)</f>
        <v>4</v>
      </c>
      <c r="Q147" s="57"/>
      <c r="R147" s="49">
        <v>3</v>
      </c>
      <c r="S147" s="49"/>
      <c r="T147" s="49"/>
      <c r="U147" s="49"/>
      <c r="V147" s="49"/>
      <c r="W147" s="49"/>
      <c r="X147" s="49"/>
      <c r="Y147" s="49"/>
      <c r="Z147" s="49">
        <v>4</v>
      </c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>
        <v>6</v>
      </c>
      <c r="AP147" s="49">
        <v>10</v>
      </c>
      <c r="AQ147" s="49"/>
      <c r="AR147" s="49"/>
      <c r="AS147" s="49"/>
      <c r="AT147" s="28">
        <v>136</v>
      </c>
    </row>
    <row r="148" spans="1:46" x14ac:dyDescent="0.2">
      <c r="A148" s="47"/>
      <c r="B148" s="43" t="s">
        <v>266</v>
      </c>
      <c r="C148" s="44" t="s">
        <v>180</v>
      </c>
      <c r="D148" s="44">
        <v>1164815665</v>
      </c>
      <c r="E148" s="45" t="s">
        <v>233</v>
      </c>
      <c r="F148" s="44" t="s">
        <v>236</v>
      </c>
      <c r="G148" s="45" t="s">
        <v>389</v>
      </c>
      <c r="H148" s="1">
        <f>MATCH(D148,Данные!$D:$D,0)</f>
        <v>57</v>
      </c>
      <c r="I148" s="56">
        <v>120</v>
      </c>
      <c r="J148" s="56">
        <f>IF(K148 &gt; 0, MAX(K$12:K$170) / K148, 0)</f>
        <v>1.3333333333333333</v>
      </c>
      <c r="K148" s="56">
        <v>18</v>
      </c>
      <c r="L148" s="56">
        <f>I148*J148</f>
        <v>160</v>
      </c>
      <c r="M148" s="57">
        <v>20</v>
      </c>
      <c r="N148" s="57">
        <v>3</v>
      </c>
      <c r="O148" s="57">
        <f>IF(N148 &gt; 0,M148/N148,0)</f>
        <v>6.666666666666667</v>
      </c>
      <c r="P148" s="49">
        <f>MIN($S148:AS148)</f>
        <v>5</v>
      </c>
      <c r="Q148" s="57"/>
      <c r="R148" s="49">
        <v>3</v>
      </c>
      <c r="S148" s="49"/>
      <c r="T148" s="49"/>
      <c r="U148" s="49">
        <v>5</v>
      </c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>
        <v>7</v>
      </c>
      <c r="AN148" s="49"/>
      <c r="AO148" s="49"/>
      <c r="AP148" s="49"/>
      <c r="AQ148" s="49">
        <v>8</v>
      </c>
      <c r="AR148" s="49"/>
      <c r="AS148" s="49"/>
      <c r="AT148" s="28">
        <v>137</v>
      </c>
    </row>
    <row r="149" spans="1:46" x14ac:dyDescent="0.2">
      <c r="A149" s="47"/>
      <c r="B149" s="43" t="s">
        <v>223</v>
      </c>
      <c r="C149" s="44" t="s">
        <v>192</v>
      </c>
      <c r="D149" s="44">
        <v>1171451094</v>
      </c>
      <c r="E149" s="45" t="s">
        <v>204</v>
      </c>
      <c r="F149" s="44" t="s">
        <v>208</v>
      </c>
      <c r="G149" s="45" t="s">
        <v>389</v>
      </c>
      <c r="H149" s="1">
        <f>MATCH(D149,Данные!$D:$D,0)</f>
        <v>19</v>
      </c>
      <c r="I149" s="56">
        <v>120</v>
      </c>
      <c r="J149" s="56">
        <f>IF(K149 &gt; 0, MAX(K$12:K$170) / K149, 0)</f>
        <v>1.3333333333333333</v>
      </c>
      <c r="K149" s="56">
        <v>18</v>
      </c>
      <c r="L149" s="56">
        <f>I149*J149</f>
        <v>160</v>
      </c>
      <c r="M149" s="57">
        <v>20</v>
      </c>
      <c r="N149" s="57">
        <v>3</v>
      </c>
      <c r="O149" s="57">
        <f>IF(N149 &gt; 0,M149/N149,0)</f>
        <v>6.666666666666667</v>
      </c>
      <c r="P149" s="49">
        <f>MIN($S149:AS149)</f>
        <v>4</v>
      </c>
      <c r="Q149" s="57"/>
      <c r="R149" s="49">
        <v>3</v>
      </c>
      <c r="S149" s="49"/>
      <c r="T149" s="49">
        <v>6</v>
      </c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>
        <v>4</v>
      </c>
      <c r="AJ149" s="49"/>
      <c r="AK149" s="49">
        <v>10</v>
      </c>
      <c r="AL149" s="49"/>
      <c r="AM149" s="49"/>
      <c r="AN149" s="49"/>
      <c r="AO149" s="49"/>
      <c r="AP149" s="49"/>
      <c r="AQ149" s="49"/>
      <c r="AR149" s="49"/>
      <c r="AS149" s="49"/>
      <c r="AT149" s="28">
        <v>138</v>
      </c>
    </row>
    <row r="150" spans="1:46" x14ac:dyDescent="0.2">
      <c r="A150" s="42">
        <v>139</v>
      </c>
      <c r="B150" s="43" t="s">
        <v>214</v>
      </c>
      <c r="C150" s="44" t="s">
        <v>87</v>
      </c>
      <c r="D150" s="44">
        <v>1164830523</v>
      </c>
      <c r="E150" s="45" t="s">
        <v>204</v>
      </c>
      <c r="F150" s="44" t="s">
        <v>208</v>
      </c>
      <c r="G150" s="45" t="s">
        <v>389</v>
      </c>
      <c r="H150" s="1">
        <f>MATCH(D150,Данные!$D:$D,0)</f>
        <v>10</v>
      </c>
      <c r="I150" s="56">
        <v>156</v>
      </c>
      <c r="J150" s="56">
        <f>IF(K150 &gt; 0, MAX(K$12:K$170) / K150, 0)</f>
        <v>1</v>
      </c>
      <c r="K150" s="56">
        <v>24</v>
      </c>
      <c r="L150" s="56">
        <f>I150*J150</f>
        <v>156</v>
      </c>
      <c r="M150" s="57">
        <v>26</v>
      </c>
      <c r="N150" s="57">
        <v>4</v>
      </c>
      <c r="O150" s="57">
        <f>IF(N150 &gt; 0,M150/N150,0)</f>
        <v>6.5</v>
      </c>
      <c r="P150" s="49">
        <f>MIN($S150:AS150)</f>
        <v>4</v>
      </c>
      <c r="Q150" s="57"/>
      <c r="R150" s="49">
        <v>4</v>
      </c>
      <c r="S150" s="49"/>
      <c r="T150" s="49">
        <v>7</v>
      </c>
      <c r="U150" s="49"/>
      <c r="V150" s="49"/>
      <c r="W150" s="49"/>
      <c r="X150" s="49"/>
      <c r="Y150" s="49"/>
      <c r="Z150" s="49"/>
      <c r="AA150" s="49"/>
      <c r="AB150" s="49">
        <v>6</v>
      </c>
      <c r="AC150" s="49"/>
      <c r="AD150" s="49"/>
      <c r="AE150" s="49"/>
      <c r="AF150" s="49">
        <v>9</v>
      </c>
      <c r="AG150" s="49"/>
      <c r="AH150" s="49"/>
      <c r="AI150" s="49">
        <v>4</v>
      </c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28">
        <v>139</v>
      </c>
    </row>
    <row r="151" spans="1:46" x14ac:dyDescent="0.2">
      <c r="A151" s="46" t="s">
        <v>404</v>
      </c>
      <c r="B151" s="43" t="s">
        <v>325</v>
      </c>
      <c r="C151" s="44" t="s">
        <v>45</v>
      </c>
      <c r="D151" s="44">
        <v>1164831522</v>
      </c>
      <c r="E151" s="45" t="s">
        <v>197</v>
      </c>
      <c r="F151" s="44" t="s">
        <v>203</v>
      </c>
      <c r="G151" s="45" t="s">
        <v>389</v>
      </c>
      <c r="H151" s="1">
        <f>MATCH(D151,Данные!$D:$D,0)</f>
        <v>115</v>
      </c>
      <c r="I151" s="56">
        <v>114</v>
      </c>
      <c r="J151" s="56">
        <f>IF(K151 &gt; 0, MAX(K$12:K$170) / K151, 0)</f>
        <v>1.3333333333333333</v>
      </c>
      <c r="K151" s="56">
        <v>18</v>
      </c>
      <c r="L151" s="56">
        <f>I151*J151</f>
        <v>152</v>
      </c>
      <c r="M151" s="57">
        <v>19</v>
      </c>
      <c r="N151" s="57">
        <v>3</v>
      </c>
      <c r="O151" s="57">
        <f>IF(N151 &gt; 0,M151/N151,0)</f>
        <v>6.333333333333333</v>
      </c>
      <c r="P151" s="49">
        <f>MIN($S151:AS151)</f>
        <v>4</v>
      </c>
      <c r="Q151" s="57"/>
      <c r="R151" s="49">
        <v>3</v>
      </c>
      <c r="S151" s="49"/>
      <c r="T151" s="49"/>
      <c r="U151" s="49"/>
      <c r="V151" s="49"/>
      <c r="W151" s="49"/>
      <c r="X151" s="49"/>
      <c r="Y151" s="49"/>
      <c r="Z151" s="49"/>
      <c r="AA151" s="49">
        <v>9</v>
      </c>
      <c r="AB151" s="49"/>
      <c r="AC151" s="49"/>
      <c r="AD151" s="49"/>
      <c r="AE151" s="49"/>
      <c r="AF151" s="49"/>
      <c r="AG151" s="49"/>
      <c r="AH151" s="49">
        <v>4</v>
      </c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>
        <v>6</v>
      </c>
      <c r="AT151" s="28">
        <v>140</v>
      </c>
    </row>
    <row r="152" spans="1:46" x14ac:dyDescent="0.2">
      <c r="A152" s="47"/>
      <c r="B152" s="43" t="s">
        <v>308</v>
      </c>
      <c r="C152" s="44" t="s">
        <v>73</v>
      </c>
      <c r="D152" s="44">
        <v>1164831027</v>
      </c>
      <c r="E152" s="45" t="s">
        <v>299</v>
      </c>
      <c r="F152" s="44" t="s">
        <v>302</v>
      </c>
      <c r="G152" s="45" t="s">
        <v>389</v>
      </c>
      <c r="H152" s="1">
        <f>MATCH(D152,Данные!$D:$D,0)</f>
        <v>99</v>
      </c>
      <c r="I152" s="56">
        <v>114</v>
      </c>
      <c r="J152" s="56">
        <f>IF(K152 &gt; 0, MAX(K$12:K$170) / K152, 0)</f>
        <v>1.3333333333333333</v>
      </c>
      <c r="K152" s="56">
        <v>18</v>
      </c>
      <c r="L152" s="56">
        <f>I152*J152</f>
        <v>152</v>
      </c>
      <c r="M152" s="57">
        <v>19</v>
      </c>
      <c r="N152" s="57">
        <v>3</v>
      </c>
      <c r="O152" s="57">
        <f>IF(N152 &gt; 0,M152/N152,0)</f>
        <v>6.333333333333333</v>
      </c>
      <c r="P152" s="49">
        <f>MIN($S152:AS152)</f>
        <v>5</v>
      </c>
      <c r="Q152" s="57"/>
      <c r="R152" s="49">
        <v>3</v>
      </c>
      <c r="S152" s="49"/>
      <c r="T152" s="49"/>
      <c r="U152" s="49"/>
      <c r="V152" s="49"/>
      <c r="W152" s="49"/>
      <c r="X152" s="49"/>
      <c r="Y152" s="49"/>
      <c r="Z152" s="49">
        <v>5</v>
      </c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>
        <v>6</v>
      </c>
      <c r="AP152" s="49">
        <v>8</v>
      </c>
      <c r="AQ152" s="49"/>
      <c r="AR152" s="49"/>
      <c r="AS152" s="49"/>
      <c r="AT152" s="28">
        <v>141</v>
      </c>
    </row>
    <row r="153" spans="1:46" x14ac:dyDescent="0.2">
      <c r="A153" s="47"/>
      <c r="B153" s="43" t="s">
        <v>333</v>
      </c>
      <c r="C153" s="44" t="s">
        <v>107</v>
      </c>
      <c r="D153" s="44">
        <v>1164831626</v>
      </c>
      <c r="E153" s="45" t="s">
        <v>197</v>
      </c>
      <c r="F153" s="44" t="s">
        <v>203</v>
      </c>
      <c r="G153" s="45" t="s">
        <v>389</v>
      </c>
      <c r="H153" s="1">
        <f>MATCH(D153,Данные!$D:$D,0)</f>
        <v>123</v>
      </c>
      <c r="I153" s="56">
        <v>114</v>
      </c>
      <c r="J153" s="56">
        <f>IF(K153 &gt; 0, MAX(K$12:K$170) / K153, 0)</f>
        <v>1.3333333333333333</v>
      </c>
      <c r="K153" s="56">
        <v>18</v>
      </c>
      <c r="L153" s="56">
        <f>I153*J153</f>
        <v>152</v>
      </c>
      <c r="M153" s="57">
        <v>19</v>
      </c>
      <c r="N153" s="57">
        <v>3</v>
      </c>
      <c r="O153" s="57">
        <f>IF(N153 &gt; 0,M153/N153,0)</f>
        <v>6.333333333333333</v>
      </c>
      <c r="P153" s="49">
        <f>MIN($S153:AS153)</f>
        <v>5</v>
      </c>
      <c r="Q153" s="57"/>
      <c r="R153" s="49">
        <v>3</v>
      </c>
      <c r="S153" s="49"/>
      <c r="T153" s="49"/>
      <c r="U153" s="49"/>
      <c r="V153" s="49"/>
      <c r="W153" s="49"/>
      <c r="X153" s="49"/>
      <c r="Y153" s="49"/>
      <c r="Z153" s="49"/>
      <c r="AA153" s="49">
        <v>8</v>
      </c>
      <c r="AB153" s="49"/>
      <c r="AC153" s="49"/>
      <c r="AD153" s="49"/>
      <c r="AE153" s="49"/>
      <c r="AF153" s="49"/>
      <c r="AG153" s="49"/>
      <c r="AH153" s="49">
        <v>5</v>
      </c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>
        <v>6</v>
      </c>
      <c r="AT153" s="28">
        <v>142</v>
      </c>
    </row>
    <row r="154" spans="1:46" x14ac:dyDescent="0.2">
      <c r="A154" s="42">
        <v>143</v>
      </c>
      <c r="B154" s="43" t="s">
        <v>254</v>
      </c>
      <c r="C154" s="48" t="s">
        <v>80</v>
      </c>
      <c r="D154" s="44">
        <v>1164815023</v>
      </c>
      <c r="E154" s="45" t="s">
        <v>233</v>
      </c>
      <c r="F154" s="44" t="s">
        <v>236</v>
      </c>
      <c r="G154" s="45" t="s">
        <v>389</v>
      </c>
      <c r="H154" s="1">
        <f>MATCH(D154,Данные!$D:$D,0)</f>
        <v>45</v>
      </c>
      <c r="I154" s="56">
        <v>102</v>
      </c>
      <c r="J154" s="56">
        <f>IF(K154 &gt; 0, MAX(K$12:K$170) / K154, 0)</f>
        <v>1.3333333333333333</v>
      </c>
      <c r="K154" s="56">
        <v>18</v>
      </c>
      <c r="L154" s="56">
        <f>I154*J154</f>
        <v>136</v>
      </c>
      <c r="M154" s="57">
        <v>17</v>
      </c>
      <c r="N154" s="57">
        <v>3</v>
      </c>
      <c r="O154" s="57">
        <f>IF(N154 &gt; 0,M154/N154,0)</f>
        <v>5.666666666666667</v>
      </c>
      <c r="P154" s="49">
        <f>MIN($S154:AS154)</f>
        <v>2</v>
      </c>
      <c r="Q154" s="57" t="s">
        <v>392</v>
      </c>
      <c r="R154" s="49">
        <v>2</v>
      </c>
      <c r="S154" s="49"/>
      <c r="T154" s="49"/>
      <c r="U154" s="49">
        <v>6</v>
      </c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>
        <v>9</v>
      </c>
      <c r="AR154" s="50">
        <v>2</v>
      </c>
      <c r="AS154" s="49"/>
      <c r="AT154" s="28">
        <v>143</v>
      </c>
    </row>
    <row r="155" spans="1:46" x14ac:dyDescent="0.2">
      <c r="A155" s="42">
        <v>144</v>
      </c>
      <c r="B155" s="43" t="s">
        <v>285</v>
      </c>
      <c r="C155" s="48" t="s">
        <v>142</v>
      </c>
      <c r="D155" s="44">
        <v>1178707489</v>
      </c>
      <c r="E155" s="45" t="s">
        <v>245</v>
      </c>
      <c r="F155" s="44" t="s">
        <v>236</v>
      </c>
      <c r="G155" s="45" t="s">
        <v>390</v>
      </c>
      <c r="H155" s="1">
        <f>MATCH(D155,Данные!$D:$D,0)</f>
        <v>76</v>
      </c>
      <c r="I155" s="56">
        <v>84</v>
      </c>
      <c r="J155" s="56">
        <f>IF(K155 &gt; 0, MAX(K$12:K$170) / K155, 0)</f>
        <v>1.3333333333333333</v>
      </c>
      <c r="K155" s="56">
        <v>18</v>
      </c>
      <c r="L155" s="56">
        <f>I155*J155</f>
        <v>112</v>
      </c>
      <c r="M155" s="57">
        <v>14</v>
      </c>
      <c r="N155" s="57">
        <v>2</v>
      </c>
      <c r="O155" s="57">
        <f>IF(N155 &gt; 0,M155/N155,0)</f>
        <v>7</v>
      </c>
      <c r="P155" s="49">
        <f>MIN($S155:AS155)</f>
        <v>7</v>
      </c>
      <c r="Q155" s="57" t="s">
        <v>392</v>
      </c>
      <c r="R155" s="49">
        <v>2</v>
      </c>
      <c r="S155" s="49"/>
      <c r="T155" s="49"/>
      <c r="U155" s="49"/>
      <c r="V155" s="49"/>
      <c r="W155" s="49"/>
      <c r="X155" s="49"/>
      <c r="Y155" s="51" t="s">
        <v>391</v>
      </c>
      <c r="Z155" s="49"/>
      <c r="AA155" s="49"/>
      <c r="AB155" s="49"/>
      <c r="AC155" s="49"/>
      <c r="AD155" s="49">
        <v>7</v>
      </c>
      <c r="AE155" s="49"/>
      <c r="AF155" s="49"/>
      <c r="AG155" s="49"/>
      <c r="AH155" s="49"/>
      <c r="AI155" s="49"/>
      <c r="AJ155" s="49"/>
      <c r="AK155" s="49"/>
      <c r="AL155" s="49"/>
      <c r="AM155" s="49">
        <v>7</v>
      </c>
      <c r="AN155" s="49"/>
      <c r="AO155" s="49"/>
      <c r="AP155" s="49"/>
      <c r="AQ155" s="49"/>
      <c r="AR155" s="49"/>
      <c r="AS155" s="49"/>
      <c r="AT155" s="28">
        <v>144</v>
      </c>
    </row>
    <row r="156" spans="1:46" x14ac:dyDescent="0.2">
      <c r="A156" s="46" t="s">
        <v>405</v>
      </c>
      <c r="B156" s="43" t="s">
        <v>282</v>
      </c>
      <c r="C156" s="48" t="s">
        <v>84</v>
      </c>
      <c r="D156" s="44">
        <v>1178848978</v>
      </c>
      <c r="E156" s="45" t="s">
        <v>233</v>
      </c>
      <c r="F156" s="44" t="s">
        <v>236</v>
      </c>
      <c r="G156" s="45" t="s">
        <v>389</v>
      </c>
      <c r="H156" s="1">
        <f>MATCH(D156,Данные!$D:$D,0)</f>
        <v>74</v>
      </c>
      <c r="I156" s="56">
        <v>78</v>
      </c>
      <c r="J156" s="56">
        <f>IF(K156 &gt; 0, MAX(K$12:K$170) / K156, 0)</f>
        <v>1.3333333333333333</v>
      </c>
      <c r="K156" s="56">
        <v>18</v>
      </c>
      <c r="L156" s="56">
        <f>I156*J156</f>
        <v>104</v>
      </c>
      <c r="M156" s="57">
        <v>13</v>
      </c>
      <c r="N156" s="57">
        <v>2</v>
      </c>
      <c r="O156" s="57">
        <f>IF(N156 &gt; 0,M156/N156,0)</f>
        <v>6.5</v>
      </c>
      <c r="P156" s="49">
        <f>MIN($S156:AS156)</f>
        <v>6</v>
      </c>
      <c r="Q156" s="57" t="s">
        <v>392</v>
      </c>
      <c r="R156" s="49">
        <v>2</v>
      </c>
      <c r="S156" s="49"/>
      <c r="T156" s="49"/>
      <c r="U156" s="49"/>
      <c r="V156" s="49"/>
      <c r="W156" s="49"/>
      <c r="X156" s="49"/>
      <c r="Y156" s="51" t="s">
        <v>391</v>
      </c>
      <c r="Z156" s="49"/>
      <c r="AA156" s="49"/>
      <c r="AB156" s="49"/>
      <c r="AC156" s="49"/>
      <c r="AD156" s="49">
        <v>7</v>
      </c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>
        <v>6</v>
      </c>
      <c r="AS156" s="49"/>
      <c r="AT156" s="28">
        <v>145</v>
      </c>
    </row>
    <row r="157" spans="1:46" x14ac:dyDescent="0.2">
      <c r="A157" s="47"/>
      <c r="B157" s="43" t="s">
        <v>265</v>
      </c>
      <c r="C157" s="48" t="s">
        <v>184</v>
      </c>
      <c r="D157" s="44">
        <v>1164815691</v>
      </c>
      <c r="E157" s="45" t="s">
        <v>233</v>
      </c>
      <c r="F157" s="44" t="s">
        <v>236</v>
      </c>
      <c r="G157" s="45" t="s">
        <v>389</v>
      </c>
      <c r="H157" s="1">
        <f>MATCH(D157,Данные!$D:$D,0)</f>
        <v>56</v>
      </c>
      <c r="I157" s="56">
        <v>78</v>
      </c>
      <c r="J157" s="56">
        <f>IF(K157 &gt; 0, MAX(K$12:K$170) / K157, 0)</f>
        <v>1.3333333333333333</v>
      </c>
      <c r="K157" s="56">
        <v>18</v>
      </c>
      <c r="L157" s="56">
        <f>I157*J157</f>
        <v>104</v>
      </c>
      <c r="M157" s="57">
        <v>13</v>
      </c>
      <c r="N157" s="57">
        <v>3</v>
      </c>
      <c r="O157" s="57">
        <f>IF(N157 &gt; 0,M157/N157,0)</f>
        <v>4.333333333333333</v>
      </c>
      <c r="P157" s="49">
        <f>MIN($S157:AS157)</f>
        <v>0</v>
      </c>
      <c r="Q157" s="57" t="s">
        <v>392</v>
      </c>
      <c r="R157" s="49">
        <v>2</v>
      </c>
      <c r="S157" s="49"/>
      <c r="T157" s="49"/>
      <c r="U157" s="49">
        <v>6</v>
      </c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>
        <v>7</v>
      </c>
      <c r="AN157" s="49"/>
      <c r="AO157" s="49"/>
      <c r="AP157" s="49"/>
      <c r="AQ157" s="50">
        <v>0</v>
      </c>
      <c r="AR157" s="49"/>
      <c r="AS157" s="49"/>
      <c r="AT157" s="28">
        <v>146</v>
      </c>
    </row>
    <row r="158" spans="1:46" x14ac:dyDescent="0.2">
      <c r="A158" s="46" t="s">
        <v>406</v>
      </c>
      <c r="B158" s="43" t="s">
        <v>230</v>
      </c>
      <c r="C158" s="48" t="s">
        <v>140</v>
      </c>
      <c r="D158" s="44">
        <v>1310083236</v>
      </c>
      <c r="E158" s="45" t="s">
        <v>204</v>
      </c>
      <c r="F158" s="44" t="s">
        <v>208</v>
      </c>
      <c r="G158" s="45" t="s">
        <v>389</v>
      </c>
      <c r="H158" s="1">
        <f>MATCH(D158,Данные!$D:$D,0)</f>
        <v>26</v>
      </c>
      <c r="I158" s="56">
        <v>72</v>
      </c>
      <c r="J158" s="56">
        <f>IF(K158 &gt; 0, MAX(K$12:K$170) / K158, 0)</f>
        <v>1.3333333333333333</v>
      </c>
      <c r="K158" s="56">
        <v>18</v>
      </c>
      <c r="L158" s="56">
        <f>I158*J158</f>
        <v>96</v>
      </c>
      <c r="M158" s="57">
        <v>12</v>
      </c>
      <c r="N158" s="57">
        <v>2</v>
      </c>
      <c r="O158" s="57">
        <f>IF(N158 &gt; 0,M158/N158,0)</f>
        <v>6</v>
      </c>
      <c r="P158" s="49">
        <f>MIN($S158:AS158)</f>
        <v>4</v>
      </c>
      <c r="Q158" s="57" t="s">
        <v>392</v>
      </c>
      <c r="R158" s="49">
        <v>2</v>
      </c>
      <c r="S158" s="49"/>
      <c r="T158" s="49">
        <v>8</v>
      </c>
      <c r="U158" s="49"/>
      <c r="V158" s="49"/>
      <c r="W158" s="49"/>
      <c r="X158" s="49"/>
      <c r="Y158" s="49"/>
      <c r="Z158" s="49"/>
      <c r="AA158" s="49"/>
      <c r="AB158" s="49">
        <v>4</v>
      </c>
      <c r="AC158" s="49"/>
      <c r="AD158" s="49"/>
      <c r="AE158" s="49"/>
      <c r="AF158" s="51" t="s">
        <v>391</v>
      </c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28">
        <v>147</v>
      </c>
    </row>
    <row r="159" spans="1:46" x14ac:dyDescent="0.2">
      <c r="A159" s="47"/>
      <c r="B159" s="43" t="s">
        <v>335</v>
      </c>
      <c r="C159" s="48" t="s">
        <v>134</v>
      </c>
      <c r="D159" s="44">
        <v>1164831666</v>
      </c>
      <c r="E159" s="45" t="s">
        <v>197</v>
      </c>
      <c r="F159" s="44" t="s">
        <v>203</v>
      </c>
      <c r="G159" s="45" t="s">
        <v>389</v>
      </c>
      <c r="H159" s="1">
        <f>MATCH(D159,Данные!$D:$D,0)</f>
        <v>126</v>
      </c>
      <c r="I159" s="56">
        <v>72</v>
      </c>
      <c r="J159" s="56">
        <f>IF(K159 &gt; 0, MAX(K$12:K$170) / K159, 0)</f>
        <v>1.3333333333333333</v>
      </c>
      <c r="K159" s="56">
        <v>18</v>
      </c>
      <c r="L159" s="56">
        <f>I159*J159</f>
        <v>96</v>
      </c>
      <c r="M159" s="57">
        <v>12</v>
      </c>
      <c r="N159" s="57">
        <v>3</v>
      </c>
      <c r="O159" s="57">
        <f>IF(N159 &gt; 0,M159/N159,0)</f>
        <v>4</v>
      </c>
      <c r="P159" s="49">
        <f>MIN($S159:AS159)</f>
        <v>0</v>
      </c>
      <c r="Q159" s="57" t="s">
        <v>392</v>
      </c>
      <c r="R159" s="49">
        <v>2</v>
      </c>
      <c r="S159" s="49"/>
      <c r="T159" s="49"/>
      <c r="U159" s="49"/>
      <c r="V159" s="49"/>
      <c r="W159" s="49"/>
      <c r="X159" s="49"/>
      <c r="Y159" s="49"/>
      <c r="Z159" s="49"/>
      <c r="AA159" s="49">
        <v>8</v>
      </c>
      <c r="AB159" s="49"/>
      <c r="AC159" s="49"/>
      <c r="AD159" s="49"/>
      <c r="AE159" s="49"/>
      <c r="AF159" s="49"/>
      <c r="AG159" s="49"/>
      <c r="AH159" s="49">
        <v>4</v>
      </c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50">
        <v>0</v>
      </c>
      <c r="AT159" s="28">
        <v>148</v>
      </c>
    </row>
    <row r="160" spans="1:46" x14ac:dyDescent="0.2">
      <c r="A160" s="42">
        <v>149</v>
      </c>
      <c r="B160" s="43" t="s">
        <v>349</v>
      </c>
      <c r="C160" s="48" t="s">
        <v>70</v>
      </c>
      <c r="D160" s="44">
        <v>1164830497</v>
      </c>
      <c r="E160" s="45" t="s">
        <v>204</v>
      </c>
      <c r="F160" s="44" t="s">
        <v>208</v>
      </c>
      <c r="G160" s="45" t="s">
        <v>389</v>
      </c>
      <c r="H160" s="1">
        <f>MATCH(D160,Данные!$D:$D,0)</f>
        <v>141</v>
      </c>
      <c r="I160" s="56">
        <v>60</v>
      </c>
      <c r="J160" s="56">
        <f>IF(K160 &gt; 0, MAX(K$12:K$170) / K160, 0)</f>
        <v>1.3333333333333333</v>
      </c>
      <c r="K160" s="56">
        <v>18</v>
      </c>
      <c r="L160" s="56">
        <f>I160*J160</f>
        <v>80</v>
      </c>
      <c r="M160" s="57">
        <v>10</v>
      </c>
      <c r="N160" s="57">
        <v>1</v>
      </c>
      <c r="O160" s="57">
        <f>IF(N160 &gt; 0,M160/N160,0)</f>
        <v>10</v>
      </c>
      <c r="P160" s="49">
        <f>MIN($S160:AS160)</f>
        <v>10</v>
      </c>
      <c r="Q160" s="57" t="s">
        <v>392</v>
      </c>
      <c r="R160" s="49">
        <v>1</v>
      </c>
      <c r="S160" s="49"/>
      <c r="T160" s="49"/>
      <c r="U160" s="49"/>
      <c r="V160" s="49"/>
      <c r="W160" s="49"/>
      <c r="X160" s="49"/>
      <c r="Y160" s="49"/>
      <c r="Z160" s="49"/>
      <c r="AA160" s="49"/>
      <c r="AB160" s="51" t="s">
        <v>391</v>
      </c>
      <c r="AC160" s="49">
        <v>10</v>
      </c>
      <c r="AD160" s="49"/>
      <c r="AE160" s="49"/>
      <c r="AF160" s="49"/>
      <c r="AG160" s="49"/>
      <c r="AH160" s="49"/>
      <c r="AI160" s="51" t="s">
        <v>391</v>
      </c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28">
        <v>149</v>
      </c>
    </row>
    <row r="161" spans="1:46" x14ac:dyDescent="0.2">
      <c r="A161" s="42">
        <v>150</v>
      </c>
      <c r="B161" s="43" t="s">
        <v>219</v>
      </c>
      <c r="C161" s="48" t="s">
        <v>124</v>
      </c>
      <c r="D161" s="44">
        <v>1254218928</v>
      </c>
      <c r="E161" s="45" t="s">
        <v>204</v>
      </c>
      <c r="F161" s="44" t="s">
        <v>208</v>
      </c>
      <c r="G161" s="45" t="s">
        <v>389</v>
      </c>
      <c r="H161" s="1">
        <f>MATCH(D161,Данные!$D:$D,0)</f>
        <v>15</v>
      </c>
      <c r="I161" s="56">
        <v>54</v>
      </c>
      <c r="J161" s="56">
        <f>IF(K161 &gt; 0, MAX(K$12:K$170) / K161, 0)</f>
        <v>1.3333333333333333</v>
      </c>
      <c r="K161" s="56">
        <v>18</v>
      </c>
      <c r="L161" s="56">
        <f>I161*J161</f>
        <v>72</v>
      </c>
      <c r="M161" s="57">
        <v>9</v>
      </c>
      <c r="N161" s="57">
        <v>2</v>
      </c>
      <c r="O161" s="57">
        <f>IF(N161 &gt; 0,M161/N161,0)</f>
        <v>4.5</v>
      </c>
      <c r="P161" s="49">
        <f>MIN($S161:AS161)</f>
        <v>4</v>
      </c>
      <c r="Q161" s="57" t="s">
        <v>392</v>
      </c>
      <c r="R161" s="49">
        <v>2</v>
      </c>
      <c r="S161" s="49"/>
      <c r="T161" s="49">
        <v>4</v>
      </c>
      <c r="U161" s="49"/>
      <c r="V161" s="49"/>
      <c r="W161" s="49"/>
      <c r="X161" s="49"/>
      <c r="Y161" s="49"/>
      <c r="Z161" s="49"/>
      <c r="AA161" s="49"/>
      <c r="AB161" s="49">
        <v>5</v>
      </c>
      <c r="AC161" s="49"/>
      <c r="AD161" s="49"/>
      <c r="AE161" s="49"/>
      <c r="AF161" s="49"/>
      <c r="AG161" s="49"/>
      <c r="AH161" s="49"/>
      <c r="AI161" s="49"/>
      <c r="AJ161" s="49"/>
      <c r="AK161" s="51" t="s">
        <v>391</v>
      </c>
      <c r="AL161" s="49"/>
      <c r="AM161" s="49"/>
      <c r="AN161" s="49"/>
      <c r="AO161" s="49"/>
      <c r="AP161" s="49"/>
      <c r="AQ161" s="49"/>
      <c r="AR161" s="49"/>
      <c r="AS161" s="49"/>
      <c r="AT161" s="28">
        <v>150</v>
      </c>
    </row>
    <row r="162" spans="1:46" s="63" customFormat="1" x14ac:dyDescent="0.2">
      <c r="A162" s="59">
        <v>151</v>
      </c>
      <c r="B162" s="60"/>
      <c r="C162" s="61" t="s">
        <v>39</v>
      </c>
      <c r="D162" s="61">
        <v>1164814801</v>
      </c>
      <c r="E162" s="61" t="s">
        <v>412</v>
      </c>
      <c r="F162" s="61"/>
      <c r="G162" s="62"/>
      <c r="H162" s="63" t="e">
        <f>MATCH(D162,Данные!$D:$D,0)</f>
        <v>#N/A</v>
      </c>
      <c r="I162" s="64"/>
      <c r="J162" s="64">
        <f>IF(K162 &gt; 0, MAX(K$12:K$170) / K162, 0)</f>
        <v>0</v>
      </c>
      <c r="K162" s="64"/>
      <c r="L162" s="64">
        <f>I162*J162</f>
        <v>0</v>
      </c>
      <c r="M162" s="64"/>
      <c r="N162" s="64"/>
      <c r="O162" s="64">
        <f>IF(N162 &gt; 0,M162/N162,0)</f>
        <v>0</v>
      </c>
      <c r="P162" s="62">
        <f>MIN($S162:AS162)</f>
        <v>0</v>
      </c>
      <c r="Q162" s="64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3">
        <v>151</v>
      </c>
    </row>
    <row r="163" spans="1:46" s="63" customFormat="1" x14ac:dyDescent="0.2">
      <c r="A163" s="59">
        <v>152</v>
      </c>
      <c r="B163" s="60"/>
      <c r="C163" s="61" t="s">
        <v>55</v>
      </c>
      <c r="D163" s="61">
        <v>1693893665</v>
      </c>
      <c r="E163" s="61" t="s">
        <v>412</v>
      </c>
      <c r="F163" s="61"/>
      <c r="G163" s="62"/>
      <c r="H163" s="63" t="e">
        <f>MATCH(D163,Данные!$D:$D,0)</f>
        <v>#N/A</v>
      </c>
      <c r="I163" s="64"/>
      <c r="J163" s="64">
        <f>IF(K163 &gt; 0, MAX(K$12:K$170) / K163, 0)</f>
        <v>0</v>
      </c>
      <c r="K163" s="64"/>
      <c r="L163" s="64">
        <f>I163*J163</f>
        <v>0</v>
      </c>
      <c r="M163" s="64"/>
      <c r="N163" s="64"/>
      <c r="O163" s="64">
        <f>IF(N163 &gt; 0,M163/N163,0)</f>
        <v>0</v>
      </c>
      <c r="P163" s="62">
        <f>MIN($S163:AS163)</f>
        <v>0</v>
      </c>
      <c r="Q163" s="64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3">
        <v>152</v>
      </c>
    </row>
    <row r="164" spans="1:46" s="63" customFormat="1" x14ac:dyDescent="0.2">
      <c r="A164" s="59">
        <v>153</v>
      </c>
      <c r="B164" s="60"/>
      <c r="C164" s="61" t="s">
        <v>89</v>
      </c>
      <c r="D164" s="61">
        <v>1192490959</v>
      </c>
      <c r="E164" s="61" t="s">
        <v>412</v>
      </c>
      <c r="F164" s="61"/>
      <c r="G164" s="62"/>
      <c r="H164" s="63" t="e">
        <f>MATCH(D164,Данные!$D:$D,0)</f>
        <v>#N/A</v>
      </c>
      <c r="I164" s="64"/>
      <c r="J164" s="64">
        <f>IF(K164 &gt; 0, MAX(K$12:K$170) / K164, 0)</f>
        <v>0</v>
      </c>
      <c r="K164" s="64"/>
      <c r="L164" s="64">
        <f>I164*J164</f>
        <v>0</v>
      </c>
      <c r="M164" s="64"/>
      <c r="N164" s="64"/>
      <c r="O164" s="64">
        <f>IF(N164 &gt; 0,M164/N164,0)</f>
        <v>0</v>
      </c>
      <c r="P164" s="62">
        <f>MIN($S164:AS164)</f>
        <v>0</v>
      </c>
      <c r="Q164" s="64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3">
        <v>153</v>
      </c>
    </row>
    <row r="165" spans="1:46" s="63" customFormat="1" x14ac:dyDescent="0.2">
      <c r="A165" s="59">
        <v>154</v>
      </c>
      <c r="B165" s="60"/>
      <c r="C165" s="61" t="s">
        <v>110</v>
      </c>
      <c r="D165" s="61">
        <v>1164815247</v>
      </c>
      <c r="E165" s="61" t="s">
        <v>412</v>
      </c>
      <c r="F165" s="61"/>
      <c r="G165" s="62"/>
      <c r="H165" s="63" t="e">
        <f>MATCH(D165,Данные!$D:$D,0)</f>
        <v>#N/A</v>
      </c>
      <c r="I165" s="64"/>
      <c r="J165" s="64">
        <f>IF(K165 &gt; 0, MAX(K$12:K$170) / K165, 0)</f>
        <v>0</v>
      </c>
      <c r="K165" s="64"/>
      <c r="L165" s="64">
        <f>I165*J165</f>
        <v>0</v>
      </c>
      <c r="M165" s="64"/>
      <c r="N165" s="64"/>
      <c r="O165" s="64">
        <f>IF(N165 &gt; 0,M165/N165,0)</f>
        <v>0</v>
      </c>
      <c r="P165" s="62">
        <f>MIN($S165:AS165)</f>
        <v>0</v>
      </c>
      <c r="Q165" s="64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3">
        <v>154</v>
      </c>
    </row>
    <row r="166" spans="1:46" s="63" customFormat="1" x14ac:dyDescent="0.2">
      <c r="A166" s="59">
        <v>155</v>
      </c>
      <c r="B166" s="60"/>
      <c r="C166" s="61" t="s">
        <v>116</v>
      </c>
      <c r="D166" s="61">
        <v>1164815287</v>
      </c>
      <c r="E166" s="61" t="s">
        <v>412</v>
      </c>
      <c r="F166" s="61"/>
      <c r="G166" s="62"/>
      <c r="H166" s="63" t="e">
        <f>MATCH(D166,Данные!$D:$D,0)</f>
        <v>#N/A</v>
      </c>
      <c r="I166" s="64"/>
      <c r="J166" s="64">
        <f>IF(K166 &gt; 0, MAX(K$12:K$170) / K166, 0)</f>
        <v>0</v>
      </c>
      <c r="K166" s="64"/>
      <c r="L166" s="64">
        <f>I166*J166</f>
        <v>0</v>
      </c>
      <c r="M166" s="64"/>
      <c r="N166" s="64"/>
      <c r="O166" s="64">
        <f>IF(N166 &gt; 0,M166/N166,0)</f>
        <v>0</v>
      </c>
      <c r="P166" s="62">
        <f>MIN($S166:AS166)</f>
        <v>0</v>
      </c>
      <c r="Q166" s="64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3">
        <v>155</v>
      </c>
    </row>
    <row r="167" spans="1:46" s="63" customFormat="1" x14ac:dyDescent="0.2">
      <c r="A167" s="59">
        <v>156</v>
      </c>
      <c r="B167" s="60"/>
      <c r="C167" s="61" t="s">
        <v>126</v>
      </c>
      <c r="D167" s="61">
        <v>1192490989</v>
      </c>
      <c r="E167" s="61" t="s">
        <v>412</v>
      </c>
      <c r="F167" s="61"/>
      <c r="G167" s="62"/>
      <c r="H167" s="63" t="e">
        <f>MATCH(D167,Данные!$D:$D,0)</f>
        <v>#N/A</v>
      </c>
      <c r="I167" s="64"/>
      <c r="J167" s="64">
        <f>IF(K167 &gt; 0, MAX(K$12:K$170) / K167, 0)</f>
        <v>0</v>
      </c>
      <c r="K167" s="64"/>
      <c r="L167" s="64">
        <f>I167*J167</f>
        <v>0</v>
      </c>
      <c r="M167" s="64"/>
      <c r="N167" s="64"/>
      <c r="O167" s="64">
        <f>IF(N167 &gt; 0,M167/N167,0)</f>
        <v>0</v>
      </c>
      <c r="P167" s="62">
        <f>MIN($S167:AS167)</f>
        <v>0</v>
      </c>
      <c r="Q167" s="64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3">
        <v>156</v>
      </c>
    </row>
    <row r="168" spans="1:46" s="63" customFormat="1" x14ac:dyDescent="0.2">
      <c r="A168" s="59">
        <v>157</v>
      </c>
      <c r="B168" s="60"/>
      <c r="C168" s="61" t="s">
        <v>159</v>
      </c>
      <c r="D168" s="61">
        <v>1164815496</v>
      </c>
      <c r="E168" s="61" t="s">
        <v>412</v>
      </c>
      <c r="F168" s="61"/>
      <c r="G168" s="62"/>
      <c r="H168" s="63" t="e">
        <f>MATCH(D168,Данные!$D:$D,0)</f>
        <v>#N/A</v>
      </c>
      <c r="I168" s="64"/>
      <c r="J168" s="64">
        <f>IF(K168 &gt; 0, MAX(K$12:K$170) / K168, 0)</f>
        <v>0</v>
      </c>
      <c r="K168" s="64"/>
      <c r="L168" s="64">
        <f>I168*J168</f>
        <v>0</v>
      </c>
      <c r="M168" s="64"/>
      <c r="N168" s="64"/>
      <c r="O168" s="64">
        <f>IF(N168 &gt; 0,M168/N168,0)</f>
        <v>0</v>
      </c>
      <c r="P168" s="62">
        <f>MIN($S168:AS168)</f>
        <v>0</v>
      </c>
      <c r="Q168" s="64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3">
        <v>157</v>
      </c>
    </row>
    <row r="169" spans="1:46" s="63" customFormat="1" x14ac:dyDescent="0.2">
      <c r="A169" s="59">
        <v>158</v>
      </c>
      <c r="B169" s="60"/>
      <c r="C169" s="61" t="s">
        <v>162</v>
      </c>
      <c r="D169" s="61">
        <v>1192490974</v>
      </c>
      <c r="E169" s="61" t="s">
        <v>412</v>
      </c>
      <c r="F169" s="61"/>
      <c r="G169" s="62"/>
      <c r="H169" s="63" t="e">
        <f>MATCH(D169,Данные!$D:$D,0)</f>
        <v>#N/A</v>
      </c>
      <c r="I169" s="64"/>
      <c r="J169" s="64">
        <f>IF(K169 &gt; 0, MAX(K$12:K$170) / K169, 0)</f>
        <v>0</v>
      </c>
      <c r="K169" s="64"/>
      <c r="L169" s="64">
        <f>I169*J169</f>
        <v>0</v>
      </c>
      <c r="M169" s="64"/>
      <c r="N169" s="64"/>
      <c r="O169" s="64">
        <f>IF(N169 &gt; 0,M169/N169,0)</f>
        <v>0</v>
      </c>
      <c r="P169" s="62">
        <f>MIN($S169:AS169)</f>
        <v>0</v>
      </c>
      <c r="Q169" s="64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3">
        <v>158</v>
      </c>
    </row>
    <row r="170" spans="1:46" s="63" customFormat="1" x14ac:dyDescent="0.2">
      <c r="A170" s="59">
        <v>159</v>
      </c>
      <c r="B170" s="60"/>
      <c r="C170" s="61" t="s">
        <v>183</v>
      </c>
      <c r="D170" s="61">
        <v>1164815678</v>
      </c>
      <c r="E170" s="61" t="s">
        <v>412</v>
      </c>
      <c r="F170" s="61"/>
      <c r="G170" s="62"/>
      <c r="H170" s="63" t="e">
        <f>MATCH(D170,Данные!$D:$D,0)</f>
        <v>#N/A</v>
      </c>
      <c r="I170" s="64"/>
      <c r="J170" s="64">
        <f>IF(K170 &gt; 0, MAX(K$12:K$170) / K170, 0)</f>
        <v>0</v>
      </c>
      <c r="K170" s="64"/>
      <c r="L170" s="64">
        <f>I170*J170</f>
        <v>0</v>
      </c>
      <c r="M170" s="64"/>
      <c r="N170" s="64"/>
      <c r="O170" s="64">
        <f>IF(N170 &gt; 0,M170/N170,0)</f>
        <v>0</v>
      </c>
      <c r="P170" s="62">
        <f>MIN($S170:AS170)</f>
        <v>0</v>
      </c>
      <c r="Q170" s="64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3">
        <v>159</v>
      </c>
    </row>
  </sheetData>
  <sheetCalcPr fullCalcOnLoad="1"/>
  <mergeCells count="38">
    <mergeCell ref="A128:A135"/>
    <mergeCell ref="A136:A143"/>
    <mergeCell ref="A144:A149"/>
    <mergeCell ref="A151:A153"/>
    <mergeCell ref="A156:A157"/>
    <mergeCell ref="A158:A159"/>
    <mergeCell ref="A35:A51"/>
    <mergeCell ref="A54:A74"/>
    <mergeCell ref="A75:A76"/>
    <mergeCell ref="A77:A91"/>
    <mergeCell ref="A92:A109"/>
    <mergeCell ref="A111:A126"/>
    <mergeCell ref="L8:L11"/>
    <mergeCell ref="A8:A10"/>
    <mergeCell ref="T8:AS8"/>
    <mergeCell ref="T9:AS9"/>
    <mergeCell ref="A13:A18"/>
    <mergeCell ref="A19:A34"/>
    <mergeCell ref="B8:B10"/>
    <mergeCell ref="C8:C10"/>
    <mergeCell ref="K8:K11"/>
    <mergeCell ref="AU8:AU11"/>
    <mergeCell ref="O2:R3"/>
    <mergeCell ref="D8:D10"/>
    <mergeCell ref="F8:F10"/>
    <mergeCell ref="AT8:AT11"/>
    <mergeCell ref="A11:G11"/>
    <mergeCell ref="R8:R11"/>
    <mergeCell ref="O1:R1"/>
    <mergeCell ref="P8:P11"/>
    <mergeCell ref="N8:N11"/>
    <mergeCell ref="G8:G10"/>
    <mergeCell ref="E8:E10"/>
    <mergeCell ref="M8:M11"/>
    <mergeCell ref="J8:J11"/>
    <mergeCell ref="Q8:Q11"/>
    <mergeCell ref="O8:O11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 moveWithCells="1">
              <from>
                <xdr:col>18</xdr:col>
                <xdr:colOff>85725</xdr:colOff>
                <xdr:row>0</xdr:row>
                <xdr:rowOff>190500</xdr:rowOff>
              </from>
              <to>
                <xdr:col>20</xdr:col>
                <xdr:colOff>66675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460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1580142291</v>
      </c>
      <c r="B3" s="17">
        <v>7</v>
      </c>
      <c r="C3" s="17" t="s">
        <v>197</v>
      </c>
      <c r="D3" s="17">
        <v>1164831640</v>
      </c>
      <c r="E3" s="7" t="s">
        <v>125</v>
      </c>
      <c r="F3" s="17" t="s">
        <v>198</v>
      </c>
      <c r="G3" s="7" t="s">
        <v>199</v>
      </c>
      <c r="H3" s="17">
        <v>3</v>
      </c>
      <c r="I3" s="17" t="s">
        <v>200</v>
      </c>
      <c r="J3" s="17" t="s">
        <v>201</v>
      </c>
      <c r="L3" s="17">
        <v>21</v>
      </c>
      <c r="M3" s="17">
        <v>3</v>
      </c>
      <c r="N3" s="17">
        <v>1</v>
      </c>
      <c r="O3" s="17">
        <v>1</v>
      </c>
      <c r="P3">
        <v>1528087378</v>
      </c>
      <c r="Q3">
        <v>2098</v>
      </c>
      <c r="S3" t="s">
        <v>202</v>
      </c>
      <c r="T3" t="s">
        <v>203</v>
      </c>
      <c r="U3">
        <f>MATCH(D3,Отчет!$D:$D,0)</f>
        <v>135</v>
      </c>
    </row>
    <row r="4" spans="1:21" x14ac:dyDescent="0.2">
      <c r="A4" s="17">
        <v>1580075855</v>
      </c>
      <c r="B4" s="17">
        <v>7</v>
      </c>
      <c r="C4" s="17" t="s">
        <v>204</v>
      </c>
      <c r="D4" s="17">
        <v>1164830688</v>
      </c>
      <c r="E4" s="7" t="s">
        <v>182</v>
      </c>
      <c r="F4" s="17" t="s">
        <v>205</v>
      </c>
      <c r="G4" s="7" t="s">
        <v>206</v>
      </c>
      <c r="H4" s="17">
        <v>6</v>
      </c>
      <c r="I4" s="17" t="s">
        <v>200</v>
      </c>
      <c r="J4" s="17" t="s">
        <v>207</v>
      </c>
      <c r="L4" s="17">
        <v>42</v>
      </c>
      <c r="M4" s="17">
        <v>6</v>
      </c>
      <c r="N4" s="17">
        <v>1</v>
      </c>
      <c r="O4" s="17">
        <v>1</v>
      </c>
      <c r="P4">
        <v>1525326686</v>
      </c>
      <c r="Q4">
        <v>2098</v>
      </c>
      <c r="S4" t="s">
        <v>202</v>
      </c>
      <c r="T4" t="s">
        <v>208</v>
      </c>
      <c r="U4">
        <f>MATCH(D4,Отчет!$D:$D,0)</f>
        <v>74</v>
      </c>
    </row>
    <row r="5" spans="1:21" x14ac:dyDescent="0.2">
      <c r="A5" s="17">
        <v>1580075625</v>
      </c>
      <c r="B5" s="17">
        <v>6</v>
      </c>
      <c r="C5" s="17" t="s">
        <v>204</v>
      </c>
      <c r="D5" s="17">
        <v>1164830714</v>
      </c>
      <c r="E5" s="7" t="s">
        <v>186</v>
      </c>
      <c r="F5" s="17" t="s">
        <v>209</v>
      </c>
      <c r="G5" s="7" t="s">
        <v>206</v>
      </c>
      <c r="H5" s="17">
        <v>6</v>
      </c>
      <c r="I5" s="17" t="s">
        <v>200</v>
      </c>
      <c r="J5" s="17" t="s">
        <v>207</v>
      </c>
      <c r="L5" s="17">
        <v>36</v>
      </c>
      <c r="M5" s="17">
        <v>6</v>
      </c>
      <c r="N5" s="17">
        <v>1</v>
      </c>
      <c r="O5" s="17">
        <v>1</v>
      </c>
      <c r="P5">
        <v>1525326686</v>
      </c>
      <c r="Q5">
        <v>2098</v>
      </c>
      <c r="S5" t="s">
        <v>202</v>
      </c>
      <c r="T5" t="s">
        <v>208</v>
      </c>
      <c r="U5">
        <f>MATCH(D5,Отчет!$D:$D,0)</f>
        <v>133</v>
      </c>
    </row>
    <row r="6" spans="1:21" x14ac:dyDescent="0.2">
      <c r="A6" s="17">
        <v>1580075085</v>
      </c>
      <c r="B6" s="17">
        <v>6</v>
      </c>
      <c r="C6" s="17" t="s">
        <v>204</v>
      </c>
      <c r="D6" s="17">
        <v>1164830621</v>
      </c>
      <c r="E6" s="7" t="s">
        <v>130</v>
      </c>
      <c r="F6" s="17" t="s">
        <v>210</v>
      </c>
      <c r="G6" s="7" t="s">
        <v>206</v>
      </c>
      <c r="H6" s="17">
        <v>6</v>
      </c>
      <c r="I6" s="17" t="s">
        <v>200</v>
      </c>
      <c r="J6" s="17" t="s">
        <v>207</v>
      </c>
      <c r="L6" s="17">
        <v>36</v>
      </c>
      <c r="M6" s="17">
        <v>6</v>
      </c>
      <c r="N6" s="17">
        <v>1</v>
      </c>
      <c r="O6" s="17">
        <v>1</v>
      </c>
      <c r="P6">
        <v>1525326686</v>
      </c>
      <c r="Q6">
        <v>2098</v>
      </c>
      <c r="S6" t="s">
        <v>202</v>
      </c>
      <c r="T6" t="s">
        <v>208</v>
      </c>
      <c r="U6">
        <f>MATCH(D6,Отчет!$D:$D,0)</f>
        <v>118</v>
      </c>
    </row>
    <row r="7" spans="1:21" x14ac:dyDescent="0.2">
      <c r="A7" s="17">
        <v>1580075059</v>
      </c>
      <c r="B7" s="17">
        <v>7</v>
      </c>
      <c r="C7" s="17" t="s">
        <v>204</v>
      </c>
      <c r="D7" s="17">
        <v>1164830592</v>
      </c>
      <c r="E7" s="7" t="s">
        <v>115</v>
      </c>
      <c r="F7" s="17" t="s">
        <v>211</v>
      </c>
      <c r="G7" s="7" t="s">
        <v>206</v>
      </c>
      <c r="H7" s="17">
        <v>6</v>
      </c>
      <c r="I7" s="17" t="s">
        <v>200</v>
      </c>
      <c r="J7" s="17" t="s">
        <v>207</v>
      </c>
      <c r="L7" s="17">
        <v>42</v>
      </c>
      <c r="M7" s="17">
        <v>6</v>
      </c>
      <c r="N7" s="17">
        <v>1</v>
      </c>
      <c r="O7" s="17">
        <v>1</v>
      </c>
      <c r="P7">
        <v>1525326686</v>
      </c>
      <c r="Q7">
        <v>2098</v>
      </c>
      <c r="S7" t="s">
        <v>202</v>
      </c>
      <c r="T7" t="s">
        <v>208</v>
      </c>
      <c r="U7">
        <f>MATCH(D7,Отчет!$D:$D,0)</f>
        <v>101</v>
      </c>
    </row>
    <row r="8" spans="1:21" x14ac:dyDescent="0.2">
      <c r="A8" s="17">
        <v>1580075572</v>
      </c>
      <c r="B8" s="17">
        <v>8</v>
      </c>
      <c r="C8" s="17" t="s">
        <v>204</v>
      </c>
      <c r="D8" s="17">
        <v>1164830578</v>
      </c>
      <c r="E8" s="7" t="s">
        <v>101</v>
      </c>
      <c r="F8" s="17" t="s">
        <v>212</v>
      </c>
      <c r="G8" s="7" t="s">
        <v>206</v>
      </c>
      <c r="H8" s="17">
        <v>6</v>
      </c>
      <c r="I8" s="17" t="s">
        <v>200</v>
      </c>
      <c r="J8" s="17" t="s">
        <v>207</v>
      </c>
      <c r="L8" s="17">
        <v>48</v>
      </c>
      <c r="M8" s="17">
        <v>6</v>
      </c>
      <c r="N8" s="17">
        <v>1</v>
      </c>
      <c r="O8" s="17">
        <v>1</v>
      </c>
      <c r="P8">
        <v>1525326686</v>
      </c>
      <c r="Q8">
        <v>2098</v>
      </c>
      <c r="S8" t="s">
        <v>202</v>
      </c>
      <c r="T8" t="s">
        <v>208</v>
      </c>
      <c r="U8">
        <f>MATCH(D8,Отчет!$D:$D,0)</f>
        <v>84</v>
      </c>
    </row>
    <row r="9" spans="1:21" x14ac:dyDescent="0.2">
      <c r="A9" s="17">
        <v>1580075885</v>
      </c>
      <c r="B9" s="17">
        <v>8</v>
      </c>
      <c r="C9" s="17" t="s">
        <v>204</v>
      </c>
      <c r="D9" s="17">
        <v>1164830564</v>
      </c>
      <c r="E9" s="7" t="s">
        <v>98</v>
      </c>
      <c r="F9" s="17" t="s">
        <v>213</v>
      </c>
      <c r="G9" s="7" t="s">
        <v>206</v>
      </c>
      <c r="H9" s="17">
        <v>6</v>
      </c>
      <c r="I9" s="17" t="s">
        <v>200</v>
      </c>
      <c r="J9" s="17" t="s">
        <v>207</v>
      </c>
      <c r="L9" s="17">
        <v>48</v>
      </c>
      <c r="M9" s="17">
        <v>6</v>
      </c>
      <c r="N9" s="17">
        <v>1</v>
      </c>
      <c r="O9" s="17">
        <v>1</v>
      </c>
      <c r="P9">
        <v>1525326686</v>
      </c>
      <c r="Q9">
        <v>2098</v>
      </c>
      <c r="S9" t="s">
        <v>202</v>
      </c>
      <c r="T9" t="s">
        <v>208</v>
      </c>
      <c r="U9">
        <f>MATCH(D9,Отчет!$D:$D,0)</f>
        <v>61</v>
      </c>
    </row>
    <row r="10" spans="1:21" x14ac:dyDescent="0.2">
      <c r="A10" s="17">
        <v>1580075721</v>
      </c>
      <c r="B10" s="17">
        <v>7</v>
      </c>
      <c r="C10" s="17" t="s">
        <v>204</v>
      </c>
      <c r="D10" s="17">
        <v>1164830523</v>
      </c>
      <c r="E10" s="7" t="s">
        <v>87</v>
      </c>
      <c r="F10" s="17" t="s">
        <v>214</v>
      </c>
      <c r="G10" s="7" t="s">
        <v>206</v>
      </c>
      <c r="H10" s="17">
        <v>6</v>
      </c>
      <c r="I10" s="17" t="s">
        <v>200</v>
      </c>
      <c r="J10" s="17" t="s">
        <v>207</v>
      </c>
      <c r="L10" s="17">
        <v>42</v>
      </c>
      <c r="M10" s="17">
        <v>6</v>
      </c>
      <c r="N10" s="17">
        <v>1</v>
      </c>
      <c r="O10" s="17">
        <v>1</v>
      </c>
      <c r="P10">
        <v>1525326686</v>
      </c>
      <c r="Q10">
        <v>2098</v>
      </c>
      <c r="S10" t="s">
        <v>202</v>
      </c>
      <c r="T10" t="s">
        <v>208</v>
      </c>
      <c r="U10">
        <f>MATCH(D10,Отчет!$D:$D,0)</f>
        <v>150</v>
      </c>
    </row>
    <row r="11" spans="1:21" x14ac:dyDescent="0.2">
      <c r="A11" s="17">
        <v>1580075029</v>
      </c>
      <c r="B11" s="17">
        <v>7</v>
      </c>
      <c r="C11" s="17" t="s">
        <v>204</v>
      </c>
      <c r="D11" s="17">
        <v>1164830510</v>
      </c>
      <c r="E11" s="7" t="s">
        <v>75</v>
      </c>
      <c r="F11" s="17" t="s">
        <v>215</v>
      </c>
      <c r="G11" s="7" t="s">
        <v>206</v>
      </c>
      <c r="H11" s="17">
        <v>6</v>
      </c>
      <c r="I11" s="17" t="s">
        <v>200</v>
      </c>
      <c r="J11" s="17" t="s">
        <v>207</v>
      </c>
      <c r="L11" s="17">
        <v>42</v>
      </c>
      <c r="M11" s="17">
        <v>6</v>
      </c>
      <c r="N11" s="17">
        <v>1</v>
      </c>
      <c r="O11" s="17">
        <v>1</v>
      </c>
      <c r="P11">
        <v>1525326686</v>
      </c>
      <c r="Q11">
        <v>2098</v>
      </c>
      <c r="S11" t="s">
        <v>202</v>
      </c>
      <c r="T11" t="s">
        <v>208</v>
      </c>
      <c r="U11">
        <f>MATCH(D11,Отчет!$D:$D,0)</f>
        <v>58</v>
      </c>
    </row>
    <row r="12" spans="1:21" x14ac:dyDescent="0.2">
      <c r="A12" s="17">
        <v>1580075424</v>
      </c>
      <c r="B12" s="17">
        <v>8</v>
      </c>
      <c r="C12" s="17" t="s">
        <v>204</v>
      </c>
      <c r="D12" s="17">
        <v>1164830483</v>
      </c>
      <c r="E12" s="7" t="s">
        <v>65</v>
      </c>
      <c r="F12" s="17" t="s">
        <v>216</v>
      </c>
      <c r="G12" s="7" t="s">
        <v>206</v>
      </c>
      <c r="H12" s="17">
        <v>6</v>
      </c>
      <c r="I12" s="17" t="s">
        <v>200</v>
      </c>
      <c r="J12" s="17" t="s">
        <v>207</v>
      </c>
      <c r="L12" s="17">
        <v>48</v>
      </c>
      <c r="M12" s="17">
        <v>6</v>
      </c>
      <c r="N12" s="17">
        <v>1</v>
      </c>
      <c r="O12" s="17">
        <v>1</v>
      </c>
      <c r="P12">
        <v>1525326686</v>
      </c>
      <c r="Q12">
        <v>2098</v>
      </c>
      <c r="S12" t="s">
        <v>202</v>
      </c>
      <c r="T12" t="s">
        <v>208</v>
      </c>
      <c r="U12">
        <f>MATCH(D12,Отчет!$D:$D,0)</f>
        <v>75</v>
      </c>
    </row>
    <row r="13" spans="1:21" x14ac:dyDescent="0.2">
      <c r="A13" s="17">
        <v>1580075228</v>
      </c>
      <c r="B13" s="17">
        <v>8</v>
      </c>
      <c r="C13" s="17" t="s">
        <v>204</v>
      </c>
      <c r="D13" s="17">
        <v>1164830470</v>
      </c>
      <c r="E13" s="7" t="s">
        <v>38</v>
      </c>
      <c r="F13" s="17" t="s">
        <v>217</v>
      </c>
      <c r="G13" s="7" t="s">
        <v>206</v>
      </c>
      <c r="H13" s="17">
        <v>6</v>
      </c>
      <c r="I13" s="17" t="s">
        <v>200</v>
      </c>
      <c r="J13" s="17" t="s">
        <v>207</v>
      </c>
      <c r="L13" s="17">
        <v>48</v>
      </c>
      <c r="M13" s="17">
        <v>6</v>
      </c>
      <c r="N13" s="17">
        <v>1</v>
      </c>
      <c r="O13" s="17">
        <v>1</v>
      </c>
      <c r="P13">
        <v>1525326686</v>
      </c>
      <c r="Q13">
        <v>2098</v>
      </c>
      <c r="S13" t="s">
        <v>202</v>
      </c>
      <c r="T13" t="s">
        <v>208</v>
      </c>
      <c r="U13">
        <f>MATCH(D13,Отчет!$D:$D,0)</f>
        <v>19</v>
      </c>
    </row>
    <row r="14" spans="1:21" x14ac:dyDescent="0.2">
      <c r="A14" s="17">
        <v>1580075651</v>
      </c>
      <c r="B14" s="17">
        <v>6</v>
      </c>
      <c r="C14" s="17" t="s">
        <v>204</v>
      </c>
      <c r="D14" s="17">
        <v>1269471876</v>
      </c>
      <c r="E14" s="7" t="s">
        <v>139</v>
      </c>
      <c r="F14" s="17" t="s">
        <v>218</v>
      </c>
      <c r="G14" s="7" t="s">
        <v>206</v>
      </c>
      <c r="H14" s="17">
        <v>6</v>
      </c>
      <c r="I14" s="17" t="s">
        <v>200</v>
      </c>
      <c r="J14" s="17" t="s">
        <v>207</v>
      </c>
      <c r="L14" s="17">
        <v>36</v>
      </c>
      <c r="M14" s="17">
        <v>6</v>
      </c>
      <c r="N14" s="17">
        <v>1</v>
      </c>
      <c r="O14" s="17">
        <v>1</v>
      </c>
      <c r="P14">
        <v>1525326686</v>
      </c>
      <c r="Q14">
        <v>2098</v>
      </c>
      <c r="S14" t="s">
        <v>202</v>
      </c>
      <c r="T14" t="s">
        <v>208</v>
      </c>
      <c r="U14">
        <f>MATCH(D14,Отчет!$D:$D,0)</f>
        <v>140</v>
      </c>
    </row>
    <row r="15" spans="1:21" x14ac:dyDescent="0.2">
      <c r="A15" s="17">
        <v>1580075829</v>
      </c>
      <c r="B15" s="17">
        <v>4</v>
      </c>
      <c r="C15" s="17" t="s">
        <v>204</v>
      </c>
      <c r="D15" s="17">
        <v>1254218928</v>
      </c>
      <c r="E15" s="7" t="s">
        <v>124</v>
      </c>
      <c r="F15" s="17" t="s">
        <v>219</v>
      </c>
      <c r="G15" s="7" t="s">
        <v>206</v>
      </c>
      <c r="H15" s="17">
        <v>6</v>
      </c>
      <c r="I15" s="17" t="s">
        <v>200</v>
      </c>
      <c r="J15" s="17" t="s">
        <v>207</v>
      </c>
      <c r="L15" s="17">
        <v>24</v>
      </c>
      <c r="M15" s="17">
        <v>6</v>
      </c>
      <c r="N15" s="17">
        <v>1</v>
      </c>
      <c r="O15" s="17">
        <v>1</v>
      </c>
      <c r="P15">
        <v>1525326686</v>
      </c>
      <c r="Q15">
        <v>2098</v>
      </c>
      <c r="S15" t="s">
        <v>202</v>
      </c>
      <c r="T15" t="s">
        <v>208</v>
      </c>
      <c r="U15">
        <f>MATCH(D15,Отчет!$D:$D,0)</f>
        <v>161</v>
      </c>
    </row>
    <row r="16" spans="1:21" x14ac:dyDescent="0.2">
      <c r="A16" s="17">
        <v>1580075911</v>
      </c>
      <c r="B16" s="17">
        <v>8</v>
      </c>
      <c r="C16" s="17" t="s">
        <v>204</v>
      </c>
      <c r="D16" s="17">
        <v>1238428633</v>
      </c>
      <c r="E16" s="7" t="s">
        <v>189</v>
      </c>
      <c r="F16" s="17" t="s">
        <v>220</v>
      </c>
      <c r="G16" s="7" t="s">
        <v>206</v>
      </c>
      <c r="H16" s="17">
        <v>6</v>
      </c>
      <c r="I16" s="17" t="s">
        <v>200</v>
      </c>
      <c r="J16" s="17" t="s">
        <v>207</v>
      </c>
      <c r="L16" s="17">
        <v>48</v>
      </c>
      <c r="M16" s="17">
        <v>6</v>
      </c>
      <c r="N16" s="17">
        <v>1</v>
      </c>
      <c r="O16" s="17">
        <v>1</v>
      </c>
      <c r="P16">
        <v>1525326686</v>
      </c>
      <c r="Q16">
        <v>2098</v>
      </c>
      <c r="S16" t="s">
        <v>202</v>
      </c>
      <c r="T16" t="s">
        <v>208</v>
      </c>
      <c r="U16">
        <f>MATCH(D16,Отчет!$D:$D,0)</f>
        <v>33</v>
      </c>
    </row>
    <row r="17" spans="1:21" x14ac:dyDescent="0.2">
      <c r="A17" s="17">
        <v>1580075172</v>
      </c>
      <c r="B17" s="17">
        <v>6</v>
      </c>
      <c r="C17" s="17" t="s">
        <v>204</v>
      </c>
      <c r="D17" s="17">
        <v>1219988093</v>
      </c>
      <c r="E17" s="7" t="s">
        <v>66</v>
      </c>
      <c r="F17" s="17" t="s">
        <v>221</v>
      </c>
      <c r="G17" s="7" t="s">
        <v>206</v>
      </c>
      <c r="H17" s="17">
        <v>6</v>
      </c>
      <c r="I17" s="17" t="s">
        <v>200</v>
      </c>
      <c r="J17" s="17" t="s">
        <v>207</v>
      </c>
      <c r="L17" s="17">
        <v>36</v>
      </c>
      <c r="M17" s="17">
        <v>6</v>
      </c>
      <c r="N17" s="17">
        <v>1</v>
      </c>
      <c r="O17" s="17">
        <v>1</v>
      </c>
      <c r="P17">
        <v>1525326686</v>
      </c>
      <c r="Q17">
        <v>2098</v>
      </c>
      <c r="S17" t="s">
        <v>202</v>
      </c>
      <c r="T17" t="s">
        <v>208</v>
      </c>
      <c r="U17">
        <f>MATCH(D17,Отчет!$D:$D,0)</f>
        <v>93</v>
      </c>
    </row>
    <row r="18" spans="1:21" x14ac:dyDescent="0.2">
      <c r="A18" s="17">
        <v>1580075488</v>
      </c>
      <c r="B18" s="17">
        <v>6</v>
      </c>
      <c r="C18" s="17" t="s">
        <v>204</v>
      </c>
      <c r="D18" s="17">
        <v>1224594469</v>
      </c>
      <c r="E18" s="7" t="s">
        <v>178</v>
      </c>
      <c r="F18" s="17" t="s">
        <v>222</v>
      </c>
      <c r="G18" s="7" t="s">
        <v>206</v>
      </c>
      <c r="H18" s="17">
        <v>6</v>
      </c>
      <c r="I18" s="17" t="s">
        <v>200</v>
      </c>
      <c r="J18" s="17" t="s">
        <v>207</v>
      </c>
      <c r="L18" s="17">
        <v>36</v>
      </c>
      <c r="M18" s="17">
        <v>6</v>
      </c>
      <c r="N18" s="17">
        <v>1</v>
      </c>
      <c r="O18" s="17">
        <v>1</v>
      </c>
      <c r="P18">
        <v>1525326686</v>
      </c>
      <c r="Q18">
        <v>2098</v>
      </c>
      <c r="S18" t="s">
        <v>202</v>
      </c>
      <c r="T18" t="s">
        <v>208</v>
      </c>
      <c r="U18">
        <f>MATCH(D18,Отчет!$D:$D,0)</f>
        <v>123</v>
      </c>
    </row>
    <row r="19" spans="1:21" x14ac:dyDescent="0.2">
      <c r="A19" s="17">
        <v>1580075281</v>
      </c>
      <c r="B19" s="17">
        <v>6</v>
      </c>
      <c r="C19" s="17" t="s">
        <v>204</v>
      </c>
      <c r="D19" s="17">
        <v>1171451094</v>
      </c>
      <c r="E19" s="7" t="s">
        <v>192</v>
      </c>
      <c r="F19" s="17" t="s">
        <v>223</v>
      </c>
      <c r="G19" s="7" t="s">
        <v>206</v>
      </c>
      <c r="H19" s="17">
        <v>6</v>
      </c>
      <c r="I19" s="17" t="s">
        <v>200</v>
      </c>
      <c r="J19" s="17" t="s">
        <v>207</v>
      </c>
      <c r="L19" s="17">
        <v>36</v>
      </c>
      <c r="M19" s="17">
        <v>6</v>
      </c>
      <c r="N19" s="17">
        <v>1</v>
      </c>
      <c r="O19" s="17">
        <v>1</v>
      </c>
      <c r="P19">
        <v>1525326686</v>
      </c>
      <c r="Q19">
        <v>2098</v>
      </c>
      <c r="S19" t="s">
        <v>202</v>
      </c>
      <c r="T19" t="s">
        <v>208</v>
      </c>
      <c r="U19">
        <f>MATCH(D19,Отчет!$D:$D,0)</f>
        <v>149</v>
      </c>
    </row>
    <row r="20" spans="1:21" x14ac:dyDescent="0.2">
      <c r="A20" s="17">
        <v>1580075146</v>
      </c>
      <c r="B20" s="17">
        <v>8</v>
      </c>
      <c r="C20" s="17" t="s">
        <v>204</v>
      </c>
      <c r="D20" s="17">
        <v>1171451081</v>
      </c>
      <c r="E20" s="7" t="s">
        <v>111</v>
      </c>
      <c r="F20" s="17" t="s">
        <v>224</v>
      </c>
      <c r="G20" s="7" t="s">
        <v>206</v>
      </c>
      <c r="H20" s="17">
        <v>6</v>
      </c>
      <c r="I20" s="17" t="s">
        <v>200</v>
      </c>
      <c r="J20" s="17" t="s">
        <v>207</v>
      </c>
      <c r="L20" s="17">
        <v>48</v>
      </c>
      <c r="M20" s="17">
        <v>6</v>
      </c>
      <c r="N20" s="17">
        <v>1</v>
      </c>
      <c r="O20" s="17">
        <v>0</v>
      </c>
      <c r="P20">
        <v>1525326686</v>
      </c>
      <c r="Q20">
        <v>2098</v>
      </c>
      <c r="S20" t="s">
        <v>202</v>
      </c>
      <c r="T20" t="s">
        <v>208</v>
      </c>
      <c r="U20">
        <f>MATCH(D20,Отчет!$D:$D,0)</f>
        <v>100</v>
      </c>
    </row>
    <row r="21" spans="1:21" x14ac:dyDescent="0.2">
      <c r="A21" s="17">
        <v>1580075337</v>
      </c>
      <c r="B21" s="17">
        <v>8</v>
      </c>
      <c r="C21" s="17" t="s">
        <v>204</v>
      </c>
      <c r="D21" s="17">
        <v>1171442917</v>
      </c>
      <c r="E21" s="7" t="s">
        <v>102</v>
      </c>
      <c r="F21" s="17" t="s">
        <v>225</v>
      </c>
      <c r="G21" s="7" t="s">
        <v>206</v>
      </c>
      <c r="H21" s="17">
        <v>6</v>
      </c>
      <c r="I21" s="17" t="s">
        <v>200</v>
      </c>
      <c r="J21" s="17" t="s">
        <v>207</v>
      </c>
      <c r="L21" s="17">
        <v>48</v>
      </c>
      <c r="M21" s="17">
        <v>6</v>
      </c>
      <c r="N21" s="17">
        <v>1</v>
      </c>
      <c r="O21" s="17">
        <v>1</v>
      </c>
      <c r="P21">
        <v>1525326686</v>
      </c>
      <c r="Q21">
        <v>2098</v>
      </c>
      <c r="S21" t="s">
        <v>202</v>
      </c>
      <c r="T21" t="s">
        <v>208</v>
      </c>
      <c r="U21">
        <f>MATCH(D21,Отчет!$D:$D,0)</f>
        <v>85</v>
      </c>
    </row>
    <row r="22" spans="1:21" x14ac:dyDescent="0.2">
      <c r="A22" s="17">
        <v>1580075454</v>
      </c>
      <c r="B22" s="17">
        <v>9</v>
      </c>
      <c r="C22" s="17" t="s">
        <v>204</v>
      </c>
      <c r="D22" s="17">
        <v>1171442904</v>
      </c>
      <c r="E22" s="7" t="s">
        <v>62</v>
      </c>
      <c r="F22" s="17" t="s">
        <v>226</v>
      </c>
      <c r="G22" s="7" t="s">
        <v>206</v>
      </c>
      <c r="H22" s="17">
        <v>6</v>
      </c>
      <c r="I22" s="17" t="s">
        <v>200</v>
      </c>
      <c r="J22" s="17" t="s">
        <v>207</v>
      </c>
      <c r="L22" s="17">
        <v>54</v>
      </c>
      <c r="M22" s="17">
        <v>6</v>
      </c>
      <c r="N22" s="17">
        <v>1</v>
      </c>
      <c r="O22" s="17">
        <v>1</v>
      </c>
      <c r="P22">
        <v>1525326686</v>
      </c>
      <c r="Q22">
        <v>2098</v>
      </c>
      <c r="S22" t="s">
        <v>202</v>
      </c>
      <c r="T22" t="s">
        <v>208</v>
      </c>
      <c r="U22">
        <f>MATCH(D22,Отчет!$D:$D,0)</f>
        <v>79</v>
      </c>
    </row>
    <row r="23" spans="1:21" x14ac:dyDescent="0.2">
      <c r="A23" s="17">
        <v>1580075202</v>
      </c>
      <c r="B23" s="17">
        <v>6</v>
      </c>
      <c r="C23" s="17" t="s">
        <v>204</v>
      </c>
      <c r="D23" s="17">
        <v>1356539024</v>
      </c>
      <c r="E23" s="7" t="s">
        <v>133</v>
      </c>
      <c r="F23" s="17" t="s">
        <v>227</v>
      </c>
      <c r="G23" s="7" t="s">
        <v>206</v>
      </c>
      <c r="H23" s="17">
        <v>6</v>
      </c>
      <c r="I23" s="17" t="s">
        <v>200</v>
      </c>
      <c r="J23" s="17" t="s">
        <v>207</v>
      </c>
      <c r="L23" s="17">
        <v>36</v>
      </c>
      <c r="M23" s="17">
        <v>6</v>
      </c>
      <c r="N23" s="17">
        <v>1</v>
      </c>
      <c r="O23" s="17">
        <v>1</v>
      </c>
      <c r="P23">
        <v>1525326686</v>
      </c>
      <c r="Q23">
        <v>2098</v>
      </c>
      <c r="S23" t="s">
        <v>202</v>
      </c>
      <c r="T23" t="s">
        <v>208</v>
      </c>
      <c r="U23">
        <f>MATCH(D23,Отчет!$D:$D,0)</f>
        <v>119</v>
      </c>
    </row>
    <row r="24" spans="1:21" x14ac:dyDescent="0.2">
      <c r="A24" s="17">
        <v>1580075695</v>
      </c>
      <c r="B24" s="17">
        <v>7</v>
      </c>
      <c r="C24" s="17" t="s">
        <v>204</v>
      </c>
      <c r="D24" s="17">
        <v>1324923641</v>
      </c>
      <c r="E24" s="7" t="s">
        <v>44</v>
      </c>
      <c r="F24" s="17" t="s">
        <v>228</v>
      </c>
      <c r="G24" s="7" t="s">
        <v>206</v>
      </c>
      <c r="H24" s="17">
        <v>6</v>
      </c>
      <c r="I24" s="17" t="s">
        <v>200</v>
      </c>
      <c r="J24" s="17" t="s">
        <v>207</v>
      </c>
      <c r="L24" s="17">
        <v>42</v>
      </c>
      <c r="M24" s="17">
        <v>6</v>
      </c>
      <c r="N24" s="17">
        <v>1</v>
      </c>
      <c r="O24" s="17">
        <v>1</v>
      </c>
      <c r="P24">
        <v>1525326686</v>
      </c>
      <c r="Q24">
        <v>2098</v>
      </c>
      <c r="S24" t="s">
        <v>202</v>
      </c>
      <c r="T24" t="s">
        <v>208</v>
      </c>
      <c r="U24">
        <f>MATCH(D24,Отчет!$D:$D,0)</f>
        <v>136</v>
      </c>
    </row>
    <row r="25" spans="1:21" x14ac:dyDescent="0.2">
      <c r="A25" s="17">
        <v>1580075751</v>
      </c>
      <c r="B25" s="17">
        <v>7</v>
      </c>
      <c r="C25" s="17" t="s">
        <v>204</v>
      </c>
      <c r="D25" s="17">
        <v>1310083391</v>
      </c>
      <c r="E25" s="7" t="s">
        <v>132</v>
      </c>
      <c r="F25" s="17" t="s">
        <v>229</v>
      </c>
      <c r="G25" s="7" t="s">
        <v>206</v>
      </c>
      <c r="H25" s="17">
        <v>6</v>
      </c>
      <c r="I25" s="17" t="s">
        <v>200</v>
      </c>
      <c r="J25" s="17" t="s">
        <v>207</v>
      </c>
      <c r="L25" s="17">
        <v>42</v>
      </c>
      <c r="M25" s="17">
        <v>6</v>
      </c>
      <c r="N25" s="17">
        <v>1</v>
      </c>
      <c r="O25" s="17">
        <v>1</v>
      </c>
      <c r="P25">
        <v>1525326686</v>
      </c>
      <c r="Q25">
        <v>2098</v>
      </c>
      <c r="S25" t="s">
        <v>202</v>
      </c>
      <c r="T25" t="s">
        <v>208</v>
      </c>
      <c r="U25">
        <f>MATCH(D25,Отчет!$D:$D,0)</f>
        <v>105</v>
      </c>
    </row>
    <row r="26" spans="1:21" x14ac:dyDescent="0.2">
      <c r="A26" s="17">
        <v>1580075367</v>
      </c>
      <c r="B26" s="17">
        <v>8</v>
      </c>
      <c r="C26" s="17" t="s">
        <v>204</v>
      </c>
      <c r="D26" s="17">
        <v>1310083236</v>
      </c>
      <c r="E26" s="7" t="s">
        <v>140</v>
      </c>
      <c r="F26" s="17" t="s">
        <v>230</v>
      </c>
      <c r="G26" s="7" t="s">
        <v>206</v>
      </c>
      <c r="H26" s="17">
        <v>6</v>
      </c>
      <c r="I26" s="17" t="s">
        <v>200</v>
      </c>
      <c r="J26" s="17" t="s">
        <v>207</v>
      </c>
      <c r="L26" s="17">
        <v>48</v>
      </c>
      <c r="M26" s="17">
        <v>6</v>
      </c>
      <c r="N26" s="17">
        <v>1</v>
      </c>
      <c r="O26" s="17">
        <v>1</v>
      </c>
      <c r="P26">
        <v>1525326686</v>
      </c>
      <c r="Q26">
        <v>2098</v>
      </c>
      <c r="S26" t="s">
        <v>202</v>
      </c>
      <c r="T26" t="s">
        <v>208</v>
      </c>
      <c r="U26">
        <f>MATCH(D26,Отчет!$D:$D,0)</f>
        <v>158</v>
      </c>
    </row>
    <row r="27" spans="1:21" x14ac:dyDescent="0.2">
      <c r="A27" s="17">
        <v>1580075777</v>
      </c>
      <c r="B27" s="17">
        <v>8</v>
      </c>
      <c r="C27" s="17" t="s">
        <v>204</v>
      </c>
      <c r="D27" s="17">
        <v>1295302506</v>
      </c>
      <c r="E27" s="7" t="s">
        <v>194</v>
      </c>
      <c r="F27" s="17" t="s">
        <v>231</v>
      </c>
      <c r="G27" s="7" t="s">
        <v>206</v>
      </c>
      <c r="H27" s="17">
        <v>6</v>
      </c>
      <c r="I27" s="17" t="s">
        <v>200</v>
      </c>
      <c r="J27" s="17" t="s">
        <v>207</v>
      </c>
      <c r="L27" s="17">
        <v>48</v>
      </c>
      <c r="M27" s="17">
        <v>6</v>
      </c>
      <c r="N27" s="17">
        <v>1</v>
      </c>
      <c r="O27" s="17">
        <v>1</v>
      </c>
      <c r="P27">
        <v>1525326686</v>
      </c>
      <c r="Q27">
        <v>2098</v>
      </c>
      <c r="S27" t="s">
        <v>202</v>
      </c>
      <c r="T27" t="s">
        <v>208</v>
      </c>
      <c r="U27">
        <f>MATCH(D27,Отчет!$D:$D,0)</f>
        <v>125</v>
      </c>
    </row>
    <row r="28" spans="1:21" x14ac:dyDescent="0.2">
      <c r="A28" s="17">
        <v>1580075307</v>
      </c>
      <c r="B28" s="17">
        <v>7</v>
      </c>
      <c r="C28" s="17" t="s">
        <v>204</v>
      </c>
      <c r="D28" s="17">
        <v>1164830648</v>
      </c>
      <c r="E28" s="7" t="s">
        <v>138</v>
      </c>
      <c r="F28" s="17" t="s">
        <v>232</v>
      </c>
      <c r="G28" s="7" t="s">
        <v>206</v>
      </c>
      <c r="H28" s="17">
        <v>6</v>
      </c>
      <c r="I28" s="17" t="s">
        <v>200</v>
      </c>
      <c r="J28" s="17" t="s">
        <v>207</v>
      </c>
      <c r="L28" s="17">
        <v>42</v>
      </c>
      <c r="M28" s="17">
        <v>6</v>
      </c>
      <c r="N28" s="17">
        <v>1</v>
      </c>
      <c r="O28" s="17">
        <v>1</v>
      </c>
      <c r="P28">
        <v>1525326686</v>
      </c>
      <c r="Q28">
        <v>2098</v>
      </c>
      <c r="S28" t="s">
        <v>202</v>
      </c>
      <c r="T28" t="s">
        <v>208</v>
      </c>
      <c r="U28">
        <f>MATCH(D28,Отчет!$D:$D,0)</f>
        <v>127</v>
      </c>
    </row>
    <row r="29" spans="1:21" x14ac:dyDescent="0.2">
      <c r="A29" s="17">
        <v>1580144947</v>
      </c>
      <c r="B29" s="17">
        <v>9</v>
      </c>
      <c r="C29" s="17" t="s">
        <v>233</v>
      </c>
      <c r="D29" s="17">
        <v>1164815221</v>
      </c>
      <c r="E29" s="7" t="s">
        <v>106</v>
      </c>
      <c r="F29" s="17" t="s">
        <v>234</v>
      </c>
      <c r="G29" s="7" t="s">
        <v>235</v>
      </c>
      <c r="H29" s="17">
        <v>6</v>
      </c>
      <c r="I29" s="17" t="s">
        <v>200</v>
      </c>
      <c r="J29" s="17" t="s">
        <v>207</v>
      </c>
      <c r="L29" s="17">
        <v>54</v>
      </c>
      <c r="M29" s="17">
        <v>6</v>
      </c>
      <c r="N29" s="17">
        <v>1</v>
      </c>
      <c r="O29" s="17">
        <v>1</v>
      </c>
      <c r="P29">
        <v>1521003940</v>
      </c>
      <c r="Q29">
        <v>2098</v>
      </c>
      <c r="S29" t="s">
        <v>202</v>
      </c>
      <c r="T29" t="s">
        <v>236</v>
      </c>
      <c r="U29">
        <f>MATCH(D29,Отчет!$D:$D,0)</f>
        <v>27</v>
      </c>
    </row>
    <row r="30" spans="1:21" x14ac:dyDescent="0.2">
      <c r="A30" s="17">
        <v>1580145022</v>
      </c>
      <c r="B30" s="17">
        <v>8</v>
      </c>
      <c r="C30" s="17" t="s">
        <v>233</v>
      </c>
      <c r="D30" s="17">
        <v>1164815300</v>
      </c>
      <c r="E30" s="7" t="s">
        <v>118</v>
      </c>
      <c r="F30" s="17" t="s">
        <v>237</v>
      </c>
      <c r="G30" s="7" t="s">
        <v>235</v>
      </c>
      <c r="H30" s="17">
        <v>6</v>
      </c>
      <c r="I30" s="17" t="s">
        <v>200</v>
      </c>
      <c r="J30" s="17" t="s">
        <v>207</v>
      </c>
      <c r="L30" s="17">
        <v>48</v>
      </c>
      <c r="M30" s="17">
        <v>6</v>
      </c>
      <c r="N30" s="17">
        <v>1</v>
      </c>
      <c r="O30" s="17">
        <v>1</v>
      </c>
      <c r="P30">
        <v>1521003940</v>
      </c>
      <c r="Q30">
        <v>2098</v>
      </c>
      <c r="S30" t="s">
        <v>202</v>
      </c>
      <c r="T30" t="s">
        <v>236</v>
      </c>
      <c r="U30">
        <f>MATCH(D30,Отчет!$D:$D,0)</f>
        <v>65</v>
      </c>
    </row>
    <row r="31" spans="1:21" x14ac:dyDescent="0.2">
      <c r="A31" s="17">
        <v>1580145096</v>
      </c>
      <c r="B31" s="17">
        <v>5</v>
      </c>
      <c r="C31" s="17" t="s">
        <v>233</v>
      </c>
      <c r="D31" s="17">
        <v>1164815313</v>
      </c>
      <c r="E31" s="7" t="s">
        <v>119</v>
      </c>
      <c r="F31" s="17" t="s">
        <v>238</v>
      </c>
      <c r="G31" s="7" t="s">
        <v>235</v>
      </c>
      <c r="H31" s="17">
        <v>6</v>
      </c>
      <c r="I31" s="17" t="s">
        <v>200</v>
      </c>
      <c r="J31" s="17" t="s">
        <v>207</v>
      </c>
      <c r="L31" s="17">
        <v>30</v>
      </c>
      <c r="M31" s="17">
        <v>6</v>
      </c>
      <c r="N31" s="17">
        <v>1</v>
      </c>
      <c r="O31" s="17">
        <v>1</v>
      </c>
      <c r="P31">
        <v>1521003940</v>
      </c>
      <c r="Q31">
        <v>2098</v>
      </c>
      <c r="S31" t="s">
        <v>202</v>
      </c>
      <c r="T31" t="s">
        <v>236</v>
      </c>
      <c r="U31">
        <f>MATCH(D31,Отчет!$D:$D,0)</f>
        <v>146</v>
      </c>
    </row>
    <row r="32" spans="1:21" x14ac:dyDescent="0.2">
      <c r="A32" s="17">
        <v>1580142710</v>
      </c>
      <c r="B32" s="17">
        <v>5</v>
      </c>
      <c r="C32" s="17" t="s">
        <v>239</v>
      </c>
      <c r="D32" s="17">
        <v>1164815352</v>
      </c>
      <c r="E32" s="7" t="s">
        <v>122</v>
      </c>
      <c r="F32" s="17" t="s">
        <v>240</v>
      </c>
      <c r="G32" s="7" t="s">
        <v>235</v>
      </c>
      <c r="H32" s="17">
        <v>6</v>
      </c>
      <c r="I32" s="17" t="s">
        <v>200</v>
      </c>
      <c r="J32" s="17" t="s">
        <v>207</v>
      </c>
      <c r="L32" s="17">
        <v>30</v>
      </c>
      <c r="M32" s="17">
        <v>6</v>
      </c>
      <c r="N32" s="17">
        <v>1</v>
      </c>
      <c r="O32" s="17">
        <v>1</v>
      </c>
      <c r="P32">
        <v>1521003940</v>
      </c>
      <c r="Q32">
        <v>2098</v>
      </c>
      <c r="S32" t="s">
        <v>202</v>
      </c>
      <c r="T32" t="s">
        <v>236</v>
      </c>
      <c r="U32">
        <f>MATCH(D32,Отчет!$D:$D,0)</f>
        <v>131</v>
      </c>
    </row>
    <row r="33" spans="1:21" x14ac:dyDescent="0.2">
      <c r="A33" s="17">
        <v>1580143270</v>
      </c>
      <c r="B33" s="17">
        <v>8</v>
      </c>
      <c r="C33" s="17" t="s">
        <v>233</v>
      </c>
      <c r="D33" s="17">
        <v>1164815378</v>
      </c>
      <c r="E33" s="7" t="s">
        <v>127</v>
      </c>
      <c r="F33" s="17" t="s">
        <v>241</v>
      </c>
      <c r="G33" s="7" t="s">
        <v>235</v>
      </c>
      <c r="H33" s="17">
        <v>6</v>
      </c>
      <c r="I33" s="17" t="s">
        <v>200</v>
      </c>
      <c r="J33" s="17" t="s">
        <v>207</v>
      </c>
      <c r="L33" s="17">
        <v>48</v>
      </c>
      <c r="M33" s="17">
        <v>6</v>
      </c>
      <c r="N33" s="17">
        <v>1</v>
      </c>
      <c r="O33" s="17">
        <v>1</v>
      </c>
      <c r="P33">
        <v>1521003940</v>
      </c>
      <c r="Q33">
        <v>2098</v>
      </c>
      <c r="S33" t="s">
        <v>202</v>
      </c>
      <c r="T33" t="s">
        <v>236</v>
      </c>
      <c r="U33">
        <f>MATCH(D33,Отчет!$D:$D,0)</f>
        <v>138</v>
      </c>
    </row>
    <row r="34" spans="1:21" x14ac:dyDescent="0.2">
      <c r="A34" s="17">
        <v>1580144132</v>
      </c>
      <c r="B34" s="17">
        <v>6</v>
      </c>
      <c r="C34" s="17" t="s">
        <v>239</v>
      </c>
      <c r="D34" s="17">
        <v>1164815430</v>
      </c>
      <c r="E34" s="7" t="s">
        <v>146</v>
      </c>
      <c r="F34" s="17" t="s">
        <v>242</v>
      </c>
      <c r="G34" s="7" t="s">
        <v>235</v>
      </c>
      <c r="H34" s="17">
        <v>6</v>
      </c>
      <c r="I34" s="17" t="s">
        <v>200</v>
      </c>
      <c r="J34" s="17" t="s">
        <v>207</v>
      </c>
      <c r="L34" s="17">
        <v>36</v>
      </c>
      <c r="M34" s="17">
        <v>6</v>
      </c>
      <c r="N34" s="17">
        <v>1</v>
      </c>
      <c r="O34" s="17">
        <v>1</v>
      </c>
      <c r="P34">
        <v>1521003940</v>
      </c>
      <c r="Q34">
        <v>2098</v>
      </c>
      <c r="S34" t="s">
        <v>202</v>
      </c>
      <c r="T34" t="s">
        <v>236</v>
      </c>
      <c r="U34">
        <f>MATCH(D34,Отчет!$D:$D,0)</f>
        <v>106</v>
      </c>
    </row>
    <row r="35" spans="1:21" x14ac:dyDescent="0.2">
      <c r="A35" s="17">
        <v>1580145327</v>
      </c>
      <c r="B35" s="17">
        <v>6</v>
      </c>
      <c r="C35" s="17" t="s">
        <v>233</v>
      </c>
      <c r="D35" s="17">
        <v>1164815456</v>
      </c>
      <c r="E35" s="7" t="s">
        <v>150</v>
      </c>
      <c r="F35" s="17" t="s">
        <v>243</v>
      </c>
      <c r="G35" s="7" t="s">
        <v>235</v>
      </c>
      <c r="H35" s="17">
        <v>6</v>
      </c>
      <c r="I35" s="17" t="s">
        <v>200</v>
      </c>
      <c r="J35" s="17" t="s">
        <v>207</v>
      </c>
      <c r="L35" s="17">
        <v>36</v>
      </c>
      <c r="M35" s="17">
        <v>6</v>
      </c>
      <c r="N35" s="17">
        <v>1</v>
      </c>
      <c r="O35" s="17">
        <v>1</v>
      </c>
      <c r="P35">
        <v>1521003940</v>
      </c>
      <c r="Q35">
        <v>2098</v>
      </c>
      <c r="S35" t="s">
        <v>202</v>
      </c>
      <c r="T35" t="s">
        <v>236</v>
      </c>
      <c r="U35">
        <f>MATCH(D35,Отчет!$D:$D,0)</f>
        <v>141</v>
      </c>
    </row>
    <row r="36" spans="1:21" x14ac:dyDescent="0.2">
      <c r="A36" s="17">
        <v>1580144541</v>
      </c>
      <c r="B36" s="17">
        <v>9</v>
      </c>
      <c r="C36" s="17" t="s">
        <v>239</v>
      </c>
      <c r="D36" s="17">
        <v>1164815469</v>
      </c>
      <c r="E36" s="7" t="s">
        <v>153</v>
      </c>
      <c r="F36" s="17" t="s">
        <v>244</v>
      </c>
      <c r="G36" s="7" t="s">
        <v>235</v>
      </c>
      <c r="H36" s="17">
        <v>6</v>
      </c>
      <c r="I36" s="17" t="s">
        <v>200</v>
      </c>
      <c r="J36" s="17" t="s">
        <v>207</v>
      </c>
      <c r="L36" s="17">
        <v>54</v>
      </c>
      <c r="M36" s="17">
        <v>6</v>
      </c>
      <c r="N36" s="17">
        <v>1</v>
      </c>
      <c r="O36" s="17">
        <v>1</v>
      </c>
      <c r="P36">
        <v>1521003940</v>
      </c>
      <c r="Q36">
        <v>2098</v>
      </c>
      <c r="S36" t="s">
        <v>202</v>
      </c>
      <c r="T36" t="s">
        <v>236</v>
      </c>
      <c r="U36">
        <f>MATCH(D36,Отчет!$D:$D,0)</f>
        <v>46</v>
      </c>
    </row>
    <row r="37" spans="1:21" x14ac:dyDescent="0.2">
      <c r="A37" s="17">
        <v>1580144168</v>
      </c>
      <c r="B37" s="17">
        <v>9</v>
      </c>
      <c r="C37" s="17" t="s">
        <v>245</v>
      </c>
      <c r="D37" s="17">
        <v>1164815509</v>
      </c>
      <c r="E37" s="7" t="s">
        <v>161</v>
      </c>
      <c r="F37" s="17" t="s">
        <v>246</v>
      </c>
      <c r="G37" s="7" t="s">
        <v>235</v>
      </c>
      <c r="H37" s="17">
        <v>6</v>
      </c>
      <c r="I37" s="17" t="s">
        <v>200</v>
      </c>
      <c r="J37" s="17" t="s">
        <v>207</v>
      </c>
      <c r="L37" s="17">
        <v>54</v>
      </c>
      <c r="M37" s="17">
        <v>6</v>
      </c>
      <c r="N37" s="17">
        <v>1</v>
      </c>
      <c r="O37" s="17">
        <v>1</v>
      </c>
      <c r="P37">
        <v>1521003940</v>
      </c>
      <c r="Q37">
        <v>2098</v>
      </c>
      <c r="S37" t="s">
        <v>202</v>
      </c>
      <c r="T37" t="s">
        <v>236</v>
      </c>
      <c r="U37">
        <f>MATCH(D37,Отчет!$D:$D,0)</f>
        <v>17</v>
      </c>
    </row>
    <row r="38" spans="1:21" x14ac:dyDescent="0.2">
      <c r="A38" s="17">
        <v>1580144616</v>
      </c>
      <c r="B38" s="17">
        <v>7</v>
      </c>
      <c r="C38" s="17" t="s">
        <v>245</v>
      </c>
      <c r="D38" s="17">
        <v>1164815535</v>
      </c>
      <c r="E38" s="7" t="s">
        <v>164</v>
      </c>
      <c r="F38" s="17" t="s">
        <v>247</v>
      </c>
      <c r="G38" s="7" t="s">
        <v>235</v>
      </c>
      <c r="H38" s="17">
        <v>6</v>
      </c>
      <c r="I38" s="17" t="s">
        <v>200</v>
      </c>
      <c r="J38" s="17" t="s">
        <v>207</v>
      </c>
      <c r="L38" s="17">
        <v>42</v>
      </c>
      <c r="M38" s="17">
        <v>6</v>
      </c>
      <c r="N38" s="17">
        <v>1</v>
      </c>
      <c r="O38" s="17">
        <v>1</v>
      </c>
      <c r="P38">
        <v>1521003940</v>
      </c>
      <c r="Q38">
        <v>2098</v>
      </c>
      <c r="S38" t="s">
        <v>202</v>
      </c>
      <c r="T38" t="s">
        <v>236</v>
      </c>
      <c r="U38">
        <f>MATCH(D38,Отчет!$D:$D,0)</f>
        <v>47</v>
      </c>
    </row>
    <row r="39" spans="1:21" x14ac:dyDescent="0.2">
      <c r="A39" s="17">
        <v>1580145225</v>
      </c>
      <c r="B39" s="17">
        <v>8</v>
      </c>
      <c r="C39" s="17" t="s">
        <v>239</v>
      </c>
      <c r="D39" s="17">
        <v>1164815548</v>
      </c>
      <c r="E39" s="7" t="s">
        <v>147</v>
      </c>
      <c r="F39" s="17" t="s">
        <v>248</v>
      </c>
      <c r="G39" s="7" t="s">
        <v>235</v>
      </c>
      <c r="H39" s="17">
        <v>6</v>
      </c>
      <c r="I39" s="17" t="s">
        <v>200</v>
      </c>
      <c r="J39" s="17" t="s">
        <v>207</v>
      </c>
      <c r="L39" s="17">
        <v>48</v>
      </c>
      <c r="M39" s="17">
        <v>6</v>
      </c>
      <c r="N39" s="17">
        <v>1</v>
      </c>
      <c r="O39" s="17">
        <v>1</v>
      </c>
      <c r="P39">
        <v>1521003940</v>
      </c>
      <c r="Q39">
        <v>2098</v>
      </c>
      <c r="S39" t="s">
        <v>202</v>
      </c>
      <c r="T39" t="s">
        <v>236</v>
      </c>
      <c r="U39">
        <f>MATCH(D39,Отчет!$D:$D,0)</f>
        <v>69</v>
      </c>
    </row>
    <row r="40" spans="1:21" x14ac:dyDescent="0.2">
      <c r="A40" s="17">
        <v>1580144467</v>
      </c>
      <c r="B40" s="17">
        <v>7</v>
      </c>
      <c r="C40" s="17" t="s">
        <v>245</v>
      </c>
      <c r="D40" s="17">
        <v>1164815169</v>
      </c>
      <c r="E40" s="7" t="s">
        <v>99</v>
      </c>
      <c r="F40" s="17" t="s">
        <v>249</v>
      </c>
      <c r="G40" s="7" t="s">
        <v>235</v>
      </c>
      <c r="H40" s="17">
        <v>6</v>
      </c>
      <c r="I40" s="17" t="s">
        <v>200</v>
      </c>
      <c r="J40" s="17" t="s">
        <v>207</v>
      </c>
      <c r="L40" s="17">
        <v>42</v>
      </c>
      <c r="M40" s="17">
        <v>6</v>
      </c>
      <c r="N40" s="17">
        <v>1</v>
      </c>
      <c r="O40" s="17">
        <v>1</v>
      </c>
      <c r="P40">
        <v>1521003940</v>
      </c>
      <c r="Q40">
        <v>2098</v>
      </c>
      <c r="S40" t="s">
        <v>202</v>
      </c>
      <c r="T40" t="s">
        <v>236</v>
      </c>
      <c r="U40">
        <f>MATCH(D40,Отчет!$D:$D,0)</f>
        <v>40</v>
      </c>
    </row>
    <row r="41" spans="1:21" x14ac:dyDescent="0.2">
      <c r="A41" s="17">
        <v>1580143119</v>
      </c>
      <c r="B41" s="17">
        <v>4</v>
      </c>
      <c r="C41" s="17" t="s">
        <v>233</v>
      </c>
      <c r="D41" s="17">
        <v>1164815156</v>
      </c>
      <c r="E41" s="7" t="s">
        <v>97</v>
      </c>
      <c r="F41" s="17" t="s">
        <v>250</v>
      </c>
      <c r="G41" s="7" t="s">
        <v>235</v>
      </c>
      <c r="H41" s="17">
        <v>6</v>
      </c>
      <c r="I41" s="17" t="s">
        <v>200</v>
      </c>
      <c r="J41" s="17" t="s">
        <v>207</v>
      </c>
      <c r="L41" s="17">
        <v>24</v>
      </c>
      <c r="M41" s="17">
        <v>6</v>
      </c>
      <c r="N41" s="17">
        <v>1</v>
      </c>
      <c r="O41" s="17">
        <v>1</v>
      </c>
      <c r="P41">
        <v>1521003940</v>
      </c>
      <c r="Q41">
        <v>2098</v>
      </c>
      <c r="S41" t="s">
        <v>202</v>
      </c>
      <c r="T41" t="s">
        <v>236</v>
      </c>
      <c r="U41">
        <f>MATCH(D41,Отчет!$D:$D,0)</f>
        <v>117</v>
      </c>
    </row>
    <row r="42" spans="1:21" x14ac:dyDescent="0.2">
      <c r="A42" s="17">
        <v>1580143308</v>
      </c>
      <c r="B42" s="17">
        <v>7</v>
      </c>
      <c r="C42" s="17" t="s">
        <v>233</v>
      </c>
      <c r="D42" s="17">
        <v>1164815142</v>
      </c>
      <c r="E42" s="7" t="s">
        <v>96</v>
      </c>
      <c r="F42" s="17" t="s">
        <v>251</v>
      </c>
      <c r="G42" s="7" t="s">
        <v>235</v>
      </c>
      <c r="H42" s="17">
        <v>6</v>
      </c>
      <c r="I42" s="17" t="s">
        <v>200</v>
      </c>
      <c r="J42" s="17" t="s">
        <v>207</v>
      </c>
      <c r="L42" s="17">
        <v>42</v>
      </c>
      <c r="M42" s="17">
        <v>6</v>
      </c>
      <c r="N42" s="17">
        <v>1</v>
      </c>
      <c r="O42" s="17">
        <v>1</v>
      </c>
      <c r="P42">
        <v>1521003940</v>
      </c>
      <c r="Q42">
        <v>2098</v>
      </c>
      <c r="S42" t="s">
        <v>202</v>
      </c>
      <c r="T42" t="s">
        <v>236</v>
      </c>
      <c r="U42">
        <f>MATCH(D42,Отчет!$D:$D,0)</f>
        <v>129</v>
      </c>
    </row>
    <row r="43" spans="1:21" x14ac:dyDescent="0.2">
      <c r="A43" s="17">
        <v>1580145156</v>
      </c>
      <c r="B43" s="17">
        <v>8</v>
      </c>
      <c r="C43" s="17" t="s">
        <v>239</v>
      </c>
      <c r="D43" s="17">
        <v>1164815116</v>
      </c>
      <c r="E43" s="7" t="s">
        <v>92</v>
      </c>
      <c r="F43" s="17" t="s">
        <v>252</v>
      </c>
      <c r="G43" s="7" t="s">
        <v>235</v>
      </c>
      <c r="H43" s="17">
        <v>6</v>
      </c>
      <c r="I43" s="17" t="s">
        <v>200</v>
      </c>
      <c r="J43" s="17" t="s">
        <v>207</v>
      </c>
      <c r="L43" s="17">
        <v>48</v>
      </c>
      <c r="M43" s="17">
        <v>6</v>
      </c>
      <c r="N43" s="17">
        <v>1</v>
      </c>
      <c r="O43" s="17">
        <v>1</v>
      </c>
      <c r="P43">
        <v>1521003940</v>
      </c>
      <c r="Q43">
        <v>2098</v>
      </c>
      <c r="S43" t="s">
        <v>202</v>
      </c>
      <c r="T43" t="s">
        <v>236</v>
      </c>
      <c r="U43">
        <f>MATCH(D43,Отчет!$D:$D,0)</f>
        <v>116</v>
      </c>
    </row>
    <row r="44" spans="1:21" x14ac:dyDescent="0.2">
      <c r="A44" s="17">
        <v>1580143048</v>
      </c>
      <c r="B44" s="17">
        <v>8</v>
      </c>
      <c r="C44" s="17" t="s">
        <v>233</v>
      </c>
      <c r="D44" s="17">
        <v>1164815076</v>
      </c>
      <c r="E44" s="7" t="s">
        <v>86</v>
      </c>
      <c r="F44" s="17" t="s">
        <v>253</v>
      </c>
      <c r="G44" s="7" t="s">
        <v>235</v>
      </c>
      <c r="H44" s="17">
        <v>6</v>
      </c>
      <c r="I44" s="17" t="s">
        <v>200</v>
      </c>
      <c r="J44" s="17" t="s">
        <v>207</v>
      </c>
      <c r="L44" s="17">
        <v>48</v>
      </c>
      <c r="M44" s="17">
        <v>6</v>
      </c>
      <c r="N44" s="17">
        <v>1</v>
      </c>
      <c r="O44" s="17">
        <v>1</v>
      </c>
      <c r="P44">
        <v>1521003940</v>
      </c>
      <c r="Q44">
        <v>2098</v>
      </c>
      <c r="S44" t="s">
        <v>202</v>
      </c>
      <c r="T44" t="s">
        <v>236</v>
      </c>
      <c r="U44">
        <f>MATCH(D44,Отчет!$D:$D,0)</f>
        <v>94</v>
      </c>
    </row>
    <row r="45" spans="1:21" x14ac:dyDescent="0.2">
      <c r="A45" s="17">
        <v>1580142785</v>
      </c>
      <c r="B45" s="17">
        <v>6</v>
      </c>
      <c r="C45" s="17" t="s">
        <v>233</v>
      </c>
      <c r="D45" s="17">
        <v>1164815023</v>
      </c>
      <c r="E45" s="7" t="s">
        <v>80</v>
      </c>
      <c r="F45" s="17" t="s">
        <v>254</v>
      </c>
      <c r="G45" s="7" t="s">
        <v>235</v>
      </c>
      <c r="H45" s="17">
        <v>6</v>
      </c>
      <c r="I45" s="17" t="s">
        <v>200</v>
      </c>
      <c r="J45" s="17" t="s">
        <v>207</v>
      </c>
      <c r="L45" s="17">
        <v>36</v>
      </c>
      <c r="M45" s="17">
        <v>6</v>
      </c>
      <c r="N45" s="17">
        <v>1</v>
      </c>
      <c r="O45" s="17">
        <v>1</v>
      </c>
      <c r="P45">
        <v>1521003940</v>
      </c>
      <c r="Q45">
        <v>2098</v>
      </c>
      <c r="S45" t="s">
        <v>202</v>
      </c>
      <c r="T45" t="s">
        <v>236</v>
      </c>
      <c r="U45">
        <f>MATCH(D45,Отчет!$D:$D,0)</f>
        <v>154</v>
      </c>
    </row>
    <row r="46" spans="1:21" x14ac:dyDescent="0.2">
      <c r="A46" s="17">
        <v>1580142637</v>
      </c>
      <c r="B46" s="17">
        <v>6</v>
      </c>
      <c r="C46" s="17" t="s">
        <v>233</v>
      </c>
      <c r="D46" s="17">
        <v>1164815010</v>
      </c>
      <c r="E46" s="7" t="s">
        <v>79</v>
      </c>
      <c r="F46" s="17" t="s">
        <v>255</v>
      </c>
      <c r="G46" s="7" t="s">
        <v>235</v>
      </c>
      <c r="H46" s="17">
        <v>6</v>
      </c>
      <c r="I46" s="17" t="s">
        <v>200</v>
      </c>
      <c r="J46" s="17" t="s">
        <v>207</v>
      </c>
      <c r="L46" s="17">
        <v>36</v>
      </c>
      <c r="M46" s="17">
        <v>6</v>
      </c>
      <c r="N46" s="17">
        <v>1</v>
      </c>
      <c r="O46" s="17">
        <v>1</v>
      </c>
      <c r="P46">
        <v>1521003940</v>
      </c>
      <c r="Q46">
        <v>2098</v>
      </c>
      <c r="S46" t="s">
        <v>202</v>
      </c>
      <c r="T46" t="s">
        <v>236</v>
      </c>
      <c r="U46">
        <f>MATCH(D46,Отчет!$D:$D,0)</f>
        <v>145</v>
      </c>
    </row>
    <row r="47" spans="1:21" x14ac:dyDescent="0.2">
      <c r="A47" s="17">
        <v>1580143760</v>
      </c>
      <c r="B47" s="17">
        <v>7</v>
      </c>
      <c r="C47" s="17" t="s">
        <v>233</v>
      </c>
      <c r="D47" s="17">
        <v>1164814997</v>
      </c>
      <c r="E47" s="7" t="s">
        <v>77</v>
      </c>
      <c r="F47" s="17" t="s">
        <v>256</v>
      </c>
      <c r="G47" s="7" t="s">
        <v>235</v>
      </c>
      <c r="H47" s="17">
        <v>6</v>
      </c>
      <c r="I47" s="17" t="s">
        <v>200</v>
      </c>
      <c r="J47" s="17" t="s">
        <v>207</v>
      </c>
      <c r="L47" s="17">
        <v>42</v>
      </c>
      <c r="M47" s="17">
        <v>6</v>
      </c>
      <c r="N47" s="17">
        <v>1</v>
      </c>
      <c r="O47" s="17">
        <v>1</v>
      </c>
      <c r="P47">
        <v>1521003940</v>
      </c>
      <c r="Q47">
        <v>2098</v>
      </c>
      <c r="S47" t="s">
        <v>202</v>
      </c>
      <c r="T47" t="s">
        <v>236</v>
      </c>
      <c r="U47">
        <f>MATCH(D47,Отчет!$D:$D,0)</f>
        <v>59</v>
      </c>
    </row>
    <row r="48" spans="1:21" x14ac:dyDescent="0.2">
      <c r="A48" s="17">
        <v>1580142938</v>
      </c>
      <c r="B48" s="17">
        <v>8</v>
      </c>
      <c r="C48" s="17" t="s">
        <v>245</v>
      </c>
      <c r="D48" s="17">
        <v>1164814971</v>
      </c>
      <c r="E48" s="7" t="s">
        <v>71</v>
      </c>
      <c r="F48" s="17" t="s">
        <v>257</v>
      </c>
      <c r="G48" s="7" t="s">
        <v>235</v>
      </c>
      <c r="H48" s="17">
        <v>6</v>
      </c>
      <c r="I48" s="17" t="s">
        <v>200</v>
      </c>
      <c r="J48" s="17" t="s">
        <v>207</v>
      </c>
      <c r="L48" s="17">
        <v>48</v>
      </c>
      <c r="M48" s="17">
        <v>6</v>
      </c>
      <c r="N48" s="17">
        <v>1</v>
      </c>
      <c r="O48" s="17">
        <v>1</v>
      </c>
      <c r="P48">
        <v>1521003940</v>
      </c>
      <c r="Q48">
        <v>2098</v>
      </c>
      <c r="S48" t="s">
        <v>202</v>
      </c>
      <c r="T48" t="s">
        <v>236</v>
      </c>
      <c r="U48">
        <f>MATCH(D48,Отчет!$D:$D,0)</f>
        <v>24</v>
      </c>
    </row>
    <row r="49" spans="1:21" x14ac:dyDescent="0.2">
      <c r="A49" s="17">
        <v>1580145190</v>
      </c>
      <c r="B49" s="17">
        <v>6</v>
      </c>
      <c r="C49" s="17" t="s">
        <v>233</v>
      </c>
      <c r="D49" s="17">
        <v>1164814958</v>
      </c>
      <c r="E49" s="7" t="s">
        <v>69</v>
      </c>
      <c r="F49" s="17" t="s">
        <v>258</v>
      </c>
      <c r="G49" s="7" t="s">
        <v>235</v>
      </c>
      <c r="H49" s="17">
        <v>6</v>
      </c>
      <c r="I49" s="17" t="s">
        <v>200</v>
      </c>
      <c r="J49" s="17" t="s">
        <v>207</v>
      </c>
      <c r="L49" s="17">
        <v>36</v>
      </c>
      <c r="M49" s="17">
        <v>6</v>
      </c>
      <c r="N49" s="17">
        <v>1</v>
      </c>
      <c r="O49" s="17">
        <v>1</v>
      </c>
      <c r="P49">
        <v>1521003940</v>
      </c>
      <c r="Q49">
        <v>2098</v>
      </c>
      <c r="S49" t="s">
        <v>202</v>
      </c>
      <c r="T49" t="s">
        <v>236</v>
      </c>
      <c r="U49">
        <f>MATCH(D49,Отчет!$D:$D,0)</f>
        <v>114</v>
      </c>
    </row>
    <row r="50" spans="1:21" x14ac:dyDescent="0.2">
      <c r="A50" s="17">
        <v>1580143650</v>
      </c>
      <c r="B50" s="17">
        <v>9</v>
      </c>
      <c r="C50" s="17" t="s">
        <v>233</v>
      </c>
      <c r="D50" s="17">
        <v>1164814945</v>
      </c>
      <c r="E50" s="7" t="s">
        <v>63</v>
      </c>
      <c r="F50" s="17" t="s">
        <v>259</v>
      </c>
      <c r="G50" s="7" t="s">
        <v>235</v>
      </c>
      <c r="H50" s="17">
        <v>6</v>
      </c>
      <c r="I50" s="17" t="s">
        <v>200</v>
      </c>
      <c r="J50" s="17" t="s">
        <v>207</v>
      </c>
      <c r="L50" s="17">
        <v>54</v>
      </c>
      <c r="M50" s="17">
        <v>6</v>
      </c>
      <c r="N50" s="17">
        <v>1</v>
      </c>
      <c r="O50" s="17">
        <v>1</v>
      </c>
      <c r="P50">
        <v>1521003940</v>
      </c>
      <c r="Q50">
        <v>2098</v>
      </c>
      <c r="S50" t="s">
        <v>202</v>
      </c>
      <c r="T50" t="s">
        <v>236</v>
      </c>
      <c r="U50">
        <f>MATCH(D50,Отчет!$D:$D,0)</f>
        <v>113</v>
      </c>
    </row>
    <row r="51" spans="1:21" x14ac:dyDescent="0.2">
      <c r="A51" s="17">
        <v>1580144803</v>
      </c>
      <c r="B51" s="17">
        <v>7</v>
      </c>
      <c r="C51" s="17" t="s">
        <v>233</v>
      </c>
      <c r="D51" s="17">
        <v>1164814841</v>
      </c>
      <c r="E51" s="7" t="s">
        <v>48</v>
      </c>
      <c r="F51" s="17" t="s">
        <v>260</v>
      </c>
      <c r="G51" s="7" t="s">
        <v>235</v>
      </c>
      <c r="H51" s="17">
        <v>6</v>
      </c>
      <c r="I51" s="17" t="s">
        <v>200</v>
      </c>
      <c r="J51" s="17" t="s">
        <v>207</v>
      </c>
      <c r="L51" s="17">
        <v>42</v>
      </c>
      <c r="M51" s="17">
        <v>6</v>
      </c>
      <c r="N51" s="17">
        <v>1</v>
      </c>
      <c r="O51" s="17">
        <v>1</v>
      </c>
      <c r="P51">
        <v>1521003940</v>
      </c>
      <c r="Q51">
        <v>2098</v>
      </c>
      <c r="S51" t="s">
        <v>202</v>
      </c>
      <c r="T51" t="s">
        <v>236</v>
      </c>
      <c r="U51">
        <f>MATCH(D51,Отчет!$D:$D,0)</f>
        <v>92</v>
      </c>
    </row>
    <row r="52" spans="1:21" x14ac:dyDescent="0.2">
      <c r="A52" s="17">
        <v>1580144431</v>
      </c>
      <c r="B52" s="17">
        <v>9</v>
      </c>
      <c r="C52" s="17" t="s">
        <v>233</v>
      </c>
      <c r="D52" s="17">
        <v>1164814827</v>
      </c>
      <c r="E52" s="7" t="s">
        <v>47</v>
      </c>
      <c r="F52" s="17" t="s">
        <v>261</v>
      </c>
      <c r="G52" s="7" t="s">
        <v>235</v>
      </c>
      <c r="H52" s="17">
        <v>6</v>
      </c>
      <c r="I52" s="17" t="s">
        <v>200</v>
      </c>
      <c r="J52" s="17" t="s">
        <v>207</v>
      </c>
      <c r="L52" s="17">
        <v>54</v>
      </c>
      <c r="M52" s="17">
        <v>6</v>
      </c>
      <c r="N52" s="17">
        <v>1</v>
      </c>
      <c r="O52" s="17">
        <v>1</v>
      </c>
      <c r="P52">
        <v>1521003940</v>
      </c>
      <c r="Q52">
        <v>2098</v>
      </c>
      <c r="S52" t="s">
        <v>202</v>
      </c>
      <c r="T52" t="s">
        <v>236</v>
      </c>
      <c r="U52">
        <f>MATCH(D52,Отчет!$D:$D,0)</f>
        <v>22</v>
      </c>
    </row>
    <row r="53" spans="1:21" x14ac:dyDescent="0.2">
      <c r="A53" s="17">
        <v>1580143197</v>
      </c>
      <c r="B53" s="17">
        <v>7</v>
      </c>
      <c r="C53" s="17" t="s">
        <v>245</v>
      </c>
      <c r="D53" s="17">
        <v>1164815730</v>
      </c>
      <c r="E53" s="7" t="s">
        <v>196</v>
      </c>
      <c r="F53" s="17" t="s">
        <v>262</v>
      </c>
      <c r="G53" s="7" t="s">
        <v>235</v>
      </c>
      <c r="H53" s="17">
        <v>6</v>
      </c>
      <c r="I53" s="17" t="s">
        <v>200</v>
      </c>
      <c r="J53" s="17" t="s">
        <v>207</v>
      </c>
      <c r="L53" s="17">
        <v>42</v>
      </c>
      <c r="M53" s="17">
        <v>6</v>
      </c>
      <c r="N53" s="17">
        <v>1</v>
      </c>
      <c r="O53" s="17">
        <v>1</v>
      </c>
      <c r="P53">
        <v>1521003940</v>
      </c>
      <c r="Q53">
        <v>2098</v>
      </c>
      <c r="S53" t="s">
        <v>202</v>
      </c>
      <c r="T53" t="s">
        <v>236</v>
      </c>
      <c r="U53">
        <f>MATCH(D53,Отчет!$D:$D,0)</f>
        <v>126</v>
      </c>
    </row>
    <row r="54" spans="1:21" x14ac:dyDescent="0.2">
      <c r="A54" s="17">
        <v>1580143837</v>
      </c>
      <c r="B54" s="17">
        <v>7</v>
      </c>
      <c r="C54" s="17" t="s">
        <v>233</v>
      </c>
      <c r="D54" s="17">
        <v>1164815717</v>
      </c>
      <c r="E54" s="7" t="s">
        <v>195</v>
      </c>
      <c r="F54" s="17" t="s">
        <v>263</v>
      </c>
      <c r="G54" s="7" t="s">
        <v>235</v>
      </c>
      <c r="H54" s="17">
        <v>6</v>
      </c>
      <c r="I54" s="17" t="s">
        <v>200</v>
      </c>
      <c r="J54" s="17" t="s">
        <v>207</v>
      </c>
      <c r="L54" s="17">
        <v>42</v>
      </c>
      <c r="M54" s="17">
        <v>6</v>
      </c>
      <c r="N54" s="17">
        <v>1</v>
      </c>
      <c r="O54" s="17">
        <v>1</v>
      </c>
      <c r="P54">
        <v>1521003940</v>
      </c>
      <c r="Q54">
        <v>2098</v>
      </c>
      <c r="S54" t="s">
        <v>202</v>
      </c>
      <c r="T54" t="s">
        <v>236</v>
      </c>
      <c r="U54">
        <f>MATCH(D54,Отчет!$D:$D,0)</f>
        <v>134</v>
      </c>
    </row>
    <row r="55" spans="1:21" x14ac:dyDescent="0.2">
      <c r="A55" s="17">
        <v>1580144243</v>
      </c>
      <c r="B55" s="17">
        <v>7</v>
      </c>
      <c r="C55" s="17" t="s">
        <v>233</v>
      </c>
      <c r="D55" s="17">
        <v>1164815704</v>
      </c>
      <c r="E55" s="7" t="s">
        <v>185</v>
      </c>
      <c r="F55" s="17" t="s">
        <v>264</v>
      </c>
      <c r="G55" s="7" t="s">
        <v>235</v>
      </c>
      <c r="H55" s="17">
        <v>6</v>
      </c>
      <c r="I55" s="17" t="s">
        <v>200</v>
      </c>
      <c r="J55" s="17" t="s">
        <v>207</v>
      </c>
      <c r="L55" s="17">
        <v>42</v>
      </c>
      <c r="M55" s="17">
        <v>6</v>
      </c>
      <c r="N55" s="17">
        <v>1</v>
      </c>
      <c r="O55" s="17">
        <v>1</v>
      </c>
      <c r="P55">
        <v>1521003940</v>
      </c>
      <c r="Q55">
        <v>2098</v>
      </c>
      <c r="S55" t="s">
        <v>202</v>
      </c>
      <c r="T55" t="s">
        <v>236</v>
      </c>
      <c r="U55">
        <f>MATCH(D55,Отчет!$D:$D,0)</f>
        <v>124</v>
      </c>
    </row>
    <row r="56" spans="1:21" x14ac:dyDescent="0.2">
      <c r="A56" s="17">
        <v>1580144837</v>
      </c>
      <c r="B56" s="17">
        <v>6</v>
      </c>
      <c r="C56" s="17" t="s">
        <v>233</v>
      </c>
      <c r="D56" s="17">
        <v>1164815691</v>
      </c>
      <c r="E56" s="7" t="s">
        <v>184</v>
      </c>
      <c r="F56" s="17" t="s">
        <v>265</v>
      </c>
      <c r="G56" s="7" t="s">
        <v>235</v>
      </c>
      <c r="H56" s="17">
        <v>6</v>
      </c>
      <c r="I56" s="17" t="s">
        <v>200</v>
      </c>
      <c r="J56" s="17" t="s">
        <v>207</v>
      </c>
      <c r="L56" s="17">
        <v>36</v>
      </c>
      <c r="M56" s="17">
        <v>6</v>
      </c>
      <c r="N56" s="17">
        <v>1</v>
      </c>
      <c r="O56" s="17">
        <v>1</v>
      </c>
      <c r="P56">
        <v>1521003940</v>
      </c>
      <c r="Q56">
        <v>2098</v>
      </c>
      <c r="S56" t="s">
        <v>202</v>
      </c>
      <c r="T56" t="s">
        <v>236</v>
      </c>
      <c r="U56">
        <f>MATCH(D56,Отчет!$D:$D,0)</f>
        <v>157</v>
      </c>
    </row>
    <row r="57" spans="1:21" x14ac:dyDescent="0.2">
      <c r="A57" s="17">
        <v>1580144395</v>
      </c>
      <c r="B57" s="17">
        <v>5</v>
      </c>
      <c r="C57" s="17" t="s">
        <v>233</v>
      </c>
      <c r="D57" s="17">
        <v>1164815665</v>
      </c>
      <c r="E57" s="7" t="s">
        <v>180</v>
      </c>
      <c r="F57" s="17" t="s">
        <v>266</v>
      </c>
      <c r="G57" s="7" t="s">
        <v>235</v>
      </c>
      <c r="H57" s="17">
        <v>6</v>
      </c>
      <c r="I57" s="17" t="s">
        <v>200</v>
      </c>
      <c r="J57" s="17" t="s">
        <v>207</v>
      </c>
      <c r="L57" s="17">
        <v>30</v>
      </c>
      <c r="M57" s="17">
        <v>6</v>
      </c>
      <c r="N57" s="17">
        <v>1</v>
      </c>
      <c r="O57" s="17">
        <v>1</v>
      </c>
      <c r="P57">
        <v>1521003940</v>
      </c>
      <c r="Q57">
        <v>2098</v>
      </c>
      <c r="S57" t="s">
        <v>202</v>
      </c>
      <c r="T57" t="s">
        <v>236</v>
      </c>
      <c r="U57">
        <f>MATCH(D57,Отчет!$D:$D,0)</f>
        <v>148</v>
      </c>
    </row>
    <row r="58" spans="1:21" x14ac:dyDescent="0.2">
      <c r="A58" s="17">
        <v>1580144504</v>
      </c>
      <c r="B58" s="17">
        <v>6</v>
      </c>
      <c r="C58" s="17" t="s">
        <v>233</v>
      </c>
      <c r="D58" s="17">
        <v>1229442328</v>
      </c>
      <c r="E58" s="7" t="s">
        <v>123</v>
      </c>
      <c r="F58" s="17" t="s">
        <v>267</v>
      </c>
      <c r="G58" s="7" t="s">
        <v>235</v>
      </c>
      <c r="H58" s="17">
        <v>6</v>
      </c>
      <c r="I58" s="17" t="s">
        <v>200</v>
      </c>
      <c r="J58" s="17" t="s">
        <v>207</v>
      </c>
      <c r="L58" s="17">
        <v>36</v>
      </c>
      <c r="M58" s="17">
        <v>6</v>
      </c>
      <c r="N58" s="17">
        <v>1</v>
      </c>
      <c r="O58" s="17">
        <v>1</v>
      </c>
      <c r="P58">
        <v>1521003940</v>
      </c>
      <c r="Q58">
        <v>2098</v>
      </c>
      <c r="S58" t="s">
        <v>202</v>
      </c>
      <c r="T58" t="s">
        <v>236</v>
      </c>
      <c r="U58">
        <f>MATCH(D58,Отчет!$D:$D,0)</f>
        <v>103</v>
      </c>
    </row>
    <row r="59" spans="1:21" x14ac:dyDescent="0.2">
      <c r="A59" s="17">
        <v>1580144911</v>
      </c>
      <c r="B59" s="17">
        <v>10</v>
      </c>
      <c r="C59" s="17" t="s">
        <v>233</v>
      </c>
      <c r="D59" s="17">
        <v>1187931085</v>
      </c>
      <c r="E59" s="7" t="s">
        <v>53</v>
      </c>
      <c r="F59" s="17" t="s">
        <v>268</v>
      </c>
      <c r="G59" s="7" t="s">
        <v>235</v>
      </c>
      <c r="H59" s="17">
        <v>6</v>
      </c>
      <c r="I59" s="17" t="s">
        <v>200</v>
      </c>
      <c r="J59" s="17" t="s">
        <v>207</v>
      </c>
      <c r="L59" s="17">
        <v>60</v>
      </c>
      <c r="M59" s="17">
        <v>6</v>
      </c>
      <c r="N59" s="17">
        <v>1</v>
      </c>
      <c r="O59" s="17">
        <v>0</v>
      </c>
      <c r="P59">
        <v>1521003940</v>
      </c>
      <c r="Q59">
        <v>2098</v>
      </c>
      <c r="S59" t="s">
        <v>202</v>
      </c>
      <c r="T59" t="s">
        <v>236</v>
      </c>
      <c r="U59">
        <f>MATCH(D59,Отчет!$D:$D,0)</f>
        <v>12</v>
      </c>
    </row>
    <row r="60" spans="1:21" x14ac:dyDescent="0.2">
      <c r="A60" s="17">
        <v>1581073082</v>
      </c>
      <c r="B60" s="17">
        <v>7</v>
      </c>
      <c r="C60" s="17" t="s">
        <v>233</v>
      </c>
      <c r="D60" s="17">
        <v>1181019553</v>
      </c>
      <c r="E60" s="7" t="s">
        <v>170</v>
      </c>
      <c r="F60" s="17" t="s">
        <v>269</v>
      </c>
      <c r="G60" s="7" t="s">
        <v>235</v>
      </c>
      <c r="H60" s="17">
        <v>6</v>
      </c>
      <c r="I60" s="17" t="s">
        <v>200</v>
      </c>
      <c r="J60" s="17" t="s">
        <v>207</v>
      </c>
      <c r="L60" s="17">
        <v>42</v>
      </c>
      <c r="M60" s="17">
        <v>6</v>
      </c>
      <c r="N60" s="17">
        <v>1</v>
      </c>
      <c r="O60" s="17">
        <v>1</v>
      </c>
      <c r="P60">
        <v>1521003940</v>
      </c>
      <c r="Q60">
        <v>2098</v>
      </c>
      <c r="S60" t="s">
        <v>202</v>
      </c>
      <c r="T60" t="s">
        <v>236</v>
      </c>
      <c r="U60">
        <f>MATCH(D60,Отчет!$D:$D,0)</f>
        <v>89</v>
      </c>
    </row>
    <row r="61" spans="1:21" x14ac:dyDescent="0.2">
      <c r="A61" s="17">
        <v>1580144018</v>
      </c>
      <c r="B61" s="17">
        <v>8</v>
      </c>
      <c r="C61" s="17" t="s">
        <v>233</v>
      </c>
      <c r="D61" s="17">
        <v>1181019523</v>
      </c>
      <c r="E61" s="7" t="s">
        <v>49</v>
      </c>
      <c r="F61" s="17" t="s">
        <v>270</v>
      </c>
      <c r="G61" s="7" t="s">
        <v>235</v>
      </c>
      <c r="H61" s="17">
        <v>6</v>
      </c>
      <c r="I61" s="17" t="s">
        <v>200</v>
      </c>
      <c r="J61" s="17" t="s">
        <v>207</v>
      </c>
      <c r="L61" s="17">
        <v>48</v>
      </c>
      <c r="M61" s="17">
        <v>6</v>
      </c>
      <c r="N61" s="17">
        <v>1</v>
      </c>
      <c r="O61" s="17">
        <v>1</v>
      </c>
      <c r="P61">
        <v>1521003940</v>
      </c>
      <c r="Q61">
        <v>2098</v>
      </c>
      <c r="S61" t="s">
        <v>202</v>
      </c>
      <c r="T61" t="s">
        <v>236</v>
      </c>
      <c r="U61">
        <f>MATCH(D61,Отчет!$D:$D,0)</f>
        <v>111</v>
      </c>
    </row>
    <row r="62" spans="1:21" x14ac:dyDescent="0.2">
      <c r="A62" s="17">
        <v>1580143945</v>
      </c>
      <c r="B62" s="17">
        <v>7</v>
      </c>
      <c r="C62" s="17" t="s">
        <v>233</v>
      </c>
      <c r="D62" s="17">
        <v>1178849023</v>
      </c>
      <c r="E62" s="7" t="s">
        <v>158</v>
      </c>
      <c r="F62" s="17" t="s">
        <v>271</v>
      </c>
      <c r="G62" s="7" t="s">
        <v>235</v>
      </c>
      <c r="H62" s="17">
        <v>6</v>
      </c>
      <c r="I62" s="17" t="s">
        <v>200</v>
      </c>
      <c r="J62" s="17" t="s">
        <v>207</v>
      </c>
      <c r="L62" s="17">
        <v>42</v>
      </c>
      <c r="M62" s="17">
        <v>6</v>
      </c>
      <c r="N62" s="17">
        <v>1</v>
      </c>
      <c r="O62" s="17">
        <v>1</v>
      </c>
      <c r="P62">
        <v>1521003940</v>
      </c>
      <c r="Q62">
        <v>2098</v>
      </c>
      <c r="S62" t="s">
        <v>202</v>
      </c>
      <c r="T62" t="s">
        <v>236</v>
      </c>
      <c r="U62">
        <f>MATCH(D62,Отчет!$D:$D,0)</f>
        <v>107</v>
      </c>
    </row>
    <row r="63" spans="1:21" x14ac:dyDescent="0.2">
      <c r="A63" s="17">
        <v>1580144205</v>
      </c>
      <c r="B63" s="17">
        <v>9</v>
      </c>
      <c r="C63" s="17" t="s">
        <v>233</v>
      </c>
      <c r="D63" s="17">
        <v>1164815587</v>
      </c>
      <c r="E63" s="7" t="s">
        <v>169</v>
      </c>
      <c r="F63" s="17" t="s">
        <v>272</v>
      </c>
      <c r="G63" s="7" t="s">
        <v>235</v>
      </c>
      <c r="H63" s="17">
        <v>6</v>
      </c>
      <c r="I63" s="17" t="s">
        <v>200</v>
      </c>
      <c r="J63" s="17" t="s">
        <v>207</v>
      </c>
      <c r="L63" s="17">
        <v>54</v>
      </c>
      <c r="M63" s="17">
        <v>6</v>
      </c>
      <c r="N63" s="17">
        <v>1</v>
      </c>
      <c r="O63" s="17">
        <v>1</v>
      </c>
      <c r="P63">
        <v>1521003940</v>
      </c>
      <c r="Q63">
        <v>2098</v>
      </c>
      <c r="S63" t="s">
        <v>202</v>
      </c>
      <c r="T63" t="s">
        <v>236</v>
      </c>
      <c r="U63">
        <f>MATCH(D63,Отчет!$D:$D,0)</f>
        <v>50</v>
      </c>
    </row>
    <row r="64" spans="1:21" x14ac:dyDescent="0.2">
      <c r="A64" s="17">
        <v>1580144732</v>
      </c>
      <c r="B64" s="17">
        <v>10</v>
      </c>
      <c r="C64" s="17" t="s">
        <v>233</v>
      </c>
      <c r="D64" s="17">
        <v>1178848963</v>
      </c>
      <c r="E64" s="7" t="s">
        <v>72</v>
      </c>
      <c r="F64" s="17" t="s">
        <v>273</v>
      </c>
      <c r="G64" s="7" t="s">
        <v>235</v>
      </c>
      <c r="H64" s="17">
        <v>6</v>
      </c>
      <c r="I64" s="17" t="s">
        <v>200</v>
      </c>
      <c r="J64" s="17" t="s">
        <v>207</v>
      </c>
      <c r="L64" s="17">
        <v>60</v>
      </c>
      <c r="M64" s="17">
        <v>6</v>
      </c>
      <c r="N64" s="17">
        <v>1</v>
      </c>
      <c r="O64" s="17">
        <v>1</v>
      </c>
      <c r="P64">
        <v>1521003940</v>
      </c>
      <c r="Q64">
        <v>2098</v>
      </c>
      <c r="S64" t="s">
        <v>202</v>
      </c>
      <c r="T64" t="s">
        <v>236</v>
      </c>
      <c r="U64">
        <f>MATCH(D64,Отчет!$D:$D,0)</f>
        <v>14</v>
      </c>
    </row>
    <row r="65" spans="1:21" x14ac:dyDescent="0.2">
      <c r="A65" s="17">
        <v>1580143723</v>
      </c>
      <c r="B65" s="17">
        <v>6</v>
      </c>
      <c r="C65" s="17" t="s">
        <v>233</v>
      </c>
      <c r="D65" s="17">
        <v>1178848993</v>
      </c>
      <c r="E65" s="7" t="s">
        <v>91</v>
      </c>
      <c r="F65" s="17" t="s">
        <v>274</v>
      </c>
      <c r="G65" s="7" t="s">
        <v>235</v>
      </c>
      <c r="H65" s="17">
        <v>6</v>
      </c>
      <c r="I65" s="17" t="s">
        <v>200</v>
      </c>
      <c r="J65" s="17" t="s">
        <v>207</v>
      </c>
      <c r="L65" s="17">
        <v>36</v>
      </c>
      <c r="M65" s="17">
        <v>6</v>
      </c>
      <c r="N65" s="17">
        <v>1</v>
      </c>
      <c r="O65" s="17">
        <v>1</v>
      </c>
      <c r="P65">
        <v>1521003940</v>
      </c>
      <c r="Q65">
        <v>2098</v>
      </c>
      <c r="S65" t="s">
        <v>202</v>
      </c>
      <c r="T65" t="s">
        <v>236</v>
      </c>
      <c r="U65">
        <f>MATCH(D65,Отчет!$D:$D,0)</f>
        <v>96</v>
      </c>
    </row>
    <row r="66" spans="1:21" x14ac:dyDescent="0.2">
      <c r="A66" s="17">
        <v>1761540101</v>
      </c>
      <c r="B66" s="17">
        <v>9</v>
      </c>
      <c r="C66" s="17" t="s">
        <v>245</v>
      </c>
      <c r="D66" s="17">
        <v>1164815652</v>
      </c>
      <c r="E66" s="7" t="s">
        <v>177</v>
      </c>
      <c r="F66" s="17" t="s">
        <v>275</v>
      </c>
      <c r="G66" s="7" t="s">
        <v>276</v>
      </c>
      <c r="H66" s="17">
        <v>6</v>
      </c>
      <c r="I66" s="17" t="s">
        <v>200</v>
      </c>
      <c r="J66" s="17" t="s">
        <v>207</v>
      </c>
      <c r="L66" s="17">
        <v>54</v>
      </c>
      <c r="M66" s="17">
        <v>6</v>
      </c>
      <c r="N66" s="17">
        <v>1</v>
      </c>
      <c r="O66" s="17">
        <v>1</v>
      </c>
      <c r="P66">
        <v>1748978339</v>
      </c>
      <c r="Q66">
        <v>2098</v>
      </c>
      <c r="S66" t="s">
        <v>202</v>
      </c>
      <c r="T66" t="s">
        <v>236</v>
      </c>
      <c r="U66">
        <f>MATCH(D66,Отчет!$D:$D,0)</f>
        <v>76</v>
      </c>
    </row>
    <row r="67" spans="1:21" x14ac:dyDescent="0.2">
      <c r="A67" s="17">
        <v>1761545962</v>
      </c>
      <c r="B67" s="17">
        <v>8</v>
      </c>
      <c r="C67" s="17" t="s">
        <v>245</v>
      </c>
      <c r="D67" s="17">
        <v>1164814984</v>
      </c>
      <c r="E67" s="7" t="s">
        <v>76</v>
      </c>
      <c r="F67" s="17" t="s">
        <v>277</v>
      </c>
      <c r="G67" s="7" t="s">
        <v>276</v>
      </c>
      <c r="H67" s="17">
        <v>6</v>
      </c>
      <c r="I67" s="17" t="s">
        <v>200</v>
      </c>
      <c r="J67" s="17" t="s">
        <v>207</v>
      </c>
      <c r="L67" s="17">
        <v>48</v>
      </c>
      <c r="M67" s="17">
        <v>6</v>
      </c>
      <c r="N67" s="17">
        <v>1</v>
      </c>
      <c r="O67" s="17">
        <v>1</v>
      </c>
      <c r="P67">
        <v>1748978339</v>
      </c>
      <c r="Q67">
        <v>2098</v>
      </c>
      <c r="S67" t="s">
        <v>202</v>
      </c>
      <c r="T67" t="s">
        <v>236</v>
      </c>
      <c r="U67">
        <f>MATCH(D67,Отчет!$D:$D,0)</f>
        <v>110</v>
      </c>
    </row>
    <row r="68" spans="1:21" x14ac:dyDescent="0.2">
      <c r="A68" s="17">
        <v>1761538996</v>
      </c>
      <c r="B68" s="17">
        <v>9</v>
      </c>
      <c r="C68" s="17" t="s">
        <v>245</v>
      </c>
      <c r="D68" s="17">
        <v>1164815208</v>
      </c>
      <c r="E68" s="7" t="s">
        <v>105</v>
      </c>
      <c r="F68" s="17" t="s">
        <v>278</v>
      </c>
      <c r="G68" s="7" t="s">
        <v>276</v>
      </c>
      <c r="H68" s="17">
        <v>6</v>
      </c>
      <c r="I68" s="17" t="s">
        <v>200</v>
      </c>
      <c r="J68" s="17" t="s">
        <v>207</v>
      </c>
      <c r="L68" s="17">
        <v>54</v>
      </c>
      <c r="M68" s="17">
        <v>6</v>
      </c>
      <c r="N68" s="17">
        <v>1</v>
      </c>
      <c r="O68" s="17">
        <v>1</v>
      </c>
      <c r="P68">
        <v>1748978339</v>
      </c>
      <c r="Q68">
        <v>2098</v>
      </c>
      <c r="S68" t="s">
        <v>202</v>
      </c>
      <c r="T68" t="s">
        <v>236</v>
      </c>
      <c r="U68">
        <f>MATCH(D68,Отчет!$D:$D,0)</f>
        <v>43</v>
      </c>
    </row>
    <row r="69" spans="1:21" x14ac:dyDescent="0.2">
      <c r="A69" s="17">
        <v>1761317785</v>
      </c>
      <c r="B69" s="17">
        <v>9</v>
      </c>
      <c r="C69" s="17" t="s">
        <v>204</v>
      </c>
      <c r="D69" s="17">
        <v>1164830550</v>
      </c>
      <c r="E69" s="7" t="s">
        <v>95</v>
      </c>
      <c r="F69" s="17" t="s">
        <v>279</v>
      </c>
      <c r="G69" s="7" t="s">
        <v>280</v>
      </c>
      <c r="H69" s="17">
        <v>6</v>
      </c>
      <c r="I69" s="17" t="s">
        <v>200</v>
      </c>
      <c r="J69" s="17" t="s">
        <v>207</v>
      </c>
      <c r="L69" s="17">
        <v>54</v>
      </c>
      <c r="M69" s="17">
        <v>6</v>
      </c>
      <c r="N69" s="17">
        <v>1</v>
      </c>
      <c r="O69" s="17">
        <v>1</v>
      </c>
      <c r="P69">
        <v>1748978339</v>
      </c>
      <c r="Q69">
        <v>2098</v>
      </c>
      <c r="S69" t="s">
        <v>202</v>
      </c>
      <c r="T69" t="s">
        <v>208</v>
      </c>
      <c r="U69">
        <f>MATCH(D69,Отчет!$D:$D,0)</f>
        <v>52</v>
      </c>
    </row>
    <row r="70" spans="1:21" x14ac:dyDescent="0.2">
      <c r="A70" s="17">
        <v>1761307879</v>
      </c>
      <c r="B70" s="17">
        <v>10</v>
      </c>
      <c r="C70" s="17" t="s">
        <v>204</v>
      </c>
      <c r="D70" s="17">
        <v>1164830483</v>
      </c>
      <c r="E70" s="7" t="s">
        <v>65</v>
      </c>
      <c r="F70" s="17" t="s">
        <v>216</v>
      </c>
      <c r="G70" s="7" t="s">
        <v>280</v>
      </c>
      <c r="H70" s="17">
        <v>6</v>
      </c>
      <c r="I70" s="17" t="s">
        <v>200</v>
      </c>
      <c r="J70" s="17" t="s">
        <v>207</v>
      </c>
      <c r="L70" s="17">
        <v>60</v>
      </c>
      <c r="M70" s="17">
        <v>6</v>
      </c>
      <c r="N70" s="17">
        <v>1</v>
      </c>
      <c r="O70" s="17">
        <v>1</v>
      </c>
      <c r="P70">
        <v>1748978339</v>
      </c>
      <c r="Q70">
        <v>2098</v>
      </c>
      <c r="S70" t="s">
        <v>202</v>
      </c>
      <c r="T70" t="s">
        <v>208</v>
      </c>
      <c r="U70">
        <f>MATCH(D70,Отчет!$D:$D,0)</f>
        <v>75</v>
      </c>
    </row>
    <row r="71" spans="1:21" x14ac:dyDescent="0.2">
      <c r="A71" s="17">
        <v>1761392496</v>
      </c>
      <c r="B71" s="17">
        <v>10</v>
      </c>
      <c r="C71" s="17" t="s">
        <v>204</v>
      </c>
      <c r="D71" s="17">
        <v>1310083391</v>
      </c>
      <c r="E71" s="7" t="s">
        <v>132</v>
      </c>
      <c r="F71" s="17" t="s">
        <v>229</v>
      </c>
      <c r="G71" s="7" t="s">
        <v>280</v>
      </c>
      <c r="H71" s="17">
        <v>6</v>
      </c>
      <c r="I71" s="17" t="s">
        <v>200</v>
      </c>
      <c r="J71" s="17" t="s">
        <v>207</v>
      </c>
      <c r="L71" s="17">
        <v>60</v>
      </c>
      <c r="M71" s="17">
        <v>6</v>
      </c>
      <c r="N71" s="17">
        <v>1</v>
      </c>
      <c r="O71" s="17">
        <v>1</v>
      </c>
      <c r="P71">
        <v>1748978339</v>
      </c>
      <c r="Q71">
        <v>2098</v>
      </c>
      <c r="S71" t="s">
        <v>202</v>
      </c>
      <c r="T71" t="s">
        <v>208</v>
      </c>
      <c r="U71">
        <f>MATCH(D71,Отчет!$D:$D,0)</f>
        <v>105</v>
      </c>
    </row>
    <row r="72" spans="1:21" x14ac:dyDescent="0.2">
      <c r="A72" s="17">
        <v>1761302661</v>
      </c>
      <c r="B72" s="17">
        <v>10</v>
      </c>
      <c r="C72" s="17" t="s">
        <v>204</v>
      </c>
      <c r="D72" s="17">
        <v>1164830470</v>
      </c>
      <c r="E72" s="7" t="s">
        <v>38</v>
      </c>
      <c r="F72" s="17" t="s">
        <v>217</v>
      </c>
      <c r="G72" s="7" t="s">
        <v>280</v>
      </c>
      <c r="H72" s="17">
        <v>6</v>
      </c>
      <c r="I72" s="17" t="s">
        <v>200</v>
      </c>
      <c r="J72" s="17" t="s">
        <v>207</v>
      </c>
      <c r="L72" s="17">
        <v>60</v>
      </c>
      <c r="M72" s="17">
        <v>6</v>
      </c>
      <c r="N72" s="17">
        <v>1</v>
      </c>
      <c r="O72" s="17">
        <v>1</v>
      </c>
      <c r="P72">
        <v>1748978339</v>
      </c>
      <c r="Q72">
        <v>2098</v>
      </c>
      <c r="S72" t="s">
        <v>202</v>
      </c>
      <c r="T72" t="s">
        <v>208</v>
      </c>
      <c r="U72">
        <f>MATCH(D72,Отчет!$D:$D,0)</f>
        <v>19</v>
      </c>
    </row>
    <row r="73" spans="1:21" x14ac:dyDescent="0.2">
      <c r="A73" s="17">
        <v>1580142317</v>
      </c>
      <c r="B73" s="17">
        <v>5</v>
      </c>
      <c r="C73" s="17" t="s">
        <v>197</v>
      </c>
      <c r="D73" s="17">
        <v>1164831640</v>
      </c>
      <c r="E73" s="7" t="s">
        <v>125</v>
      </c>
      <c r="F73" s="17" t="s">
        <v>198</v>
      </c>
      <c r="G73" s="7" t="s">
        <v>281</v>
      </c>
      <c r="H73" s="17">
        <v>3</v>
      </c>
      <c r="I73" s="17" t="s">
        <v>200</v>
      </c>
      <c r="J73" s="17" t="s">
        <v>207</v>
      </c>
      <c r="L73" s="17">
        <v>15</v>
      </c>
      <c r="M73" s="17">
        <v>3</v>
      </c>
      <c r="N73" s="17">
        <v>1</v>
      </c>
      <c r="O73" s="17">
        <v>1</v>
      </c>
      <c r="P73">
        <v>1528607183</v>
      </c>
      <c r="Q73">
        <v>2098</v>
      </c>
      <c r="S73" t="s">
        <v>202</v>
      </c>
      <c r="T73" t="s">
        <v>203</v>
      </c>
      <c r="U73">
        <f>MATCH(D73,Отчет!$D:$D,0)</f>
        <v>135</v>
      </c>
    </row>
    <row r="74" spans="1:21" x14ac:dyDescent="0.2">
      <c r="A74" s="17">
        <v>1580143084</v>
      </c>
      <c r="C74" s="17" t="s">
        <v>233</v>
      </c>
      <c r="D74" s="17">
        <v>1178848978</v>
      </c>
      <c r="E74" s="7" t="s">
        <v>84</v>
      </c>
      <c r="F74" s="17" t="s">
        <v>282</v>
      </c>
      <c r="G74" s="7" t="s">
        <v>283</v>
      </c>
      <c r="H74" s="17">
        <v>6</v>
      </c>
      <c r="I74" s="17" t="s">
        <v>200</v>
      </c>
      <c r="J74" s="17" t="s">
        <v>207</v>
      </c>
      <c r="K74" s="17">
        <v>0</v>
      </c>
      <c r="L74" s="17">
        <v>0</v>
      </c>
      <c r="M74" s="17">
        <v>6</v>
      </c>
      <c r="O74" s="17">
        <v>1</v>
      </c>
      <c r="P74">
        <v>1521003940</v>
      </c>
      <c r="Q74">
        <v>2098</v>
      </c>
      <c r="S74" t="s">
        <v>202</v>
      </c>
      <c r="T74" t="s">
        <v>236</v>
      </c>
      <c r="U74">
        <f>MATCH(D74,Отчет!$D:$D,0)</f>
        <v>156</v>
      </c>
    </row>
    <row r="75" spans="1:21" x14ac:dyDescent="0.2">
      <c r="A75" s="17">
        <v>1580144990</v>
      </c>
      <c r="B75" s="17">
        <v>6</v>
      </c>
      <c r="C75" s="17" t="s">
        <v>245</v>
      </c>
      <c r="D75" s="17">
        <v>1171450791</v>
      </c>
      <c r="E75" s="7" t="s">
        <v>85</v>
      </c>
      <c r="F75" s="17" t="s">
        <v>284</v>
      </c>
      <c r="G75" s="7" t="s">
        <v>283</v>
      </c>
      <c r="H75" s="17">
        <v>6</v>
      </c>
      <c r="I75" s="17" t="s">
        <v>200</v>
      </c>
      <c r="J75" s="17" t="s">
        <v>207</v>
      </c>
      <c r="L75" s="17">
        <v>36</v>
      </c>
      <c r="M75" s="17">
        <v>6</v>
      </c>
      <c r="N75" s="17">
        <v>1</v>
      </c>
      <c r="O75" s="17">
        <v>0</v>
      </c>
      <c r="P75">
        <v>1521003940</v>
      </c>
      <c r="Q75">
        <v>2098</v>
      </c>
      <c r="S75" t="s">
        <v>202</v>
      </c>
      <c r="T75" t="s">
        <v>236</v>
      </c>
      <c r="U75">
        <f>MATCH(D75,Отчет!$D:$D,0)</f>
        <v>82</v>
      </c>
    </row>
    <row r="76" spans="1:21" x14ac:dyDescent="0.2">
      <c r="A76" s="17">
        <v>1593639109</v>
      </c>
      <c r="C76" s="17" t="s">
        <v>245</v>
      </c>
      <c r="D76" s="17">
        <v>1178707489</v>
      </c>
      <c r="E76" s="7" t="s">
        <v>142</v>
      </c>
      <c r="F76" s="17" t="s">
        <v>285</v>
      </c>
      <c r="G76" s="7" t="s">
        <v>283</v>
      </c>
      <c r="H76" s="17">
        <v>6</v>
      </c>
      <c r="I76" s="17" t="s">
        <v>200</v>
      </c>
      <c r="J76" s="17" t="s">
        <v>207</v>
      </c>
      <c r="K76" s="17">
        <v>0</v>
      </c>
      <c r="L76" s="17">
        <v>0</v>
      </c>
      <c r="M76" s="17">
        <v>6</v>
      </c>
      <c r="O76" s="17">
        <v>0</v>
      </c>
      <c r="P76">
        <v>1521003940</v>
      </c>
      <c r="Q76">
        <v>2098</v>
      </c>
      <c r="S76" t="s">
        <v>202</v>
      </c>
      <c r="T76" t="s">
        <v>236</v>
      </c>
      <c r="U76">
        <f>MATCH(D76,Отчет!$D:$D,0)</f>
        <v>155</v>
      </c>
    </row>
    <row r="77" spans="1:21" x14ac:dyDescent="0.2">
      <c r="A77" s="17">
        <v>1641815978</v>
      </c>
      <c r="B77" s="17">
        <v>8</v>
      </c>
      <c r="C77" s="17" t="s">
        <v>245</v>
      </c>
      <c r="D77" s="17">
        <v>1164814906</v>
      </c>
      <c r="E77" s="7" t="s">
        <v>58</v>
      </c>
      <c r="F77" s="17" t="s">
        <v>286</v>
      </c>
      <c r="G77" s="7" t="s">
        <v>283</v>
      </c>
      <c r="H77" s="17">
        <v>6</v>
      </c>
      <c r="I77" s="17" t="s">
        <v>200</v>
      </c>
      <c r="J77" s="17" t="s">
        <v>207</v>
      </c>
      <c r="L77" s="17">
        <v>48</v>
      </c>
      <c r="M77" s="17">
        <v>6</v>
      </c>
      <c r="N77" s="17">
        <v>1</v>
      </c>
      <c r="O77" s="17">
        <v>1</v>
      </c>
      <c r="P77">
        <v>1521003940</v>
      </c>
      <c r="Q77">
        <v>2098</v>
      </c>
      <c r="S77" t="s">
        <v>202</v>
      </c>
      <c r="T77" t="s">
        <v>236</v>
      </c>
      <c r="U77">
        <f>MATCH(D77,Отчет!$D:$D,0)</f>
        <v>35</v>
      </c>
    </row>
    <row r="78" spans="1:21" x14ac:dyDescent="0.2">
      <c r="A78" s="17">
        <v>1580143654</v>
      </c>
      <c r="B78" s="17">
        <v>6</v>
      </c>
      <c r="C78" s="17" t="s">
        <v>233</v>
      </c>
      <c r="D78" s="17">
        <v>1164814945</v>
      </c>
      <c r="E78" s="7" t="s">
        <v>63</v>
      </c>
      <c r="F78" s="17" t="s">
        <v>259</v>
      </c>
      <c r="G78" s="7" t="s">
        <v>283</v>
      </c>
      <c r="H78" s="17">
        <v>6</v>
      </c>
      <c r="I78" s="17" t="s">
        <v>200</v>
      </c>
      <c r="J78" s="17" t="s">
        <v>207</v>
      </c>
      <c r="L78" s="17">
        <v>36</v>
      </c>
      <c r="M78" s="17">
        <v>6</v>
      </c>
      <c r="N78" s="17">
        <v>1</v>
      </c>
      <c r="O78" s="17">
        <v>1</v>
      </c>
      <c r="P78">
        <v>1521003940</v>
      </c>
      <c r="Q78">
        <v>2098</v>
      </c>
      <c r="S78" t="s">
        <v>202</v>
      </c>
      <c r="T78" t="s">
        <v>236</v>
      </c>
      <c r="U78">
        <f>MATCH(D78,Отчет!$D:$D,0)</f>
        <v>113</v>
      </c>
    </row>
    <row r="79" spans="1:21" x14ac:dyDescent="0.2">
      <c r="A79" s="17">
        <v>1580142899</v>
      </c>
      <c r="B79" s="17">
        <v>7</v>
      </c>
      <c r="C79" s="17" t="s">
        <v>245</v>
      </c>
      <c r="D79" s="17">
        <v>1164814984</v>
      </c>
      <c r="E79" s="7" t="s">
        <v>76</v>
      </c>
      <c r="F79" s="17" t="s">
        <v>277</v>
      </c>
      <c r="G79" s="7" t="s">
        <v>283</v>
      </c>
      <c r="H79" s="17">
        <v>6</v>
      </c>
      <c r="I79" s="17" t="s">
        <v>200</v>
      </c>
      <c r="J79" s="17" t="s">
        <v>207</v>
      </c>
      <c r="L79" s="17">
        <v>42</v>
      </c>
      <c r="M79" s="17">
        <v>6</v>
      </c>
      <c r="N79" s="17">
        <v>1</v>
      </c>
      <c r="O79" s="17">
        <v>1</v>
      </c>
      <c r="P79">
        <v>1521003940</v>
      </c>
      <c r="Q79">
        <v>2098</v>
      </c>
      <c r="S79" t="s">
        <v>202</v>
      </c>
      <c r="T79" t="s">
        <v>236</v>
      </c>
      <c r="U79">
        <f>MATCH(D79,Отчет!$D:$D,0)</f>
        <v>110</v>
      </c>
    </row>
    <row r="80" spans="1:21" x14ac:dyDescent="0.2">
      <c r="A80" s="17">
        <v>1580143764</v>
      </c>
      <c r="B80" s="17">
        <v>9</v>
      </c>
      <c r="C80" s="17" t="s">
        <v>233</v>
      </c>
      <c r="D80" s="17">
        <v>1164814997</v>
      </c>
      <c r="E80" s="7" t="s">
        <v>77</v>
      </c>
      <c r="F80" s="17" t="s">
        <v>256</v>
      </c>
      <c r="G80" s="7" t="s">
        <v>283</v>
      </c>
      <c r="H80" s="17">
        <v>6</v>
      </c>
      <c r="I80" s="17" t="s">
        <v>200</v>
      </c>
      <c r="J80" s="17" t="s">
        <v>207</v>
      </c>
      <c r="L80" s="17">
        <v>54</v>
      </c>
      <c r="M80" s="17">
        <v>6</v>
      </c>
      <c r="N80" s="17">
        <v>1</v>
      </c>
      <c r="O80" s="17">
        <v>1</v>
      </c>
      <c r="P80">
        <v>1521003940</v>
      </c>
      <c r="Q80">
        <v>2098</v>
      </c>
      <c r="S80" t="s">
        <v>202</v>
      </c>
      <c r="T80" t="s">
        <v>236</v>
      </c>
      <c r="U80">
        <f>MATCH(D80,Отчет!$D:$D,0)</f>
        <v>59</v>
      </c>
    </row>
    <row r="81" spans="1:21" x14ac:dyDescent="0.2">
      <c r="A81" s="17">
        <v>1580143422</v>
      </c>
      <c r="B81" s="17">
        <v>6</v>
      </c>
      <c r="C81" s="17" t="s">
        <v>239</v>
      </c>
      <c r="D81" s="17">
        <v>1164815063</v>
      </c>
      <c r="E81" s="7" t="s">
        <v>83</v>
      </c>
      <c r="F81" s="17" t="s">
        <v>287</v>
      </c>
      <c r="G81" s="7" t="s">
        <v>283</v>
      </c>
      <c r="H81" s="17">
        <v>6</v>
      </c>
      <c r="I81" s="17" t="s">
        <v>200</v>
      </c>
      <c r="J81" s="17" t="s">
        <v>207</v>
      </c>
      <c r="L81" s="17">
        <v>36</v>
      </c>
      <c r="M81" s="17">
        <v>6</v>
      </c>
      <c r="N81" s="17">
        <v>1</v>
      </c>
      <c r="O81" s="17">
        <v>1</v>
      </c>
      <c r="P81">
        <v>1521003940</v>
      </c>
      <c r="Q81">
        <v>2098</v>
      </c>
      <c r="S81" t="s">
        <v>202</v>
      </c>
      <c r="T81" t="s">
        <v>236</v>
      </c>
      <c r="U81">
        <f>MATCH(D81,Отчет!$D:$D,0)</f>
        <v>115</v>
      </c>
    </row>
    <row r="82" spans="1:21" x14ac:dyDescent="0.2">
      <c r="A82" s="17">
        <v>1580142674</v>
      </c>
      <c r="B82" s="17">
        <v>7</v>
      </c>
      <c r="C82" s="17" t="s">
        <v>245</v>
      </c>
      <c r="D82" s="17">
        <v>1164815103</v>
      </c>
      <c r="E82" s="7" t="s">
        <v>90</v>
      </c>
      <c r="F82" s="17" t="s">
        <v>288</v>
      </c>
      <c r="G82" s="7" t="s">
        <v>283</v>
      </c>
      <c r="H82" s="17">
        <v>6</v>
      </c>
      <c r="I82" s="17" t="s">
        <v>200</v>
      </c>
      <c r="J82" s="17" t="s">
        <v>207</v>
      </c>
      <c r="L82" s="17">
        <v>42</v>
      </c>
      <c r="M82" s="17">
        <v>6</v>
      </c>
      <c r="N82" s="17">
        <v>1</v>
      </c>
      <c r="O82" s="17">
        <v>1</v>
      </c>
      <c r="P82">
        <v>1521003940</v>
      </c>
      <c r="Q82">
        <v>2098</v>
      </c>
      <c r="S82" t="s">
        <v>202</v>
      </c>
      <c r="T82" t="s">
        <v>236</v>
      </c>
      <c r="U82">
        <f>MATCH(D82,Отчет!$D:$D,0)</f>
        <v>95</v>
      </c>
    </row>
    <row r="83" spans="1:21" x14ac:dyDescent="0.2">
      <c r="A83" s="17">
        <v>1580143463</v>
      </c>
      <c r="B83" s="17">
        <v>8</v>
      </c>
      <c r="C83" s="17" t="s">
        <v>245</v>
      </c>
      <c r="D83" s="17">
        <v>1164815129</v>
      </c>
      <c r="E83" s="7" t="s">
        <v>93</v>
      </c>
      <c r="F83" s="17" t="s">
        <v>289</v>
      </c>
      <c r="G83" s="7" t="s">
        <v>283</v>
      </c>
      <c r="H83" s="17">
        <v>6</v>
      </c>
      <c r="I83" s="17" t="s">
        <v>200</v>
      </c>
      <c r="J83" s="17" t="s">
        <v>207</v>
      </c>
      <c r="L83" s="17">
        <v>48</v>
      </c>
      <c r="M83" s="17">
        <v>6</v>
      </c>
      <c r="N83" s="17">
        <v>1</v>
      </c>
      <c r="O83" s="17">
        <v>1</v>
      </c>
      <c r="P83">
        <v>1521003940</v>
      </c>
      <c r="Q83">
        <v>2098</v>
      </c>
      <c r="S83" t="s">
        <v>202</v>
      </c>
      <c r="T83" t="s">
        <v>236</v>
      </c>
      <c r="U83">
        <f>MATCH(D83,Отчет!$D:$D,0)</f>
        <v>83</v>
      </c>
    </row>
    <row r="84" spans="1:21" x14ac:dyDescent="0.2">
      <c r="A84" s="17">
        <v>1580143613</v>
      </c>
      <c r="B84" s="17">
        <v>8</v>
      </c>
      <c r="C84" s="17" t="s">
        <v>245</v>
      </c>
      <c r="D84" s="17">
        <v>1164815234</v>
      </c>
      <c r="E84" s="7" t="s">
        <v>108</v>
      </c>
      <c r="F84" s="17" t="s">
        <v>290</v>
      </c>
      <c r="G84" s="7" t="s">
        <v>283</v>
      </c>
      <c r="H84" s="17">
        <v>6</v>
      </c>
      <c r="I84" s="17" t="s">
        <v>200</v>
      </c>
      <c r="J84" s="17" t="s">
        <v>207</v>
      </c>
      <c r="L84" s="17">
        <v>48</v>
      </c>
      <c r="M84" s="17">
        <v>6</v>
      </c>
      <c r="N84" s="17">
        <v>1</v>
      </c>
      <c r="O84" s="17">
        <v>1</v>
      </c>
      <c r="P84">
        <v>1521003940</v>
      </c>
      <c r="Q84">
        <v>2098</v>
      </c>
      <c r="S84" t="s">
        <v>202</v>
      </c>
      <c r="T84" t="s">
        <v>236</v>
      </c>
      <c r="U84">
        <f>MATCH(D84,Отчет!$D:$D,0)</f>
        <v>98</v>
      </c>
    </row>
    <row r="85" spans="1:21" x14ac:dyDescent="0.2">
      <c r="A85" s="17">
        <v>1580144871</v>
      </c>
      <c r="B85" s="17">
        <v>6</v>
      </c>
      <c r="C85" s="17" t="s">
        <v>245</v>
      </c>
      <c r="D85" s="17">
        <v>1164815261</v>
      </c>
      <c r="E85" s="7" t="s">
        <v>112</v>
      </c>
      <c r="F85" s="17" t="s">
        <v>291</v>
      </c>
      <c r="G85" s="7" t="s">
        <v>283</v>
      </c>
      <c r="H85" s="17">
        <v>6</v>
      </c>
      <c r="I85" s="17" t="s">
        <v>200</v>
      </c>
      <c r="J85" s="17" t="s">
        <v>207</v>
      </c>
      <c r="L85" s="17">
        <v>36</v>
      </c>
      <c r="M85" s="17">
        <v>6</v>
      </c>
      <c r="N85" s="17">
        <v>1</v>
      </c>
      <c r="O85" s="17">
        <v>1</v>
      </c>
      <c r="P85">
        <v>1521003940</v>
      </c>
      <c r="Q85">
        <v>2098</v>
      </c>
      <c r="S85" t="s">
        <v>202</v>
      </c>
      <c r="T85" t="s">
        <v>236</v>
      </c>
      <c r="U85">
        <f>MATCH(D85,Отчет!$D:$D,0)</f>
        <v>130</v>
      </c>
    </row>
    <row r="86" spans="1:21" x14ac:dyDescent="0.2">
      <c r="A86" s="17">
        <v>1580143539</v>
      </c>
      <c r="B86" s="17">
        <v>7</v>
      </c>
      <c r="C86" s="17" t="s">
        <v>245</v>
      </c>
      <c r="D86" s="17">
        <v>1164815274</v>
      </c>
      <c r="E86" s="7" t="s">
        <v>114</v>
      </c>
      <c r="F86" s="17" t="s">
        <v>292</v>
      </c>
      <c r="G86" s="7" t="s">
        <v>283</v>
      </c>
      <c r="H86" s="17">
        <v>6</v>
      </c>
      <c r="I86" s="17" t="s">
        <v>200</v>
      </c>
      <c r="J86" s="17" t="s">
        <v>207</v>
      </c>
      <c r="L86" s="17">
        <v>42</v>
      </c>
      <c r="M86" s="17">
        <v>6</v>
      </c>
      <c r="N86" s="17">
        <v>1</v>
      </c>
      <c r="O86" s="17">
        <v>1</v>
      </c>
      <c r="P86">
        <v>1521003940</v>
      </c>
      <c r="Q86">
        <v>2098</v>
      </c>
      <c r="S86" t="s">
        <v>202</v>
      </c>
      <c r="T86" t="s">
        <v>236</v>
      </c>
      <c r="U86">
        <f>MATCH(D86,Отчет!$D:$D,0)</f>
        <v>63</v>
      </c>
    </row>
    <row r="87" spans="1:21" x14ac:dyDescent="0.2">
      <c r="A87" s="17">
        <v>1641816330</v>
      </c>
      <c r="B87" s="17">
        <v>6</v>
      </c>
      <c r="C87" s="17" t="s">
        <v>245</v>
      </c>
      <c r="D87" s="17">
        <v>1164815339</v>
      </c>
      <c r="E87" s="7" t="s">
        <v>121</v>
      </c>
      <c r="F87" s="17" t="s">
        <v>293</v>
      </c>
      <c r="G87" s="7" t="s">
        <v>283</v>
      </c>
      <c r="H87" s="17">
        <v>6</v>
      </c>
      <c r="I87" s="17" t="s">
        <v>200</v>
      </c>
      <c r="J87" s="17" t="s">
        <v>207</v>
      </c>
      <c r="L87" s="17">
        <v>36</v>
      </c>
      <c r="M87" s="17">
        <v>6</v>
      </c>
      <c r="N87" s="17">
        <v>1</v>
      </c>
      <c r="O87" s="17">
        <v>1</v>
      </c>
      <c r="P87">
        <v>1521003940</v>
      </c>
      <c r="Q87">
        <v>2098</v>
      </c>
      <c r="S87" t="s">
        <v>202</v>
      </c>
      <c r="T87" t="s">
        <v>236</v>
      </c>
      <c r="U87">
        <f>MATCH(D87,Отчет!$D:$D,0)</f>
        <v>102</v>
      </c>
    </row>
    <row r="88" spans="1:21" x14ac:dyDescent="0.2">
      <c r="A88" s="17">
        <v>1580143008</v>
      </c>
      <c r="B88" s="17">
        <v>5</v>
      </c>
      <c r="C88" s="17" t="s">
        <v>245</v>
      </c>
      <c r="D88" s="17">
        <v>1164815391</v>
      </c>
      <c r="E88" s="7" t="s">
        <v>135</v>
      </c>
      <c r="F88" s="17" t="s">
        <v>294</v>
      </c>
      <c r="G88" s="7" t="s">
        <v>283</v>
      </c>
      <c r="H88" s="17">
        <v>6</v>
      </c>
      <c r="I88" s="17" t="s">
        <v>200</v>
      </c>
      <c r="J88" s="17" t="s">
        <v>207</v>
      </c>
      <c r="L88" s="17">
        <v>30</v>
      </c>
      <c r="M88" s="17">
        <v>6</v>
      </c>
      <c r="N88" s="17">
        <v>1</v>
      </c>
      <c r="O88" s="17">
        <v>1</v>
      </c>
      <c r="P88">
        <v>1521003940</v>
      </c>
      <c r="Q88">
        <v>2098</v>
      </c>
      <c r="S88" t="s">
        <v>202</v>
      </c>
      <c r="T88" t="s">
        <v>236</v>
      </c>
      <c r="U88">
        <f>MATCH(D88,Отчет!$D:$D,0)</f>
        <v>139</v>
      </c>
    </row>
    <row r="89" spans="1:21" x14ac:dyDescent="0.2">
      <c r="A89" s="17">
        <v>1580143576</v>
      </c>
      <c r="B89" s="17">
        <v>8</v>
      </c>
      <c r="C89" s="17" t="s">
        <v>245</v>
      </c>
      <c r="D89" s="17">
        <v>1164815561</v>
      </c>
      <c r="E89" s="7" t="s">
        <v>167</v>
      </c>
      <c r="F89" s="17" t="s">
        <v>295</v>
      </c>
      <c r="G89" s="7" t="s">
        <v>283</v>
      </c>
      <c r="H89" s="17">
        <v>6</v>
      </c>
      <c r="I89" s="17" t="s">
        <v>200</v>
      </c>
      <c r="J89" s="17" t="s">
        <v>207</v>
      </c>
      <c r="L89" s="17">
        <v>48</v>
      </c>
      <c r="M89" s="17">
        <v>6</v>
      </c>
      <c r="N89" s="17">
        <v>1</v>
      </c>
      <c r="O89" s="17">
        <v>1</v>
      </c>
      <c r="P89">
        <v>1521003940</v>
      </c>
      <c r="Q89">
        <v>2098</v>
      </c>
      <c r="S89" t="s">
        <v>202</v>
      </c>
      <c r="T89" t="s">
        <v>236</v>
      </c>
      <c r="U89">
        <f>MATCH(D89,Отчет!$D:$D,0)</f>
        <v>88</v>
      </c>
    </row>
    <row r="90" spans="1:21" x14ac:dyDescent="0.2">
      <c r="A90" s="17">
        <v>1580144653</v>
      </c>
      <c r="B90" s="17">
        <v>8</v>
      </c>
      <c r="C90" s="17" t="s">
        <v>245</v>
      </c>
      <c r="D90" s="17">
        <v>1164815600</v>
      </c>
      <c r="E90" s="7" t="s">
        <v>171</v>
      </c>
      <c r="F90" s="17" t="s">
        <v>296</v>
      </c>
      <c r="G90" s="7" t="s">
        <v>283</v>
      </c>
      <c r="H90" s="17">
        <v>6</v>
      </c>
      <c r="I90" s="17" t="s">
        <v>200</v>
      </c>
      <c r="J90" s="17" t="s">
        <v>207</v>
      </c>
      <c r="L90" s="17">
        <v>48</v>
      </c>
      <c r="M90" s="17">
        <v>6</v>
      </c>
      <c r="N90" s="17">
        <v>1</v>
      </c>
      <c r="O90" s="17">
        <v>1</v>
      </c>
      <c r="P90">
        <v>1521003940</v>
      </c>
      <c r="Q90">
        <v>2098</v>
      </c>
      <c r="S90" t="s">
        <v>202</v>
      </c>
      <c r="T90" t="s">
        <v>236</v>
      </c>
      <c r="U90">
        <f>MATCH(D90,Отчет!$D:$D,0)</f>
        <v>31</v>
      </c>
    </row>
    <row r="91" spans="1:21" x14ac:dyDescent="0.2">
      <c r="A91" s="17">
        <v>1580144695</v>
      </c>
      <c r="B91" s="17">
        <v>6</v>
      </c>
      <c r="C91" s="17" t="s">
        <v>239</v>
      </c>
      <c r="D91" s="17">
        <v>1164815626</v>
      </c>
      <c r="E91" s="7" t="s">
        <v>173</v>
      </c>
      <c r="F91" s="17" t="s">
        <v>297</v>
      </c>
      <c r="G91" s="7" t="s">
        <v>283</v>
      </c>
      <c r="H91" s="17">
        <v>6</v>
      </c>
      <c r="I91" s="17" t="s">
        <v>200</v>
      </c>
      <c r="J91" s="17" t="s">
        <v>207</v>
      </c>
      <c r="L91" s="17">
        <v>36</v>
      </c>
      <c r="M91" s="17">
        <v>6</v>
      </c>
      <c r="N91" s="17">
        <v>1</v>
      </c>
      <c r="O91" s="17">
        <v>1</v>
      </c>
      <c r="P91">
        <v>1521003940</v>
      </c>
      <c r="Q91">
        <v>2098</v>
      </c>
      <c r="S91" t="s">
        <v>202</v>
      </c>
      <c r="T91" t="s">
        <v>236</v>
      </c>
      <c r="U91">
        <f>MATCH(D91,Отчет!$D:$D,0)</f>
        <v>132</v>
      </c>
    </row>
    <row r="92" spans="1:21" x14ac:dyDescent="0.2">
      <c r="A92" s="17">
        <v>1580143383</v>
      </c>
      <c r="B92" s="17">
        <v>8</v>
      </c>
      <c r="C92" s="17" t="s">
        <v>245</v>
      </c>
      <c r="D92" s="17">
        <v>1164815639</v>
      </c>
      <c r="E92" s="7" t="s">
        <v>176</v>
      </c>
      <c r="F92" s="17" t="s">
        <v>298</v>
      </c>
      <c r="G92" s="7" t="s">
        <v>283</v>
      </c>
      <c r="H92" s="17">
        <v>6</v>
      </c>
      <c r="I92" s="17" t="s">
        <v>200</v>
      </c>
      <c r="J92" s="17" t="s">
        <v>207</v>
      </c>
      <c r="L92" s="17">
        <v>48</v>
      </c>
      <c r="M92" s="17">
        <v>6</v>
      </c>
      <c r="N92" s="17">
        <v>1</v>
      </c>
      <c r="O92" s="17">
        <v>1</v>
      </c>
      <c r="P92">
        <v>1521003940</v>
      </c>
      <c r="Q92">
        <v>2098</v>
      </c>
      <c r="S92" t="s">
        <v>202</v>
      </c>
      <c r="T92" t="s">
        <v>236</v>
      </c>
      <c r="U92">
        <f>MATCH(D92,Отчет!$D:$D,0)</f>
        <v>73</v>
      </c>
    </row>
    <row r="93" spans="1:21" x14ac:dyDescent="0.2">
      <c r="A93" s="17">
        <v>1575550442</v>
      </c>
      <c r="B93" s="17">
        <v>5</v>
      </c>
      <c r="C93" s="17" t="s">
        <v>299</v>
      </c>
      <c r="D93" s="17">
        <v>1178710770</v>
      </c>
      <c r="E93" s="7" t="s">
        <v>174</v>
      </c>
      <c r="F93" s="17" t="s">
        <v>300</v>
      </c>
      <c r="G93" s="7" t="s">
        <v>301</v>
      </c>
      <c r="H93" s="17">
        <v>6</v>
      </c>
      <c r="I93" s="17" t="s">
        <v>200</v>
      </c>
      <c r="J93" s="17" t="s">
        <v>207</v>
      </c>
      <c r="L93" s="17">
        <v>30</v>
      </c>
      <c r="M93" s="17">
        <v>6</v>
      </c>
      <c r="N93" s="17">
        <v>1</v>
      </c>
      <c r="O93" s="17">
        <v>1</v>
      </c>
      <c r="P93">
        <v>1521007730</v>
      </c>
      <c r="Q93">
        <v>2098</v>
      </c>
      <c r="S93" t="s">
        <v>202</v>
      </c>
      <c r="T93" t="s">
        <v>302</v>
      </c>
      <c r="U93">
        <f>MATCH(D93,Отчет!$D:$D,0)</f>
        <v>142</v>
      </c>
    </row>
    <row r="94" spans="1:21" x14ac:dyDescent="0.2">
      <c r="A94" s="17">
        <v>1575550463</v>
      </c>
      <c r="B94" s="17">
        <v>9</v>
      </c>
      <c r="C94" s="17" t="s">
        <v>299</v>
      </c>
      <c r="D94" s="17">
        <v>1164831198</v>
      </c>
      <c r="E94" s="7" t="s">
        <v>193</v>
      </c>
      <c r="F94" s="17" t="s">
        <v>303</v>
      </c>
      <c r="G94" s="7" t="s">
        <v>301</v>
      </c>
      <c r="H94" s="17">
        <v>6</v>
      </c>
      <c r="I94" s="17" t="s">
        <v>200</v>
      </c>
      <c r="J94" s="17" t="s">
        <v>207</v>
      </c>
      <c r="L94" s="17">
        <v>54</v>
      </c>
      <c r="M94" s="17">
        <v>6</v>
      </c>
      <c r="N94" s="17">
        <v>1</v>
      </c>
      <c r="O94" s="17">
        <v>1</v>
      </c>
      <c r="P94">
        <v>1521007730</v>
      </c>
      <c r="Q94">
        <v>2098</v>
      </c>
      <c r="S94" t="s">
        <v>202</v>
      </c>
      <c r="T94" t="s">
        <v>302</v>
      </c>
      <c r="U94">
        <f>MATCH(D94,Отчет!$D:$D,0)</f>
        <v>18</v>
      </c>
    </row>
    <row r="95" spans="1:21" x14ac:dyDescent="0.2">
      <c r="A95" s="17">
        <v>1575550385</v>
      </c>
      <c r="B95" s="17">
        <v>7</v>
      </c>
      <c r="C95" s="17" t="s">
        <v>299</v>
      </c>
      <c r="D95" s="17">
        <v>1181021201</v>
      </c>
      <c r="E95" s="7" t="s">
        <v>67</v>
      </c>
      <c r="F95" s="17" t="s">
        <v>304</v>
      </c>
      <c r="G95" s="7" t="s">
        <v>301</v>
      </c>
      <c r="H95" s="17">
        <v>6</v>
      </c>
      <c r="I95" s="17" t="s">
        <v>200</v>
      </c>
      <c r="J95" s="17" t="s">
        <v>207</v>
      </c>
      <c r="L95" s="17">
        <v>42</v>
      </c>
      <c r="M95" s="17">
        <v>6</v>
      </c>
      <c r="N95" s="17">
        <v>1</v>
      </c>
      <c r="O95" s="17">
        <v>1</v>
      </c>
      <c r="P95">
        <v>1521007730</v>
      </c>
      <c r="Q95">
        <v>2098</v>
      </c>
      <c r="S95" t="s">
        <v>202</v>
      </c>
      <c r="T95" t="s">
        <v>302</v>
      </c>
      <c r="U95">
        <f>MATCH(D95,Отчет!$D:$D,0)</f>
        <v>57</v>
      </c>
    </row>
    <row r="96" spans="1:21" x14ac:dyDescent="0.2">
      <c r="A96" s="17">
        <v>1575550393</v>
      </c>
      <c r="B96" s="17">
        <v>7</v>
      </c>
      <c r="C96" s="17" t="s">
        <v>299</v>
      </c>
      <c r="D96" s="17">
        <v>1171442847</v>
      </c>
      <c r="E96" s="7" t="s">
        <v>74</v>
      </c>
      <c r="F96" s="17" t="s">
        <v>305</v>
      </c>
      <c r="G96" s="7" t="s">
        <v>301</v>
      </c>
      <c r="H96" s="17">
        <v>6</v>
      </c>
      <c r="I96" s="17" t="s">
        <v>200</v>
      </c>
      <c r="J96" s="17" t="s">
        <v>207</v>
      </c>
      <c r="L96" s="17">
        <v>42</v>
      </c>
      <c r="M96" s="17">
        <v>6</v>
      </c>
      <c r="N96" s="17">
        <v>1</v>
      </c>
      <c r="O96" s="17">
        <v>1</v>
      </c>
      <c r="P96">
        <v>1521007730</v>
      </c>
      <c r="Q96">
        <v>2098</v>
      </c>
      <c r="S96" t="s">
        <v>202</v>
      </c>
      <c r="T96" t="s">
        <v>302</v>
      </c>
      <c r="U96">
        <f>MATCH(D96,Отчет!$D:$D,0)</f>
        <v>39</v>
      </c>
    </row>
    <row r="97" spans="1:21" x14ac:dyDescent="0.2">
      <c r="A97" s="17">
        <v>1575550372</v>
      </c>
      <c r="B97" s="17">
        <v>8</v>
      </c>
      <c r="C97" s="17" t="s">
        <v>299</v>
      </c>
      <c r="D97" s="17">
        <v>1164830975</v>
      </c>
      <c r="E97" s="7" t="s">
        <v>46</v>
      </c>
      <c r="F97" s="17" t="s">
        <v>306</v>
      </c>
      <c r="G97" s="7" t="s">
        <v>301</v>
      </c>
      <c r="H97" s="17">
        <v>6</v>
      </c>
      <c r="I97" s="17" t="s">
        <v>200</v>
      </c>
      <c r="J97" s="17" t="s">
        <v>207</v>
      </c>
      <c r="L97" s="17">
        <v>48</v>
      </c>
      <c r="M97" s="17">
        <v>6</v>
      </c>
      <c r="N97" s="17">
        <v>1</v>
      </c>
      <c r="O97" s="17">
        <v>1</v>
      </c>
      <c r="P97">
        <v>1521007730</v>
      </c>
      <c r="Q97">
        <v>2098</v>
      </c>
      <c r="S97" t="s">
        <v>202</v>
      </c>
      <c r="T97" t="s">
        <v>302</v>
      </c>
      <c r="U97">
        <f>MATCH(D97,Отчет!$D:$D,0)</f>
        <v>21</v>
      </c>
    </row>
    <row r="98" spans="1:21" x14ac:dyDescent="0.2">
      <c r="A98" s="17">
        <v>1575550377</v>
      </c>
      <c r="B98" s="17">
        <v>7</v>
      </c>
      <c r="C98" s="17" t="s">
        <v>299</v>
      </c>
      <c r="D98" s="17">
        <v>1164830988</v>
      </c>
      <c r="E98" s="7" t="s">
        <v>59</v>
      </c>
      <c r="F98" s="17" t="s">
        <v>307</v>
      </c>
      <c r="G98" s="7" t="s">
        <v>301</v>
      </c>
      <c r="H98" s="17">
        <v>6</v>
      </c>
      <c r="I98" s="17" t="s">
        <v>200</v>
      </c>
      <c r="J98" s="17" t="s">
        <v>207</v>
      </c>
      <c r="L98" s="17">
        <v>42</v>
      </c>
      <c r="M98" s="17">
        <v>6</v>
      </c>
      <c r="N98" s="17">
        <v>1</v>
      </c>
      <c r="O98" s="17">
        <v>1</v>
      </c>
      <c r="P98">
        <v>1521007730</v>
      </c>
      <c r="Q98">
        <v>2098</v>
      </c>
      <c r="S98" t="s">
        <v>202</v>
      </c>
      <c r="T98" t="s">
        <v>302</v>
      </c>
      <c r="U98">
        <f>MATCH(D98,Отчет!$D:$D,0)</f>
        <v>36</v>
      </c>
    </row>
    <row r="99" spans="1:21" x14ac:dyDescent="0.2">
      <c r="A99" s="17">
        <v>1575550389</v>
      </c>
      <c r="B99" s="17">
        <v>5</v>
      </c>
      <c r="C99" s="17" t="s">
        <v>299</v>
      </c>
      <c r="D99" s="17">
        <v>1164831027</v>
      </c>
      <c r="E99" s="7" t="s">
        <v>73</v>
      </c>
      <c r="F99" s="17" t="s">
        <v>308</v>
      </c>
      <c r="G99" s="7" t="s">
        <v>301</v>
      </c>
      <c r="H99" s="17">
        <v>6</v>
      </c>
      <c r="I99" s="17" t="s">
        <v>200</v>
      </c>
      <c r="J99" s="17" t="s">
        <v>207</v>
      </c>
      <c r="L99" s="17">
        <v>30</v>
      </c>
      <c r="M99" s="17">
        <v>6</v>
      </c>
      <c r="N99" s="17">
        <v>1</v>
      </c>
      <c r="O99" s="17">
        <v>1</v>
      </c>
      <c r="P99">
        <v>1521007730</v>
      </c>
      <c r="Q99">
        <v>2098</v>
      </c>
      <c r="S99" t="s">
        <v>202</v>
      </c>
      <c r="T99" t="s">
        <v>302</v>
      </c>
      <c r="U99">
        <f>MATCH(D99,Отчет!$D:$D,0)</f>
        <v>152</v>
      </c>
    </row>
    <row r="100" spans="1:21" x14ac:dyDescent="0.2">
      <c r="A100" s="17">
        <v>1575550405</v>
      </c>
      <c r="B100" s="17">
        <v>7</v>
      </c>
      <c r="C100" s="17" t="s">
        <v>299</v>
      </c>
      <c r="D100" s="17">
        <v>1164831066</v>
      </c>
      <c r="E100" s="7" t="s">
        <v>109</v>
      </c>
      <c r="F100" s="17" t="s">
        <v>309</v>
      </c>
      <c r="G100" s="7" t="s">
        <v>301</v>
      </c>
      <c r="H100" s="17">
        <v>6</v>
      </c>
      <c r="I100" s="17" t="s">
        <v>200</v>
      </c>
      <c r="J100" s="17" t="s">
        <v>207</v>
      </c>
      <c r="L100" s="17">
        <v>42</v>
      </c>
      <c r="M100" s="17">
        <v>6</v>
      </c>
      <c r="N100" s="17">
        <v>1</v>
      </c>
      <c r="O100" s="17">
        <v>1</v>
      </c>
      <c r="P100">
        <v>1521007730</v>
      </c>
      <c r="Q100">
        <v>2098</v>
      </c>
      <c r="S100" t="s">
        <v>202</v>
      </c>
      <c r="T100" t="s">
        <v>302</v>
      </c>
      <c r="U100">
        <f>MATCH(D100,Отчет!$D:$D,0)</f>
        <v>99</v>
      </c>
    </row>
    <row r="101" spans="1:21" x14ac:dyDescent="0.2">
      <c r="A101" s="17">
        <v>1575550415</v>
      </c>
      <c r="B101" s="17">
        <v>6</v>
      </c>
      <c r="C101" s="17" t="s">
        <v>299</v>
      </c>
      <c r="D101" s="17">
        <v>1164831079</v>
      </c>
      <c r="E101" s="7" t="s">
        <v>104</v>
      </c>
      <c r="F101" s="17" t="s">
        <v>310</v>
      </c>
      <c r="G101" s="7" t="s">
        <v>301</v>
      </c>
      <c r="H101" s="17">
        <v>6</v>
      </c>
      <c r="I101" s="17" t="s">
        <v>200</v>
      </c>
      <c r="J101" s="17" t="s">
        <v>207</v>
      </c>
      <c r="L101" s="17">
        <v>36</v>
      </c>
      <c r="M101" s="17">
        <v>6</v>
      </c>
      <c r="N101" s="17">
        <v>1</v>
      </c>
      <c r="O101" s="17">
        <v>1</v>
      </c>
      <c r="P101">
        <v>1521007730</v>
      </c>
      <c r="Q101">
        <v>2098</v>
      </c>
      <c r="S101" t="s">
        <v>202</v>
      </c>
      <c r="T101" t="s">
        <v>302</v>
      </c>
      <c r="U101">
        <f>MATCH(D101,Отчет!$D:$D,0)</f>
        <v>97</v>
      </c>
    </row>
    <row r="102" spans="1:21" x14ac:dyDescent="0.2">
      <c r="A102" s="17">
        <v>1575550422</v>
      </c>
      <c r="B102" s="17">
        <v>6</v>
      </c>
      <c r="C102" s="17" t="s">
        <v>299</v>
      </c>
      <c r="D102" s="17">
        <v>1164831092</v>
      </c>
      <c r="E102" s="7" t="s">
        <v>113</v>
      </c>
      <c r="F102" s="17" t="s">
        <v>311</v>
      </c>
      <c r="G102" s="7" t="s">
        <v>301</v>
      </c>
      <c r="H102" s="17">
        <v>6</v>
      </c>
      <c r="I102" s="17" t="s">
        <v>200</v>
      </c>
      <c r="J102" s="17" t="s">
        <v>207</v>
      </c>
      <c r="L102" s="17">
        <v>36</v>
      </c>
      <c r="M102" s="17">
        <v>6</v>
      </c>
      <c r="N102" s="17">
        <v>1</v>
      </c>
      <c r="O102" s="17">
        <v>1</v>
      </c>
      <c r="P102">
        <v>1521007730</v>
      </c>
      <c r="Q102">
        <v>2098</v>
      </c>
      <c r="S102" t="s">
        <v>202</v>
      </c>
      <c r="T102" t="s">
        <v>302</v>
      </c>
      <c r="U102">
        <f>MATCH(D102,Отчет!$D:$D,0)</f>
        <v>62</v>
      </c>
    </row>
    <row r="103" spans="1:21" x14ac:dyDescent="0.2">
      <c r="A103" s="17">
        <v>1575550426</v>
      </c>
      <c r="B103" s="17">
        <v>7</v>
      </c>
      <c r="C103" s="17" t="s">
        <v>299</v>
      </c>
      <c r="D103" s="17">
        <v>1164831105</v>
      </c>
      <c r="E103" s="7" t="s">
        <v>117</v>
      </c>
      <c r="F103" s="17" t="s">
        <v>312</v>
      </c>
      <c r="G103" s="7" t="s">
        <v>301</v>
      </c>
      <c r="H103" s="17">
        <v>6</v>
      </c>
      <c r="I103" s="17" t="s">
        <v>200</v>
      </c>
      <c r="J103" s="17" t="s">
        <v>207</v>
      </c>
      <c r="L103" s="17">
        <v>42</v>
      </c>
      <c r="M103" s="17">
        <v>6</v>
      </c>
      <c r="N103" s="17">
        <v>1</v>
      </c>
      <c r="O103" s="17">
        <v>1</v>
      </c>
      <c r="P103">
        <v>1521007730</v>
      </c>
      <c r="Q103">
        <v>2098</v>
      </c>
      <c r="S103" t="s">
        <v>202</v>
      </c>
      <c r="T103" t="s">
        <v>302</v>
      </c>
      <c r="U103">
        <f>MATCH(D103,Отчет!$D:$D,0)</f>
        <v>64</v>
      </c>
    </row>
    <row r="104" spans="1:21" x14ac:dyDescent="0.2">
      <c r="A104" s="17">
        <v>1575550430</v>
      </c>
      <c r="B104" s="17">
        <v>6</v>
      </c>
      <c r="C104" s="17" t="s">
        <v>299</v>
      </c>
      <c r="D104" s="17">
        <v>1164831118</v>
      </c>
      <c r="E104" s="7" t="s">
        <v>128</v>
      </c>
      <c r="F104" s="17" t="s">
        <v>313</v>
      </c>
      <c r="G104" s="7" t="s">
        <v>301</v>
      </c>
      <c r="H104" s="17">
        <v>6</v>
      </c>
      <c r="I104" s="17" t="s">
        <v>200</v>
      </c>
      <c r="J104" s="17" t="s">
        <v>207</v>
      </c>
      <c r="L104" s="17">
        <v>36</v>
      </c>
      <c r="M104" s="17">
        <v>6</v>
      </c>
      <c r="N104" s="17">
        <v>1</v>
      </c>
      <c r="O104" s="17">
        <v>1</v>
      </c>
      <c r="P104">
        <v>1521007730</v>
      </c>
      <c r="Q104">
        <v>2098</v>
      </c>
      <c r="S104" t="s">
        <v>202</v>
      </c>
      <c r="T104" t="s">
        <v>302</v>
      </c>
      <c r="U104">
        <f>MATCH(D104,Отчет!$D:$D,0)</f>
        <v>104</v>
      </c>
    </row>
    <row r="105" spans="1:21" x14ac:dyDescent="0.2">
      <c r="A105" s="17">
        <v>1575550434</v>
      </c>
      <c r="B105" s="17">
        <v>7</v>
      </c>
      <c r="C105" s="17" t="s">
        <v>299</v>
      </c>
      <c r="D105" s="17">
        <v>1164831131</v>
      </c>
      <c r="E105" s="7" t="s">
        <v>160</v>
      </c>
      <c r="F105" s="17" t="s">
        <v>314</v>
      </c>
      <c r="G105" s="7" t="s">
        <v>301</v>
      </c>
      <c r="H105" s="17">
        <v>6</v>
      </c>
      <c r="I105" s="17" t="s">
        <v>200</v>
      </c>
      <c r="J105" s="17" t="s">
        <v>207</v>
      </c>
      <c r="L105" s="17">
        <v>42</v>
      </c>
      <c r="M105" s="17">
        <v>6</v>
      </c>
      <c r="N105" s="17">
        <v>1</v>
      </c>
      <c r="O105" s="17">
        <v>1</v>
      </c>
      <c r="P105">
        <v>1521007730</v>
      </c>
      <c r="Q105">
        <v>2098</v>
      </c>
      <c r="S105" t="s">
        <v>202</v>
      </c>
      <c r="T105" t="s">
        <v>302</v>
      </c>
      <c r="U105">
        <f>MATCH(D105,Отчет!$D:$D,0)</f>
        <v>121</v>
      </c>
    </row>
    <row r="106" spans="1:21" x14ac:dyDescent="0.2">
      <c r="A106" s="17">
        <v>1575550438</v>
      </c>
      <c r="B106" s="17">
        <v>4</v>
      </c>
      <c r="C106" s="17" t="s">
        <v>299</v>
      </c>
      <c r="D106" s="17">
        <v>1164831144</v>
      </c>
      <c r="E106" s="7" t="s">
        <v>166</v>
      </c>
      <c r="F106" s="17" t="s">
        <v>315</v>
      </c>
      <c r="G106" s="7" t="s">
        <v>301</v>
      </c>
      <c r="H106" s="17">
        <v>6</v>
      </c>
      <c r="I106" s="17" t="s">
        <v>200</v>
      </c>
      <c r="J106" s="17" t="s">
        <v>207</v>
      </c>
      <c r="L106" s="17">
        <v>24</v>
      </c>
      <c r="M106" s="17">
        <v>6</v>
      </c>
      <c r="N106" s="17">
        <v>1</v>
      </c>
      <c r="O106" s="17">
        <v>1</v>
      </c>
      <c r="P106">
        <v>1521007730</v>
      </c>
      <c r="Q106">
        <v>2098</v>
      </c>
      <c r="S106" t="s">
        <v>202</v>
      </c>
      <c r="T106" t="s">
        <v>302</v>
      </c>
      <c r="U106">
        <f>MATCH(D106,Отчет!$D:$D,0)</f>
        <v>147</v>
      </c>
    </row>
    <row r="107" spans="1:21" x14ac:dyDescent="0.2">
      <c r="A107" s="17">
        <v>1575550447</v>
      </c>
      <c r="B107" s="17">
        <v>7</v>
      </c>
      <c r="C107" s="17" t="s">
        <v>299</v>
      </c>
      <c r="D107" s="17">
        <v>1164831157</v>
      </c>
      <c r="E107" s="7" t="s">
        <v>179</v>
      </c>
      <c r="F107" s="17" t="s">
        <v>316</v>
      </c>
      <c r="G107" s="7" t="s">
        <v>301</v>
      </c>
      <c r="H107" s="17">
        <v>6</v>
      </c>
      <c r="I107" s="17" t="s">
        <v>200</v>
      </c>
      <c r="J107" s="17" t="s">
        <v>207</v>
      </c>
      <c r="L107" s="17">
        <v>42</v>
      </c>
      <c r="M107" s="17">
        <v>6</v>
      </c>
      <c r="N107" s="17">
        <v>1</v>
      </c>
      <c r="O107" s="17">
        <v>1</v>
      </c>
      <c r="P107">
        <v>1521007730</v>
      </c>
      <c r="Q107">
        <v>2098</v>
      </c>
      <c r="S107" t="s">
        <v>202</v>
      </c>
      <c r="T107" t="s">
        <v>302</v>
      </c>
      <c r="U107">
        <f>MATCH(D107,Отчет!$D:$D,0)</f>
        <v>51</v>
      </c>
    </row>
    <row r="108" spans="1:21" x14ac:dyDescent="0.2">
      <c r="A108" s="17">
        <v>1575550453</v>
      </c>
      <c r="B108" s="17">
        <v>5</v>
      </c>
      <c r="C108" s="17" t="s">
        <v>299</v>
      </c>
      <c r="D108" s="17">
        <v>1164831170</v>
      </c>
      <c r="E108" s="7" t="s">
        <v>181</v>
      </c>
      <c r="F108" s="17" t="s">
        <v>317</v>
      </c>
      <c r="G108" s="7" t="s">
        <v>301</v>
      </c>
      <c r="H108" s="17">
        <v>6</v>
      </c>
      <c r="I108" s="17" t="s">
        <v>200</v>
      </c>
      <c r="J108" s="17" t="s">
        <v>207</v>
      </c>
      <c r="L108" s="17">
        <v>30</v>
      </c>
      <c r="M108" s="17">
        <v>6</v>
      </c>
      <c r="N108" s="17">
        <v>1</v>
      </c>
      <c r="O108" s="17">
        <v>1</v>
      </c>
      <c r="P108">
        <v>1521007730</v>
      </c>
      <c r="Q108">
        <v>2098</v>
      </c>
      <c r="S108" t="s">
        <v>202</v>
      </c>
      <c r="T108" t="s">
        <v>302</v>
      </c>
      <c r="U108">
        <f>MATCH(D108,Отчет!$D:$D,0)</f>
        <v>143</v>
      </c>
    </row>
    <row r="109" spans="1:21" x14ac:dyDescent="0.2">
      <c r="A109" s="17">
        <v>1636135556</v>
      </c>
      <c r="B109" s="17">
        <v>6</v>
      </c>
      <c r="C109" s="17" t="s">
        <v>299</v>
      </c>
      <c r="D109" s="17">
        <v>1164831183</v>
      </c>
      <c r="E109" s="7" t="s">
        <v>187</v>
      </c>
      <c r="F109" s="17" t="s">
        <v>318</v>
      </c>
      <c r="G109" s="7" t="s">
        <v>301</v>
      </c>
      <c r="H109" s="17">
        <v>6</v>
      </c>
      <c r="I109" s="17" t="s">
        <v>200</v>
      </c>
      <c r="J109" s="17" t="s">
        <v>207</v>
      </c>
      <c r="L109" s="17">
        <v>36</v>
      </c>
      <c r="M109" s="17">
        <v>6</v>
      </c>
      <c r="N109" s="17">
        <v>1</v>
      </c>
      <c r="O109" s="17">
        <v>1</v>
      </c>
      <c r="P109">
        <v>1521007730</v>
      </c>
      <c r="Q109">
        <v>2098</v>
      </c>
      <c r="S109" t="s">
        <v>202</v>
      </c>
      <c r="T109" t="s">
        <v>302</v>
      </c>
      <c r="U109">
        <f>MATCH(D109,Отчет!$D:$D,0)</f>
        <v>91</v>
      </c>
    </row>
    <row r="110" spans="1:21" x14ac:dyDescent="0.2">
      <c r="A110" s="17">
        <v>1575550368</v>
      </c>
      <c r="B110" s="17">
        <v>5</v>
      </c>
      <c r="C110" s="17" t="s">
        <v>299</v>
      </c>
      <c r="D110" s="17">
        <v>1178849090</v>
      </c>
      <c r="E110" s="7" t="s">
        <v>41</v>
      </c>
      <c r="F110" s="17" t="s">
        <v>319</v>
      </c>
      <c r="G110" s="7" t="s">
        <v>301</v>
      </c>
      <c r="H110" s="17">
        <v>6</v>
      </c>
      <c r="I110" s="17" t="s">
        <v>200</v>
      </c>
      <c r="J110" s="17" t="s">
        <v>207</v>
      </c>
      <c r="L110" s="17">
        <v>30</v>
      </c>
      <c r="M110" s="17">
        <v>6</v>
      </c>
      <c r="N110" s="17">
        <v>1</v>
      </c>
      <c r="O110" s="17">
        <v>1</v>
      </c>
      <c r="P110">
        <v>1521007730</v>
      </c>
      <c r="Q110">
        <v>2098</v>
      </c>
      <c r="S110" t="s">
        <v>202</v>
      </c>
      <c r="T110" t="s">
        <v>302</v>
      </c>
      <c r="U110">
        <f>MATCH(D110,Отчет!$D:$D,0)</f>
        <v>128</v>
      </c>
    </row>
    <row r="111" spans="1:21" x14ac:dyDescent="0.2">
      <c r="A111" s="17">
        <v>1581076437</v>
      </c>
      <c r="B111" s="17">
        <v>9</v>
      </c>
      <c r="C111" s="17" t="s">
        <v>197</v>
      </c>
      <c r="D111" s="17">
        <v>1178711261</v>
      </c>
      <c r="E111" s="7" t="s">
        <v>145</v>
      </c>
      <c r="F111" s="17" t="s">
        <v>320</v>
      </c>
      <c r="G111" s="7" t="s">
        <v>321</v>
      </c>
      <c r="H111" s="17">
        <v>6</v>
      </c>
      <c r="I111" s="17" t="s">
        <v>200</v>
      </c>
      <c r="J111" s="17" t="s">
        <v>207</v>
      </c>
      <c r="L111" s="17">
        <v>54</v>
      </c>
      <c r="M111" s="17">
        <v>6</v>
      </c>
      <c r="N111" s="17">
        <v>1</v>
      </c>
      <c r="O111" s="17">
        <v>0</v>
      </c>
      <c r="P111">
        <v>1521015080</v>
      </c>
      <c r="Q111">
        <v>2098</v>
      </c>
      <c r="S111" t="s">
        <v>202</v>
      </c>
      <c r="T111" t="s">
        <v>203</v>
      </c>
      <c r="U111">
        <f>MATCH(D111,Отчет!$D:$D,0)</f>
        <v>29</v>
      </c>
    </row>
    <row r="112" spans="1:21" x14ac:dyDescent="0.2">
      <c r="A112" s="17">
        <v>1580142023</v>
      </c>
      <c r="B112" s="17">
        <v>9</v>
      </c>
      <c r="C112" s="17" t="s">
        <v>197</v>
      </c>
      <c r="D112" s="17">
        <v>1171451501</v>
      </c>
      <c r="E112" s="7" t="s">
        <v>56</v>
      </c>
      <c r="F112" s="17" t="s">
        <v>322</v>
      </c>
      <c r="G112" s="7" t="s">
        <v>321</v>
      </c>
      <c r="H112" s="17">
        <v>6</v>
      </c>
      <c r="I112" s="17" t="s">
        <v>200</v>
      </c>
      <c r="J112" s="17" t="s">
        <v>207</v>
      </c>
      <c r="L112" s="17">
        <v>54</v>
      </c>
      <c r="M112" s="17">
        <v>6</v>
      </c>
      <c r="N112" s="17">
        <v>1</v>
      </c>
      <c r="O112" s="17">
        <v>0</v>
      </c>
      <c r="P112">
        <v>1521015080</v>
      </c>
      <c r="Q112">
        <v>2098</v>
      </c>
      <c r="S112" t="s">
        <v>202</v>
      </c>
      <c r="T112" t="s">
        <v>203</v>
      </c>
      <c r="U112">
        <f>MATCH(D112,Отчет!$D:$D,0)</f>
        <v>77</v>
      </c>
    </row>
    <row r="113" spans="1:21" x14ac:dyDescent="0.2">
      <c r="A113" s="17">
        <v>1584466924</v>
      </c>
      <c r="B113" s="17">
        <v>8</v>
      </c>
      <c r="C113" s="17" t="s">
        <v>197</v>
      </c>
      <c r="D113" s="17">
        <v>1178848855</v>
      </c>
      <c r="E113" s="7" t="s">
        <v>68</v>
      </c>
      <c r="F113" s="17" t="s">
        <v>323</v>
      </c>
      <c r="G113" s="7" t="s">
        <v>321</v>
      </c>
      <c r="H113" s="17">
        <v>6</v>
      </c>
      <c r="I113" s="17" t="s">
        <v>200</v>
      </c>
      <c r="J113" s="17" t="s">
        <v>207</v>
      </c>
      <c r="L113" s="17">
        <v>48</v>
      </c>
      <c r="M113" s="17">
        <v>6</v>
      </c>
      <c r="N113" s="17">
        <v>1</v>
      </c>
      <c r="O113" s="17">
        <v>1</v>
      </c>
      <c r="P113">
        <v>1521015080</v>
      </c>
      <c r="Q113">
        <v>2098</v>
      </c>
      <c r="S113" t="s">
        <v>202</v>
      </c>
      <c r="T113" t="s">
        <v>203</v>
      </c>
      <c r="U113">
        <f>MATCH(D113,Отчет!$D:$D,0)</f>
        <v>80</v>
      </c>
    </row>
    <row r="114" spans="1:21" x14ac:dyDescent="0.2">
      <c r="A114" s="17">
        <v>1580141807</v>
      </c>
      <c r="B114" s="17">
        <v>8</v>
      </c>
      <c r="C114" s="17" t="s">
        <v>197</v>
      </c>
      <c r="D114" s="17">
        <v>1164831509</v>
      </c>
      <c r="E114" s="7" t="s">
        <v>43</v>
      </c>
      <c r="F114" s="17" t="s">
        <v>324</v>
      </c>
      <c r="G114" s="7" t="s">
        <v>321</v>
      </c>
      <c r="H114" s="17">
        <v>6</v>
      </c>
      <c r="I114" s="17" t="s">
        <v>200</v>
      </c>
      <c r="J114" s="17" t="s">
        <v>207</v>
      </c>
      <c r="L114" s="17">
        <v>48</v>
      </c>
      <c r="M114" s="17">
        <v>6</v>
      </c>
      <c r="N114" s="17">
        <v>1</v>
      </c>
      <c r="O114" s="17">
        <v>1</v>
      </c>
      <c r="P114">
        <v>1521015080</v>
      </c>
      <c r="Q114">
        <v>2098</v>
      </c>
      <c r="S114" t="s">
        <v>202</v>
      </c>
      <c r="T114" t="s">
        <v>203</v>
      </c>
      <c r="U114">
        <f>MATCH(D114,Отчет!$D:$D,0)</f>
        <v>144</v>
      </c>
    </row>
    <row r="115" spans="1:21" x14ac:dyDescent="0.2">
      <c r="A115" s="17">
        <v>1580142480</v>
      </c>
      <c r="B115" s="17">
        <v>9</v>
      </c>
      <c r="C115" s="17" t="s">
        <v>197</v>
      </c>
      <c r="D115" s="17">
        <v>1164831522</v>
      </c>
      <c r="E115" s="7" t="s">
        <v>45</v>
      </c>
      <c r="F115" s="17" t="s">
        <v>325</v>
      </c>
      <c r="G115" s="7" t="s">
        <v>321</v>
      </c>
      <c r="H115" s="17">
        <v>6</v>
      </c>
      <c r="I115" s="17" t="s">
        <v>200</v>
      </c>
      <c r="J115" s="17" t="s">
        <v>207</v>
      </c>
      <c r="L115" s="17">
        <v>54</v>
      </c>
      <c r="M115" s="17">
        <v>6</v>
      </c>
      <c r="N115" s="17">
        <v>1</v>
      </c>
      <c r="O115" s="17">
        <v>1</v>
      </c>
      <c r="P115">
        <v>1521015080</v>
      </c>
      <c r="Q115">
        <v>2098</v>
      </c>
      <c r="S115" t="s">
        <v>202</v>
      </c>
      <c r="T115" t="s">
        <v>203</v>
      </c>
      <c r="U115">
        <f>MATCH(D115,Отчет!$D:$D,0)</f>
        <v>151</v>
      </c>
    </row>
    <row r="116" spans="1:21" x14ac:dyDescent="0.2">
      <c r="A116" s="17">
        <v>1580142261</v>
      </c>
      <c r="B116" s="17">
        <v>10</v>
      </c>
      <c r="C116" s="17" t="s">
        <v>197</v>
      </c>
      <c r="D116" s="17">
        <v>1164831535</v>
      </c>
      <c r="E116" s="7" t="s">
        <v>50</v>
      </c>
      <c r="F116" s="17" t="s">
        <v>326</v>
      </c>
      <c r="G116" s="7" t="s">
        <v>321</v>
      </c>
      <c r="H116" s="17">
        <v>6</v>
      </c>
      <c r="I116" s="17" t="s">
        <v>200</v>
      </c>
      <c r="J116" s="17" t="s">
        <v>207</v>
      </c>
      <c r="L116" s="17">
        <v>60</v>
      </c>
      <c r="M116" s="17">
        <v>6</v>
      </c>
      <c r="N116" s="17">
        <v>1</v>
      </c>
      <c r="O116" s="17">
        <v>1</v>
      </c>
      <c r="P116">
        <v>1521015080</v>
      </c>
      <c r="Q116">
        <v>2098</v>
      </c>
      <c r="S116" t="s">
        <v>202</v>
      </c>
      <c r="T116" t="s">
        <v>203</v>
      </c>
      <c r="U116">
        <f>MATCH(D116,Отчет!$D:$D,0)</f>
        <v>23</v>
      </c>
    </row>
    <row r="117" spans="1:21" x14ac:dyDescent="0.2">
      <c r="A117" s="17">
        <v>1580141954</v>
      </c>
      <c r="B117" s="17">
        <v>10</v>
      </c>
      <c r="C117" s="17" t="s">
        <v>197</v>
      </c>
      <c r="D117" s="17">
        <v>1164831548</v>
      </c>
      <c r="E117" s="7" t="s">
        <v>54</v>
      </c>
      <c r="F117" s="17" t="s">
        <v>327</v>
      </c>
      <c r="G117" s="7" t="s">
        <v>321</v>
      </c>
      <c r="H117" s="17">
        <v>6</v>
      </c>
      <c r="I117" s="17" t="s">
        <v>200</v>
      </c>
      <c r="J117" s="17" t="s">
        <v>207</v>
      </c>
      <c r="L117" s="17">
        <v>60</v>
      </c>
      <c r="M117" s="17">
        <v>6</v>
      </c>
      <c r="N117" s="17">
        <v>1</v>
      </c>
      <c r="O117" s="17">
        <v>1</v>
      </c>
      <c r="P117">
        <v>1521015080</v>
      </c>
      <c r="Q117">
        <v>2098</v>
      </c>
      <c r="S117" t="s">
        <v>202</v>
      </c>
      <c r="T117" t="s">
        <v>203</v>
      </c>
      <c r="U117">
        <f>MATCH(D117,Отчет!$D:$D,0)</f>
        <v>13</v>
      </c>
    </row>
    <row r="118" spans="1:21" x14ac:dyDescent="0.2">
      <c r="A118" s="17">
        <v>1580142209</v>
      </c>
      <c r="B118" s="17">
        <v>9</v>
      </c>
      <c r="C118" s="17" t="s">
        <v>197</v>
      </c>
      <c r="D118" s="17">
        <v>1164831561</v>
      </c>
      <c r="E118" s="7" t="s">
        <v>60</v>
      </c>
      <c r="F118" s="17" t="s">
        <v>328</v>
      </c>
      <c r="G118" s="7" t="s">
        <v>321</v>
      </c>
      <c r="H118" s="17">
        <v>6</v>
      </c>
      <c r="I118" s="17" t="s">
        <v>200</v>
      </c>
      <c r="J118" s="17" t="s">
        <v>207</v>
      </c>
      <c r="L118" s="17">
        <v>54</v>
      </c>
      <c r="M118" s="17">
        <v>6</v>
      </c>
      <c r="N118" s="17">
        <v>1</v>
      </c>
      <c r="O118" s="17">
        <v>1</v>
      </c>
      <c r="P118">
        <v>1521015080</v>
      </c>
      <c r="Q118">
        <v>2098</v>
      </c>
      <c r="S118" t="s">
        <v>202</v>
      </c>
      <c r="T118" t="s">
        <v>203</v>
      </c>
      <c r="U118">
        <f>MATCH(D118,Отчет!$D:$D,0)</f>
        <v>56</v>
      </c>
    </row>
    <row r="119" spans="1:21" x14ac:dyDescent="0.2">
      <c r="A119" s="17">
        <v>1580142346</v>
      </c>
      <c r="B119" s="17">
        <v>8</v>
      </c>
      <c r="C119" s="17" t="s">
        <v>197</v>
      </c>
      <c r="D119" s="17">
        <v>1164831574</v>
      </c>
      <c r="E119" s="7" t="s">
        <v>64</v>
      </c>
      <c r="F119" s="17" t="s">
        <v>329</v>
      </c>
      <c r="G119" s="7" t="s">
        <v>321</v>
      </c>
      <c r="H119" s="17">
        <v>6</v>
      </c>
      <c r="I119" s="17" t="s">
        <v>200</v>
      </c>
      <c r="J119" s="17" t="s">
        <v>207</v>
      </c>
      <c r="L119" s="17">
        <v>48</v>
      </c>
      <c r="M119" s="17">
        <v>6</v>
      </c>
      <c r="N119" s="17">
        <v>1</v>
      </c>
      <c r="O119" s="17">
        <v>1</v>
      </c>
      <c r="P119">
        <v>1521015080</v>
      </c>
      <c r="Q119">
        <v>2098</v>
      </c>
      <c r="S119" t="s">
        <v>202</v>
      </c>
      <c r="T119" t="s">
        <v>203</v>
      </c>
      <c r="U119">
        <f>MATCH(D119,Отчет!$D:$D,0)</f>
        <v>38</v>
      </c>
    </row>
    <row r="120" spans="1:21" x14ac:dyDescent="0.2">
      <c r="A120" s="17">
        <v>1580142448</v>
      </c>
      <c r="B120" s="17">
        <v>10</v>
      </c>
      <c r="C120" s="17" t="s">
        <v>197</v>
      </c>
      <c r="D120" s="17">
        <v>1164831587</v>
      </c>
      <c r="E120" s="7" t="s">
        <v>82</v>
      </c>
      <c r="F120" s="17" t="s">
        <v>330</v>
      </c>
      <c r="G120" s="7" t="s">
        <v>321</v>
      </c>
      <c r="H120" s="17">
        <v>6</v>
      </c>
      <c r="I120" s="17" t="s">
        <v>200</v>
      </c>
      <c r="J120" s="17" t="s">
        <v>207</v>
      </c>
      <c r="L120" s="17">
        <v>60</v>
      </c>
      <c r="M120" s="17">
        <v>6</v>
      </c>
      <c r="N120" s="17">
        <v>1</v>
      </c>
      <c r="O120" s="17">
        <v>1</v>
      </c>
      <c r="P120">
        <v>1521015080</v>
      </c>
      <c r="Q120">
        <v>2098</v>
      </c>
      <c r="S120" t="s">
        <v>202</v>
      </c>
      <c r="T120" t="s">
        <v>203</v>
      </c>
      <c r="U120">
        <f>MATCH(D120,Отчет!$D:$D,0)</f>
        <v>81</v>
      </c>
    </row>
    <row r="121" spans="1:21" x14ac:dyDescent="0.2">
      <c r="A121" s="17">
        <v>1584473623</v>
      </c>
      <c r="B121" s="17">
        <v>8</v>
      </c>
      <c r="C121" s="17" t="s">
        <v>197</v>
      </c>
      <c r="D121" s="17">
        <v>1164831600</v>
      </c>
      <c r="E121" s="7" t="s">
        <v>88</v>
      </c>
      <c r="F121" s="17" t="s">
        <v>331</v>
      </c>
      <c r="G121" s="7" t="s">
        <v>321</v>
      </c>
      <c r="H121" s="17">
        <v>6</v>
      </c>
      <c r="I121" s="17" t="s">
        <v>200</v>
      </c>
      <c r="J121" s="17" t="s">
        <v>207</v>
      </c>
      <c r="L121" s="17">
        <v>48</v>
      </c>
      <c r="M121" s="17">
        <v>6</v>
      </c>
      <c r="N121" s="17">
        <v>1</v>
      </c>
      <c r="O121" s="17">
        <v>1</v>
      </c>
      <c r="P121">
        <v>1521015080</v>
      </c>
      <c r="Q121">
        <v>2098</v>
      </c>
      <c r="S121" t="s">
        <v>202</v>
      </c>
      <c r="T121" t="s">
        <v>203</v>
      </c>
      <c r="U121">
        <f>MATCH(D121,Отчет!$D:$D,0)</f>
        <v>137</v>
      </c>
    </row>
    <row r="122" spans="1:21" x14ac:dyDescent="0.2">
      <c r="A122" s="17">
        <v>1580142599</v>
      </c>
      <c r="B122" s="17">
        <v>10</v>
      </c>
      <c r="C122" s="17" t="s">
        <v>197</v>
      </c>
      <c r="D122" s="17">
        <v>1164831613</v>
      </c>
      <c r="E122" s="7" t="s">
        <v>100</v>
      </c>
      <c r="F122" s="17" t="s">
        <v>332</v>
      </c>
      <c r="G122" s="7" t="s">
        <v>321</v>
      </c>
      <c r="H122" s="17">
        <v>6</v>
      </c>
      <c r="I122" s="17" t="s">
        <v>200</v>
      </c>
      <c r="J122" s="17" t="s">
        <v>207</v>
      </c>
      <c r="L122" s="17">
        <v>60</v>
      </c>
      <c r="M122" s="17">
        <v>6</v>
      </c>
      <c r="N122" s="17">
        <v>1</v>
      </c>
      <c r="O122" s="17">
        <v>1</v>
      </c>
      <c r="P122">
        <v>1521015080</v>
      </c>
      <c r="Q122">
        <v>2098</v>
      </c>
      <c r="S122" t="s">
        <v>202</v>
      </c>
      <c r="T122" t="s">
        <v>203</v>
      </c>
      <c r="U122">
        <f>MATCH(D122,Отчет!$D:$D,0)</f>
        <v>41</v>
      </c>
    </row>
    <row r="123" spans="1:21" x14ac:dyDescent="0.2">
      <c r="A123" s="17">
        <v>1580142120</v>
      </c>
      <c r="B123" s="17">
        <v>8</v>
      </c>
      <c r="C123" s="17" t="s">
        <v>197</v>
      </c>
      <c r="D123" s="17">
        <v>1164831626</v>
      </c>
      <c r="E123" s="7" t="s">
        <v>107</v>
      </c>
      <c r="F123" s="17" t="s">
        <v>333</v>
      </c>
      <c r="G123" s="7" t="s">
        <v>321</v>
      </c>
      <c r="H123" s="17">
        <v>6</v>
      </c>
      <c r="I123" s="17" t="s">
        <v>200</v>
      </c>
      <c r="J123" s="17" t="s">
        <v>207</v>
      </c>
      <c r="L123" s="17">
        <v>48</v>
      </c>
      <c r="M123" s="17">
        <v>6</v>
      </c>
      <c r="N123" s="17">
        <v>1</v>
      </c>
      <c r="O123" s="17">
        <v>1</v>
      </c>
      <c r="P123">
        <v>1521015080</v>
      </c>
      <c r="Q123">
        <v>2098</v>
      </c>
      <c r="S123" t="s">
        <v>202</v>
      </c>
      <c r="T123" t="s">
        <v>203</v>
      </c>
      <c r="U123">
        <f>MATCH(D123,Отчет!$D:$D,0)</f>
        <v>153</v>
      </c>
    </row>
    <row r="124" spans="1:21" x14ac:dyDescent="0.2">
      <c r="A124" s="17">
        <v>1580142295</v>
      </c>
      <c r="B124" s="17">
        <v>8</v>
      </c>
      <c r="C124" s="17" t="s">
        <v>197</v>
      </c>
      <c r="D124" s="17">
        <v>1164831640</v>
      </c>
      <c r="E124" s="7" t="s">
        <v>125</v>
      </c>
      <c r="F124" s="17" t="s">
        <v>198</v>
      </c>
      <c r="G124" s="7" t="s">
        <v>321</v>
      </c>
      <c r="H124" s="17">
        <v>6</v>
      </c>
      <c r="I124" s="17" t="s">
        <v>200</v>
      </c>
      <c r="J124" s="17" t="s">
        <v>207</v>
      </c>
      <c r="L124" s="17">
        <v>48</v>
      </c>
      <c r="M124" s="17">
        <v>6</v>
      </c>
      <c r="N124" s="17">
        <v>1</v>
      </c>
      <c r="O124" s="17">
        <v>1</v>
      </c>
      <c r="P124">
        <v>1521015080</v>
      </c>
      <c r="Q124">
        <v>2098</v>
      </c>
      <c r="S124" t="s">
        <v>202</v>
      </c>
      <c r="T124" t="s">
        <v>203</v>
      </c>
      <c r="U124">
        <f>MATCH(D124,Отчет!$D:$D,0)</f>
        <v>135</v>
      </c>
    </row>
    <row r="125" spans="1:21" x14ac:dyDescent="0.2">
      <c r="A125" s="17">
        <v>1580142239</v>
      </c>
      <c r="B125" s="17">
        <v>10</v>
      </c>
      <c r="C125" s="17" t="s">
        <v>197</v>
      </c>
      <c r="D125" s="17">
        <v>1164831653</v>
      </c>
      <c r="E125" s="7" t="s">
        <v>129</v>
      </c>
      <c r="F125" s="17" t="s">
        <v>334</v>
      </c>
      <c r="G125" s="7" t="s">
        <v>321</v>
      </c>
      <c r="H125" s="17">
        <v>6</v>
      </c>
      <c r="I125" s="17" t="s">
        <v>200</v>
      </c>
      <c r="J125" s="17" t="s">
        <v>207</v>
      </c>
      <c r="L125" s="17">
        <v>60</v>
      </c>
      <c r="M125" s="17">
        <v>6</v>
      </c>
      <c r="N125" s="17">
        <v>1</v>
      </c>
      <c r="O125" s="17">
        <v>1</v>
      </c>
      <c r="P125">
        <v>1521015080</v>
      </c>
      <c r="Q125">
        <v>2098</v>
      </c>
      <c r="S125" t="s">
        <v>202</v>
      </c>
      <c r="T125" t="s">
        <v>203</v>
      </c>
      <c r="U125">
        <f>MATCH(D125,Отчет!$D:$D,0)</f>
        <v>44</v>
      </c>
    </row>
    <row r="126" spans="1:21" x14ac:dyDescent="0.2">
      <c r="A126" s="17">
        <v>1580141777</v>
      </c>
      <c r="B126" s="17">
        <v>8</v>
      </c>
      <c r="C126" s="17" t="s">
        <v>197</v>
      </c>
      <c r="D126" s="17">
        <v>1164831666</v>
      </c>
      <c r="E126" s="7" t="s">
        <v>134</v>
      </c>
      <c r="F126" s="17" t="s">
        <v>335</v>
      </c>
      <c r="G126" s="7" t="s">
        <v>321</v>
      </c>
      <c r="H126" s="17">
        <v>6</v>
      </c>
      <c r="I126" s="17" t="s">
        <v>200</v>
      </c>
      <c r="J126" s="17" t="s">
        <v>207</v>
      </c>
      <c r="L126" s="17">
        <v>48</v>
      </c>
      <c r="M126" s="17">
        <v>6</v>
      </c>
      <c r="N126" s="17">
        <v>1</v>
      </c>
      <c r="O126" s="17">
        <v>1</v>
      </c>
      <c r="P126">
        <v>1521015080</v>
      </c>
      <c r="Q126">
        <v>2098</v>
      </c>
      <c r="S126" t="s">
        <v>202</v>
      </c>
      <c r="T126" t="s">
        <v>203</v>
      </c>
      <c r="U126">
        <f>MATCH(D126,Отчет!$D:$D,0)</f>
        <v>159</v>
      </c>
    </row>
    <row r="127" spans="1:21" x14ac:dyDescent="0.2">
      <c r="A127" s="17">
        <v>1584491736</v>
      </c>
      <c r="B127" s="17">
        <v>9</v>
      </c>
      <c r="C127" s="17" t="s">
        <v>197</v>
      </c>
      <c r="D127" s="17">
        <v>1164831679</v>
      </c>
      <c r="E127" s="7" t="s">
        <v>136</v>
      </c>
      <c r="F127" s="17" t="s">
        <v>336</v>
      </c>
      <c r="G127" s="7" t="s">
        <v>321</v>
      </c>
      <c r="H127" s="17">
        <v>6</v>
      </c>
      <c r="I127" s="17" t="s">
        <v>200</v>
      </c>
      <c r="J127" s="17" t="s">
        <v>207</v>
      </c>
      <c r="L127" s="17">
        <v>54</v>
      </c>
      <c r="M127" s="17">
        <v>6</v>
      </c>
      <c r="N127" s="17">
        <v>1</v>
      </c>
      <c r="O127" s="17">
        <v>1</v>
      </c>
      <c r="P127">
        <v>1521015080</v>
      </c>
      <c r="Q127">
        <v>2098</v>
      </c>
      <c r="S127" t="s">
        <v>202</v>
      </c>
      <c r="T127" t="s">
        <v>203</v>
      </c>
      <c r="U127">
        <f>MATCH(D127,Отчет!$D:$D,0)</f>
        <v>45</v>
      </c>
    </row>
    <row r="128" spans="1:21" x14ac:dyDescent="0.2">
      <c r="A128" s="17">
        <v>1580142567</v>
      </c>
      <c r="B128" s="17">
        <v>9</v>
      </c>
      <c r="C128" s="17" t="s">
        <v>197</v>
      </c>
      <c r="D128" s="17">
        <v>1164831693</v>
      </c>
      <c r="E128" s="7" t="s">
        <v>137</v>
      </c>
      <c r="F128" s="17" t="s">
        <v>337</v>
      </c>
      <c r="G128" s="7" t="s">
        <v>321</v>
      </c>
      <c r="H128" s="17">
        <v>6</v>
      </c>
      <c r="I128" s="17" t="s">
        <v>200</v>
      </c>
      <c r="J128" s="17" t="s">
        <v>207</v>
      </c>
      <c r="L128" s="17">
        <v>54</v>
      </c>
      <c r="M128" s="17">
        <v>6</v>
      </c>
      <c r="N128" s="17">
        <v>1</v>
      </c>
      <c r="O128" s="17">
        <v>1</v>
      </c>
      <c r="P128">
        <v>1521015080</v>
      </c>
      <c r="Q128">
        <v>2098</v>
      </c>
      <c r="S128" t="s">
        <v>202</v>
      </c>
      <c r="T128" t="s">
        <v>203</v>
      </c>
      <c r="U128">
        <f>MATCH(D128,Отчет!$D:$D,0)</f>
        <v>86</v>
      </c>
    </row>
    <row r="129" spans="1:21" x14ac:dyDescent="0.2">
      <c r="A129" s="17">
        <v>1580142183</v>
      </c>
      <c r="B129" s="17">
        <v>10</v>
      </c>
      <c r="C129" s="17" t="s">
        <v>197</v>
      </c>
      <c r="D129" s="17">
        <v>1164831706</v>
      </c>
      <c r="E129" s="7" t="s">
        <v>144</v>
      </c>
      <c r="F129" s="17" t="s">
        <v>338</v>
      </c>
      <c r="G129" s="7" t="s">
        <v>321</v>
      </c>
      <c r="H129" s="17">
        <v>6</v>
      </c>
      <c r="I129" s="17" t="s">
        <v>200</v>
      </c>
      <c r="J129" s="17" t="s">
        <v>207</v>
      </c>
      <c r="L129" s="17">
        <v>60</v>
      </c>
      <c r="M129" s="17">
        <v>6</v>
      </c>
      <c r="N129" s="17">
        <v>1</v>
      </c>
      <c r="O129" s="17">
        <v>1</v>
      </c>
      <c r="P129">
        <v>1521015080</v>
      </c>
      <c r="Q129">
        <v>2098</v>
      </c>
      <c r="S129" t="s">
        <v>202</v>
      </c>
      <c r="T129" t="s">
        <v>203</v>
      </c>
      <c r="U129">
        <f>MATCH(D129,Отчет!$D:$D,0)</f>
        <v>68</v>
      </c>
    </row>
    <row r="130" spans="1:21" x14ac:dyDescent="0.2">
      <c r="A130" s="17">
        <v>1580142413</v>
      </c>
      <c r="B130" s="17">
        <v>10</v>
      </c>
      <c r="C130" s="17" t="s">
        <v>197</v>
      </c>
      <c r="D130" s="17">
        <v>1164831719</v>
      </c>
      <c r="E130" s="7" t="s">
        <v>152</v>
      </c>
      <c r="F130" s="17" t="s">
        <v>339</v>
      </c>
      <c r="G130" s="7" t="s">
        <v>321</v>
      </c>
      <c r="H130" s="17">
        <v>6</v>
      </c>
      <c r="I130" s="17" t="s">
        <v>200</v>
      </c>
      <c r="J130" s="17" t="s">
        <v>207</v>
      </c>
      <c r="L130" s="17">
        <v>60</v>
      </c>
      <c r="M130" s="17">
        <v>6</v>
      </c>
      <c r="N130" s="17">
        <v>1</v>
      </c>
      <c r="O130" s="17">
        <v>1</v>
      </c>
      <c r="P130">
        <v>1521015080</v>
      </c>
      <c r="Q130">
        <v>2098</v>
      </c>
      <c r="S130" t="s">
        <v>202</v>
      </c>
      <c r="T130" t="s">
        <v>203</v>
      </c>
      <c r="U130">
        <f>MATCH(D130,Отчет!$D:$D,0)</f>
        <v>72</v>
      </c>
    </row>
    <row r="131" spans="1:21" x14ac:dyDescent="0.2">
      <c r="A131" s="17">
        <v>1580141841</v>
      </c>
      <c r="B131" s="17">
        <v>10</v>
      </c>
      <c r="C131" s="17" t="s">
        <v>197</v>
      </c>
      <c r="D131" s="17">
        <v>1164831733</v>
      </c>
      <c r="E131" s="7" t="s">
        <v>157</v>
      </c>
      <c r="F131" s="17" t="s">
        <v>340</v>
      </c>
      <c r="G131" s="7" t="s">
        <v>321</v>
      </c>
      <c r="H131" s="17">
        <v>6</v>
      </c>
      <c r="I131" s="17" t="s">
        <v>200</v>
      </c>
      <c r="J131" s="17" t="s">
        <v>207</v>
      </c>
      <c r="L131" s="17">
        <v>60</v>
      </c>
      <c r="M131" s="17">
        <v>6</v>
      </c>
      <c r="N131" s="17">
        <v>1</v>
      </c>
      <c r="O131" s="17">
        <v>1</v>
      </c>
      <c r="P131">
        <v>1521015080</v>
      </c>
      <c r="Q131">
        <v>2098</v>
      </c>
      <c r="S131" t="s">
        <v>202</v>
      </c>
      <c r="T131" t="s">
        <v>203</v>
      </c>
      <c r="U131">
        <f>MATCH(D131,Отчет!$D:$D,0)</f>
        <v>30</v>
      </c>
    </row>
    <row r="132" spans="1:21" x14ac:dyDescent="0.2">
      <c r="A132" s="17">
        <v>1580142379</v>
      </c>
      <c r="B132" s="17">
        <v>10</v>
      </c>
      <c r="C132" s="17" t="s">
        <v>197</v>
      </c>
      <c r="D132" s="17">
        <v>1164831746</v>
      </c>
      <c r="E132" s="7" t="s">
        <v>165</v>
      </c>
      <c r="F132" s="17" t="s">
        <v>341</v>
      </c>
      <c r="G132" s="7" t="s">
        <v>321</v>
      </c>
      <c r="H132" s="17">
        <v>6</v>
      </c>
      <c r="I132" s="17" t="s">
        <v>200</v>
      </c>
      <c r="J132" s="17" t="s">
        <v>207</v>
      </c>
      <c r="L132" s="17">
        <v>60</v>
      </c>
      <c r="M132" s="17">
        <v>6</v>
      </c>
      <c r="N132" s="17">
        <v>1</v>
      </c>
      <c r="O132" s="17">
        <v>1</v>
      </c>
      <c r="P132">
        <v>1521015080</v>
      </c>
      <c r="Q132">
        <v>2098</v>
      </c>
      <c r="S132" t="s">
        <v>202</v>
      </c>
      <c r="T132" t="s">
        <v>203</v>
      </c>
      <c r="U132">
        <f>MATCH(D132,Отчет!$D:$D,0)</f>
        <v>48</v>
      </c>
    </row>
    <row r="133" spans="1:21" x14ac:dyDescent="0.2">
      <c r="A133" s="17">
        <v>1580142535</v>
      </c>
      <c r="B133" s="17">
        <v>10</v>
      </c>
      <c r="C133" s="17" t="s">
        <v>197</v>
      </c>
      <c r="D133" s="17">
        <v>1164831774</v>
      </c>
      <c r="E133" s="7" t="s">
        <v>175</v>
      </c>
      <c r="F133" s="17" t="s">
        <v>342</v>
      </c>
      <c r="G133" s="7" t="s">
        <v>321</v>
      </c>
      <c r="H133" s="17">
        <v>6</v>
      </c>
      <c r="I133" s="17" t="s">
        <v>200</v>
      </c>
      <c r="J133" s="17" t="s">
        <v>207</v>
      </c>
      <c r="L133" s="17">
        <v>60</v>
      </c>
      <c r="M133" s="17">
        <v>6</v>
      </c>
      <c r="N133" s="17">
        <v>1</v>
      </c>
      <c r="O133" s="17">
        <v>1</v>
      </c>
      <c r="P133">
        <v>1521015080</v>
      </c>
      <c r="Q133">
        <v>2098</v>
      </c>
      <c r="S133" t="s">
        <v>202</v>
      </c>
      <c r="T133" t="s">
        <v>203</v>
      </c>
      <c r="U133">
        <f>MATCH(D133,Отчет!$D:$D,0)</f>
        <v>90</v>
      </c>
    </row>
    <row r="134" spans="1:21" x14ac:dyDescent="0.2">
      <c r="A134" s="17">
        <v>1580142088</v>
      </c>
      <c r="B134" s="17">
        <v>9</v>
      </c>
      <c r="C134" s="17" t="s">
        <v>197</v>
      </c>
      <c r="D134" s="17">
        <v>1164831787</v>
      </c>
      <c r="E134" s="7" t="s">
        <v>190</v>
      </c>
      <c r="F134" s="17" t="s">
        <v>343</v>
      </c>
      <c r="G134" s="7" t="s">
        <v>321</v>
      </c>
      <c r="H134" s="17">
        <v>6</v>
      </c>
      <c r="I134" s="17" t="s">
        <v>200</v>
      </c>
      <c r="J134" s="17" t="s">
        <v>207</v>
      </c>
      <c r="L134" s="17">
        <v>54</v>
      </c>
      <c r="M134" s="17">
        <v>6</v>
      </c>
      <c r="N134" s="17">
        <v>1</v>
      </c>
      <c r="O134" s="17">
        <v>1</v>
      </c>
      <c r="P134">
        <v>1521015080</v>
      </c>
      <c r="Q134">
        <v>2098</v>
      </c>
      <c r="S134" t="s">
        <v>202</v>
      </c>
      <c r="T134" t="s">
        <v>203</v>
      </c>
      <c r="U134">
        <f>MATCH(D134,Отчет!$D:$D,0)</f>
        <v>109</v>
      </c>
    </row>
    <row r="135" spans="1:21" x14ac:dyDescent="0.2">
      <c r="A135" s="17">
        <v>1580141887</v>
      </c>
      <c r="B135" s="17">
        <v>10</v>
      </c>
      <c r="C135" s="17" t="s">
        <v>197</v>
      </c>
      <c r="D135" s="17">
        <v>1164831801</v>
      </c>
      <c r="E135" s="7" t="s">
        <v>191</v>
      </c>
      <c r="F135" s="17" t="s">
        <v>344</v>
      </c>
      <c r="G135" s="7" t="s">
        <v>321</v>
      </c>
      <c r="H135" s="17">
        <v>6</v>
      </c>
      <c r="I135" s="17" t="s">
        <v>200</v>
      </c>
      <c r="J135" s="17" t="s">
        <v>207</v>
      </c>
      <c r="L135" s="17">
        <v>60</v>
      </c>
      <c r="M135" s="17">
        <v>6</v>
      </c>
      <c r="N135" s="17">
        <v>1</v>
      </c>
      <c r="O135" s="17">
        <v>1</v>
      </c>
      <c r="P135">
        <v>1521015080</v>
      </c>
      <c r="Q135">
        <v>2098</v>
      </c>
      <c r="S135" t="s">
        <v>202</v>
      </c>
      <c r="T135" t="s">
        <v>203</v>
      </c>
      <c r="U135">
        <f>MATCH(D135,Отчет!$D:$D,0)</f>
        <v>34</v>
      </c>
    </row>
    <row r="136" spans="1:21" x14ac:dyDescent="0.2">
      <c r="A136" s="17">
        <v>1580142053</v>
      </c>
      <c r="B136" s="17">
        <v>9</v>
      </c>
      <c r="C136" s="17" t="s">
        <v>197</v>
      </c>
      <c r="D136" s="17">
        <v>1171442796</v>
      </c>
      <c r="E136" s="7" t="s">
        <v>131</v>
      </c>
      <c r="F136" s="17" t="s">
        <v>345</v>
      </c>
      <c r="G136" s="7" t="s">
        <v>321</v>
      </c>
      <c r="H136" s="17">
        <v>6</v>
      </c>
      <c r="I136" s="17" t="s">
        <v>200</v>
      </c>
      <c r="J136" s="17" t="s">
        <v>207</v>
      </c>
      <c r="L136" s="17">
        <v>54</v>
      </c>
      <c r="M136" s="17">
        <v>6</v>
      </c>
      <c r="N136" s="17">
        <v>1</v>
      </c>
      <c r="O136" s="17">
        <v>1</v>
      </c>
      <c r="P136">
        <v>1521015080</v>
      </c>
      <c r="Q136">
        <v>2098</v>
      </c>
      <c r="S136" t="s">
        <v>202</v>
      </c>
      <c r="T136" t="s">
        <v>203</v>
      </c>
      <c r="U136">
        <f>MATCH(D136,Отчет!$D:$D,0)</f>
        <v>28</v>
      </c>
    </row>
    <row r="137" spans="1:21" x14ac:dyDescent="0.2">
      <c r="A137" s="17">
        <v>1580141747</v>
      </c>
      <c r="B137" s="17">
        <v>10</v>
      </c>
      <c r="C137" s="17" t="s">
        <v>197</v>
      </c>
      <c r="D137" s="17">
        <v>1171451488</v>
      </c>
      <c r="E137" s="7" t="s">
        <v>148</v>
      </c>
      <c r="F137" s="17" t="s">
        <v>346</v>
      </c>
      <c r="G137" s="7" t="s">
        <v>321</v>
      </c>
      <c r="H137" s="17">
        <v>6</v>
      </c>
      <c r="I137" s="17" t="s">
        <v>200</v>
      </c>
      <c r="J137" s="17" t="s">
        <v>207</v>
      </c>
      <c r="L137" s="17">
        <v>60</v>
      </c>
      <c r="M137" s="17">
        <v>6</v>
      </c>
      <c r="N137" s="17">
        <v>1</v>
      </c>
      <c r="O137" s="17">
        <v>0</v>
      </c>
      <c r="P137">
        <v>1521015080</v>
      </c>
      <c r="Q137">
        <v>2098</v>
      </c>
      <c r="S137" t="s">
        <v>202</v>
      </c>
      <c r="T137" t="s">
        <v>203</v>
      </c>
      <c r="U137">
        <f>MATCH(D137,Отчет!$D:$D,0)</f>
        <v>87</v>
      </c>
    </row>
    <row r="138" spans="1:21" x14ac:dyDescent="0.2">
      <c r="A138" s="17">
        <v>1580141987</v>
      </c>
      <c r="B138" s="17">
        <v>10</v>
      </c>
      <c r="C138" s="17" t="s">
        <v>197</v>
      </c>
      <c r="D138" s="17">
        <v>1178711277</v>
      </c>
      <c r="E138" s="7" t="s">
        <v>151</v>
      </c>
      <c r="F138" s="17" t="s">
        <v>347</v>
      </c>
      <c r="G138" s="7" t="s">
        <v>321</v>
      </c>
      <c r="H138" s="17">
        <v>6</v>
      </c>
      <c r="I138" s="17" t="s">
        <v>200</v>
      </c>
      <c r="J138" s="17" t="s">
        <v>207</v>
      </c>
      <c r="L138" s="17">
        <v>60</v>
      </c>
      <c r="M138" s="17">
        <v>6</v>
      </c>
      <c r="N138" s="17">
        <v>1</v>
      </c>
      <c r="O138" s="17">
        <v>0</v>
      </c>
      <c r="P138">
        <v>1521015080</v>
      </c>
      <c r="Q138">
        <v>2098</v>
      </c>
      <c r="S138" t="s">
        <v>202</v>
      </c>
      <c r="T138" t="s">
        <v>203</v>
      </c>
      <c r="U138">
        <f>MATCH(D138,Отчет!$D:$D,0)</f>
        <v>71</v>
      </c>
    </row>
    <row r="139" spans="1:21" x14ac:dyDescent="0.2">
      <c r="A139" s="17">
        <v>1580075063</v>
      </c>
      <c r="B139" s="17">
        <v>8</v>
      </c>
      <c r="C139" s="17" t="s">
        <v>204</v>
      </c>
      <c r="D139" s="17">
        <v>1164830592</v>
      </c>
      <c r="E139" s="7" t="s">
        <v>115</v>
      </c>
      <c r="F139" s="17" t="s">
        <v>211</v>
      </c>
      <c r="G139" s="7" t="s">
        <v>348</v>
      </c>
      <c r="H139" s="17">
        <v>6</v>
      </c>
      <c r="I139" s="17" t="s">
        <v>200</v>
      </c>
      <c r="J139" s="17" t="s">
        <v>207</v>
      </c>
      <c r="L139" s="17">
        <v>48</v>
      </c>
      <c r="M139" s="17">
        <v>6</v>
      </c>
      <c r="N139" s="17">
        <v>1</v>
      </c>
      <c r="O139" s="17">
        <v>1</v>
      </c>
      <c r="P139">
        <v>1525326686</v>
      </c>
      <c r="Q139">
        <v>2098</v>
      </c>
      <c r="S139" t="s">
        <v>202</v>
      </c>
      <c r="T139" t="s">
        <v>208</v>
      </c>
      <c r="U139">
        <f>MATCH(D139,Отчет!$D:$D,0)</f>
        <v>101</v>
      </c>
    </row>
    <row r="140" spans="1:21" x14ac:dyDescent="0.2">
      <c r="A140" s="17">
        <v>1580075576</v>
      </c>
      <c r="B140" s="17">
        <v>9</v>
      </c>
      <c r="C140" s="17" t="s">
        <v>204</v>
      </c>
      <c r="D140" s="17">
        <v>1164830578</v>
      </c>
      <c r="E140" s="7" t="s">
        <v>101</v>
      </c>
      <c r="F140" s="17" t="s">
        <v>212</v>
      </c>
      <c r="G140" s="7" t="s">
        <v>348</v>
      </c>
      <c r="H140" s="17">
        <v>6</v>
      </c>
      <c r="I140" s="17" t="s">
        <v>200</v>
      </c>
      <c r="J140" s="17" t="s">
        <v>207</v>
      </c>
      <c r="L140" s="17">
        <v>54</v>
      </c>
      <c r="M140" s="17">
        <v>6</v>
      </c>
      <c r="N140" s="17">
        <v>1</v>
      </c>
      <c r="O140" s="17">
        <v>1</v>
      </c>
      <c r="P140">
        <v>1525326686</v>
      </c>
      <c r="Q140">
        <v>2098</v>
      </c>
      <c r="S140" t="s">
        <v>202</v>
      </c>
      <c r="T140" t="s">
        <v>208</v>
      </c>
      <c r="U140">
        <f>MATCH(D140,Отчет!$D:$D,0)</f>
        <v>84</v>
      </c>
    </row>
    <row r="141" spans="1:21" x14ac:dyDescent="0.2">
      <c r="A141" s="17">
        <v>1580075803</v>
      </c>
      <c r="C141" s="17" t="s">
        <v>204</v>
      </c>
      <c r="D141" s="17">
        <v>1164830497</v>
      </c>
      <c r="E141" s="7" t="s">
        <v>70</v>
      </c>
      <c r="F141" s="17" t="s">
        <v>349</v>
      </c>
      <c r="G141" s="7" t="s">
        <v>348</v>
      </c>
      <c r="H141" s="17">
        <v>6</v>
      </c>
      <c r="I141" s="17" t="s">
        <v>200</v>
      </c>
      <c r="J141" s="17" t="s">
        <v>207</v>
      </c>
      <c r="K141" s="17">
        <v>0</v>
      </c>
      <c r="L141" s="17">
        <v>0</v>
      </c>
      <c r="M141" s="17">
        <v>6</v>
      </c>
      <c r="O141" s="17">
        <v>1</v>
      </c>
      <c r="P141">
        <v>1525326686</v>
      </c>
      <c r="Q141">
        <v>2098</v>
      </c>
      <c r="S141" t="s">
        <v>202</v>
      </c>
      <c r="T141" t="s">
        <v>208</v>
      </c>
      <c r="U141">
        <f>MATCH(D141,Отчет!$D:$D,0)</f>
        <v>160</v>
      </c>
    </row>
    <row r="142" spans="1:21" x14ac:dyDescent="0.2">
      <c r="A142" s="17">
        <v>1580075428</v>
      </c>
      <c r="B142" s="17">
        <v>7</v>
      </c>
      <c r="C142" s="17" t="s">
        <v>204</v>
      </c>
      <c r="D142" s="17">
        <v>1164830483</v>
      </c>
      <c r="E142" s="7" t="s">
        <v>65</v>
      </c>
      <c r="F142" s="17" t="s">
        <v>216</v>
      </c>
      <c r="G142" s="7" t="s">
        <v>348</v>
      </c>
      <c r="H142" s="17">
        <v>6</v>
      </c>
      <c r="I142" s="17" t="s">
        <v>200</v>
      </c>
      <c r="J142" s="17" t="s">
        <v>207</v>
      </c>
      <c r="L142" s="17">
        <v>42</v>
      </c>
      <c r="M142" s="17">
        <v>6</v>
      </c>
      <c r="N142" s="17">
        <v>1</v>
      </c>
      <c r="O142" s="17">
        <v>1</v>
      </c>
      <c r="P142">
        <v>1525326686</v>
      </c>
      <c r="Q142">
        <v>2098</v>
      </c>
      <c r="S142" t="s">
        <v>202</v>
      </c>
      <c r="T142" t="s">
        <v>208</v>
      </c>
      <c r="U142">
        <f>MATCH(D142,Отчет!$D:$D,0)</f>
        <v>75</v>
      </c>
    </row>
    <row r="143" spans="1:21" x14ac:dyDescent="0.2">
      <c r="A143" s="17">
        <v>1653554835</v>
      </c>
      <c r="B143" s="17">
        <v>6</v>
      </c>
      <c r="C143" s="17" t="s">
        <v>233</v>
      </c>
      <c r="D143" s="17">
        <v>1164815522</v>
      </c>
      <c r="E143" s="7" t="s">
        <v>163</v>
      </c>
      <c r="F143" s="17" t="s">
        <v>350</v>
      </c>
      <c r="G143" s="7" t="s">
        <v>348</v>
      </c>
      <c r="H143" s="17">
        <v>6</v>
      </c>
      <c r="I143" s="17" t="s">
        <v>200</v>
      </c>
      <c r="J143" s="17" t="s">
        <v>207</v>
      </c>
      <c r="L143" s="17">
        <v>36</v>
      </c>
      <c r="M143" s="17">
        <v>6</v>
      </c>
      <c r="N143" s="17">
        <v>1</v>
      </c>
      <c r="O143" s="17">
        <v>1</v>
      </c>
      <c r="P143">
        <v>1525326686</v>
      </c>
      <c r="Q143">
        <v>2098</v>
      </c>
      <c r="S143" t="s">
        <v>202</v>
      </c>
      <c r="T143" t="s">
        <v>236</v>
      </c>
      <c r="U143">
        <f>MATCH(D143,Отчет!$D:$D,0)</f>
        <v>122</v>
      </c>
    </row>
    <row r="144" spans="1:21" x14ac:dyDescent="0.2">
      <c r="A144" s="17">
        <v>1580075889</v>
      </c>
      <c r="B144" s="17">
        <v>8</v>
      </c>
      <c r="C144" s="17" t="s">
        <v>204</v>
      </c>
      <c r="D144" s="17">
        <v>1164830564</v>
      </c>
      <c r="E144" s="7" t="s">
        <v>98</v>
      </c>
      <c r="F144" s="17" t="s">
        <v>213</v>
      </c>
      <c r="G144" s="7" t="s">
        <v>348</v>
      </c>
      <c r="H144" s="17">
        <v>6</v>
      </c>
      <c r="I144" s="17" t="s">
        <v>200</v>
      </c>
      <c r="J144" s="17" t="s">
        <v>207</v>
      </c>
      <c r="L144" s="17">
        <v>48</v>
      </c>
      <c r="M144" s="17">
        <v>6</v>
      </c>
      <c r="N144" s="17">
        <v>1</v>
      </c>
      <c r="O144" s="17">
        <v>1</v>
      </c>
      <c r="P144">
        <v>1525326686</v>
      </c>
      <c r="Q144">
        <v>2098</v>
      </c>
      <c r="S144" t="s">
        <v>202</v>
      </c>
      <c r="T144" t="s">
        <v>208</v>
      </c>
      <c r="U144">
        <f>MATCH(D144,Отчет!$D:$D,0)</f>
        <v>61</v>
      </c>
    </row>
    <row r="145" spans="1:21" x14ac:dyDescent="0.2">
      <c r="A145" s="17">
        <v>1580075546</v>
      </c>
      <c r="B145" s="17">
        <v>9</v>
      </c>
      <c r="C145" s="17" t="s">
        <v>204</v>
      </c>
      <c r="D145" s="17">
        <v>1164830550</v>
      </c>
      <c r="E145" s="7" t="s">
        <v>95</v>
      </c>
      <c r="F145" s="17" t="s">
        <v>279</v>
      </c>
      <c r="G145" s="7" t="s">
        <v>348</v>
      </c>
      <c r="H145" s="17">
        <v>6</v>
      </c>
      <c r="I145" s="17" t="s">
        <v>200</v>
      </c>
      <c r="J145" s="17" t="s">
        <v>207</v>
      </c>
      <c r="L145" s="17">
        <v>54</v>
      </c>
      <c r="M145" s="17">
        <v>6</v>
      </c>
      <c r="N145" s="17">
        <v>1</v>
      </c>
      <c r="O145" s="17">
        <v>1</v>
      </c>
      <c r="P145">
        <v>1525326686</v>
      </c>
      <c r="Q145">
        <v>2098</v>
      </c>
      <c r="S145" t="s">
        <v>202</v>
      </c>
      <c r="T145" t="s">
        <v>208</v>
      </c>
      <c r="U145">
        <f>MATCH(D145,Отчет!$D:$D,0)</f>
        <v>52</v>
      </c>
    </row>
    <row r="146" spans="1:21" x14ac:dyDescent="0.2">
      <c r="A146" s="17">
        <v>1580075311</v>
      </c>
      <c r="B146" s="17">
        <v>7</v>
      </c>
      <c r="C146" s="17" t="s">
        <v>204</v>
      </c>
      <c r="D146" s="17">
        <v>1164830648</v>
      </c>
      <c r="E146" s="7" t="s">
        <v>138</v>
      </c>
      <c r="F146" s="17" t="s">
        <v>232</v>
      </c>
      <c r="G146" s="7" t="s">
        <v>348</v>
      </c>
      <c r="H146" s="17">
        <v>6</v>
      </c>
      <c r="I146" s="17" t="s">
        <v>200</v>
      </c>
      <c r="J146" s="17" t="s">
        <v>207</v>
      </c>
      <c r="L146" s="17">
        <v>42</v>
      </c>
      <c r="M146" s="17">
        <v>6</v>
      </c>
      <c r="N146" s="17">
        <v>1</v>
      </c>
      <c r="O146" s="17">
        <v>1</v>
      </c>
      <c r="P146">
        <v>1525326686</v>
      </c>
      <c r="Q146">
        <v>2098</v>
      </c>
      <c r="S146" t="s">
        <v>202</v>
      </c>
      <c r="T146" t="s">
        <v>208</v>
      </c>
      <c r="U146">
        <f>MATCH(D146,Отчет!$D:$D,0)</f>
        <v>127</v>
      </c>
    </row>
    <row r="147" spans="1:21" x14ac:dyDescent="0.2">
      <c r="A147" s="17">
        <v>1580075111</v>
      </c>
      <c r="B147" s="17">
        <v>10</v>
      </c>
      <c r="C147" s="17" t="s">
        <v>204</v>
      </c>
      <c r="D147" s="17">
        <v>1164830536</v>
      </c>
      <c r="E147" s="7" t="s">
        <v>94</v>
      </c>
      <c r="F147" s="17" t="s">
        <v>351</v>
      </c>
      <c r="G147" s="7" t="s">
        <v>348</v>
      </c>
      <c r="H147" s="17">
        <v>6</v>
      </c>
      <c r="I147" s="17" t="s">
        <v>200</v>
      </c>
      <c r="J147" s="17" t="s">
        <v>207</v>
      </c>
      <c r="L147" s="17">
        <v>60</v>
      </c>
      <c r="M147" s="17">
        <v>6</v>
      </c>
      <c r="N147" s="17">
        <v>1</v>
      </c>
      <c r="O147" s="17">
        <v>1</v>
      </c>
      <c r="P147">
        <v>1525326686</v>
      </c>
      <c r="Q147">
        <v>2098</v>
      </c>
      <c r="S147" t="s">
        <v>202</v>
      </c>
      <c r="T147" t="s">
        <v>208</v>
      </c>
      <c r="U147">
        <f>MATCH(D147,Отчет!$D:$D,0)</f>
        <v>26</v>
      </c>
    </row>
    <row r="148" spans="1:21" x14ac:dyDescent="0.2">
      <c r="A148" s="17">
        <v>1580075937</v>
      </c>
      <c r="B148" s="17">
        <v>7</v>
      </c>
      <c r="C148" s="17" t="s">
        <v>204</v>
      </c>
      <c r="D148" s="17">
        <v>1164830661</v>
      </c>
      <c r="E148" s="7" t="s">
        <v>143</v>
      </c>
      <c r="F148" s="17" t="s">
        <v>352</v>
      </c>
      <c r="G148" s="7" t="s">
        <v>348</v>
      </c>
      <c r="H148" s="17">
        <v>6</v>
      </c>
      <c r="I148" s="17" t="s">
        <v>200</v>
      </c>
      <c r="J148" s="17" t="s">
        <v>207</v>
      </c>
      <c r="L148" s="17">
        <v>42</v>
      </c>
      <c r="M148" s="17">
        <v>6</v>
      </c>
      <c r="N148" s="17">
        <v>1</v>
      </c>
      <c r="O148" s="17">
        <v>1</v>
      </c>
      <c r="P148">
        <v>1525326686</v>
      </c>
      <c r="Q148">
        <v>2098</v>
      </c>
      <c r="S148" t="s">
        <v>202</v>
      </c>
      <c r="T148" t="s">
        <v>208</v>
      </c>
      <c r="U148">
        <f>MATCH(D148,Отчет!$D:$D,0)</f>
        <v>120</v>
      </c>
    </row>
    <row r="149" spans="1:21" x14ac:dyDescent="0.2">
      <c r="A149" s="17">
        <v>1580075725</v>
      </c>
      <c r="B149" s="17">
        <v>6</v>
      </c>
      <c r="C149" s="17" t="s">
        <v>204</v>
      </c>
      <c r="D149" s="17">
        <v>1164830523</v>
      </c>
      <c r="E149" s="7" t="s">
        <v>87</v>
      </c>
      <c r="F149" s="17" t="s">
        <v>214</v>
      </c>
      <c r="G149" s="7" t="s">
        <v>348</v>
      </c>
      <c r="H149" s="17">
        <v>6</v>
      </c>
      <c r="I149" s="17" t="s">
        <v>200</v>
      </c>
      <c r="J149" s="17" t="s">
        <v>207</v>
      </c>
      <c r="L149" s="17">
        <v>36</v>
      </c>
      <c r="M149" s="17">
        <v>6</v>
      </c>
      <c r="N149" s="17">
        <v>1</v>
      </c>
      <c r="O149" s="17">
        <v>1</v>
      </c>
      <c r="P149">
        <v>1525326686</v>
      </c>
      <c r="Q149">
        <v>2098</v>
      </c>
      <c r="S149" t="s">
        <v>202</v>
      </c>
      <c r="T149" t="s">
        <v>208</v>
      </c>
      <c r="U149">
        <f>MATCH(D149,Отчет!$D:$D,0)</f>
        <v>150</v>
      </c>
    </row>
    <row r="150" spans="1:21" x14ac:dyDescent="0.2">
      <c r="A150" s="17">
        <v>1580075176</v>
      </c>
      <c r="B150" s="17">
        <v>8</v>
      </c>
      <c r="C150" s="17" t="s">
        <v>204</v>
      </c>
      <c r="D150" s="17">
        <v>1219988093</v>
      </c>
      <c r="E150" s="7" t="s">
        <v>66</v>
      </c>
      <c r="F150" s="17" t="s">
        <v>221</v>
      </c>
      <c r="G150" s="7" t="s">
        <v>348</v>
      </c>
      <c r="H150" s="17">
        <v>6</v>
      </c>
      <c r="I150" s="17" t="s">
        <v>200</v>
      </c>
      <c r="J150" s="17" t="s">
        <v>207</v>
      </c>
      <c r="L150" s="17">
        <v>48</v>
      </c>
      <c r="M150" s="17">
        <v>6</v>
      </c>
      <c r="N150" s="17">
        <v>1</v>
      </c>
      <c r="O150" s="17">
        <v>1</v>
      </c>
      <c r="P150">
        <v>1525326686</v>
      </c>
      <c r="Q150">
        <v>2098</v>
      </c>
      <c r="S150" t="s">
        <v>202</v>
      </c>
      <c r="T150" t="s">
        <v>208</v>
      </c>
      <c r="U150">
        <f>MATCH(D150,Отчет!$D:$D,0)</f>
        <v>93</v>
      </c>
    </row>
    <row r="151" spans="1:21" x14ac:dyDescent="0.2">
      <c r="A151" s="17">
        <v>1580075492</v>
      </c>
      <c r="B151" s="17">
        <v>7</v>
      </c>
      <c r="C151" s="17" t="s">
        <v>204</v>
      </c>
      <c r="D151" s="17">
        <v>1224594469</v>
      </c>
      <c r="E151" s="7" t="s">
        <v>178</v>
      </c>
      <c r="F151" s="17" t="s">
        <v>222</v>
      </c>
      <c r="G151" s="7" t="s">
        <v>348</v>
      </c>
      <c r="H151" s="17">
        <v>6</v>
      </c>
      <c r="I151" s="17" t="s">
        <v>200</v>
      </c>
      <c r="J151" s="17" t="s">
        <v>207</v>
      </c>
      <c r="L151" s="17">
        <v>42</v>
      </c>
      <c r="M151" s="17">
        <v>6</v>
      </c>
      <c r="N151" s="17">
        <v>1</v>
      </c>
      <c r="O151" s="17">
        <v>1</v>
      </c>
      <c r="P151">
        <v>1525326686</v>
      </c>
      <c r="Q151">
        <v>2098</v>
      </c>
      <c r="S151" t="s">
        <v>202</v>
      </c>
      <c r="T151" t="s">
        <v>208</v>
      </c>
      <c r="U151">
        <f>MATCH(D151,Отчет!$D:$D,0)</f>
        <v>123</v>
      </c>
    </row>
    <row r="152" spans="1:21" x14ac:dyDescent="0.2">
      <c r="A152" s="17">
        <v>1580075833</v>
      </c>
      <c r="B152" s="17">
        <v>5</v>
      </c>
      <c r="C152" s="17" t="s">
        <v>204</v>
      </c>
      <c r="D152" s="17">
        <v>1254218928</v>
      </c>
      <c r="E152" s="7" t="s">
        <v>124</v>
      </c>
      <c r="F152" s="17" t="s">
        <v>219</v>
      </c>
      <c r="G152" s="7" t="s">
        <v>348</v>
      </c>
      <c r="H152" s="17">
        <v>6</v>
      </c>
      <c r="I152" s="17" t="s">
        <v>200</v>
      </c>
      <c r="J152" s="17" t="s">
        <v>207</v>
      </c>
      <c r="L152" s="17">
        <v>30</v>
      </c>
      <c r="M152" s="17">
        <v>6</v>
      </c>
      <c r="N152" s="17">
        <v>1</v>
      </c>
      <c r="O152" s="17">
        <v>1</v>
      </c>
      <c r="P152">
        <v>1525326686</v>
      </c>
      <c r="Q152">
        <v>2098</v>
      </c>
      <c r="S152" t="s">
        <v>202</v>
      </c>
      <c r="T152" t="s">
        <v>208</v>
      </c>
      <c r="U152">
        <f>MATCH(D152,Отчет!$D:$D,0)</f>
        <v>161</v>
      </c>
    </row>
    <row r="153" spans="1:21" x14ac:dyDescent="0.2">
      <c r="A153" s="17">
        <v>1580075655</v>
      </c>
      <c r="B153" s="17">
        <v>5</v>
      </c>
      <c r="C153" s="17" t="s">
        <v>204</v>
      </c>
      <c r="D153" s="17">
        <v>1269471876</v>
      </c>
      <c r="E153" s="7" t="s">
        <v>139</v>
      </c>
      <c r="F153" s="17" t="s">
        <v>218</v>
      </c>
      <c r="G153" s="7" t="s">
        <v>348</v>
      </c>
      <c r="H153" s="17">
        <v>6</v>
      </c>
      <c r="I153" s="17" t="s">
        <v>200</v>
      </c>
      <c r="J153" s="17" t="s">
        <v>207</v>
      </c>
      <c r="L153" s="17">
        <v>30</v>
      </c>
      <c r="M153" s="17">
        <v>6</v>
      </c>
      <c r="N153" s="17">
        <v>1</v>
      </c>
      <c r="O153" s="17">
        <v>1</v>
      </c>
      <c r="P153">
        <v>1525326686</v>
      </c>
      <c r="Q153">
        <v>2098</v>
      </c>
      <c r="S153" t="s">
        <v>202</v>
      </c>
      <c r="T153" t="s">
        <v>208</v>
      </c>
      <c r="U153">
        <f>MATCH(D153,Отчет!$D:$D,0)</f>
        <v>140</v>
      </c>
    </row>
    <row r="154" spans="1:21" x14ac:dyDescent="0.2">
      <c r="A154" s="17">
        <v>1580075781</v>
      </c>
      <c r="B154" s="17">
        <v>5</v>
      </c>
      <c r="C154" s="17" t="s">
        <v>204</v>
      </c>
      <c r="D154" s="17">
        <v>1295302506</v>
      </c>
      <c r="E154" s="7" t="s">
        <v>194</v>
      </c>
      <c r="F154" s="17" t="s">
        <v>231</v>
      </c>
      <c r="G154" s="7" t="s">
        <v>348</v>
      </c>
      <c r="H154" s="17">
        <v>6</v>
      </c>
      <c r="I154" s="17" t="s">
        <v>200</v>
      </c>
      <c r="J154" s="17" t="s">
        <v>207</v>
      </c>
      <c r="L154" s="17">
        <v>30</v>
      </c>
      <c r="M154" s="17">
        <v>6</v>
      </c>
      <c r="N154" s="17">
        <v>1</v>
      </c>
      <c r="O154" s="17">
        <v>1</v>
      </c>
      <c r="P154">
        <v>1525326686</v>
      </c>
      <c r="Q154">
        <v>2098</v>
      </c>
      <c r="S154" t="s">
        <v>202</v>
      </c>
      <c r="T154" t="s">
        <v>208</v>
      </c>
      <c r="U154">
        <f>MATCH(D154,Отчет!$D:$D,0)</f>
        <v>125</v>
      </c>
    </row>
    <row r="155" spans="1:21" x14ac:dyDescent="0.2">
      <c r="A155" s="17">
        <v>1580075371</v>
      </c>
      <c r="B155" s="17">
        <v>4</v>
      </c>
      <c r="C155" s="17" t="s">
        <v>204</v>
      </c>
      <c r="D155" s="17">
        <v>1310083236</v>
      </c>
      <c r="E155" s="7" t="s">
        <v>140</v>
      </c>
      <c r="F155" s="17" t="s">
        <v>230</v>
      </c>
      <c r="G155" s="7" t="s">
        <v>348</v>
      </c>
      <c r="H155" s="17">
        <v>6</v>
      </c>
      <c r="I155" s="17" t="s">
        <v>200</v>
      </c>
      <c r="J155" s="17" t="s">
        <v>207</v>
      </c>
      <c r="L155" s="17">
        <v>24</v>
      </c>
      <c r="M155" s="17">
        <v>6</v>
      </c>
      <c r="N155" s="17">
        <v>1</v>
      </c>
      <c r="O155" s="17">
        <v>1</v>
      </c>
      <c r="P155">
        <v>1525326686</v>
      </c>
      <c r="Q155">
        <v>2098</v>
      </c>
      <c r="S155" t="s">
        <v>202</v>
      </c>
      <c r="T155" t="s">
        <v>208</v>
      </c>
      <c r="U155">
        <f>MATCH(D155,Отчет!$D:$D,0)</f>
        <v>158</v>
      </c>
    </row>
    <row r="156" spans="1:21" x14ac:dyDescent="0.2">
      <c r="A156" s="17">
        <v>1580075629</v>
      </c>
      <c r="B156" s="17">
        <v>6</v>
      </c>
      <c r="C156" s="17" t="s">
        <v>204</v>
      </c>
      <c r="D156" s="17">
        <v>1164830714</v>
      </c>
      <c r="E156" s="7" t="s">
        <v>186</v>
      </c>
      <c r="F156" s="17" t="s">
        <v>209</v>
      </c>
      <c r="G156" s="7" t="s">
        <v>348</v>
      </c>
      <c r="H156" s="17">
        <v>6</v>
      </c>
      <c r="I156" s="17" t="s">
        <v>200</v>
      </c>
      <c r="J156" s="17" t="s">
        <v>207</v>
      </c>
      <c r="L156" s="17">
        <v>36</v>
      </c>
      <c r="M156" s="17">
        <v>6</v>
      </c>
      <c r="N156" s="17">
        <v>1</v>
      </c>
      <c r="O156" s="17">
        <v>1</v>
      </c>
      <c r="P156">
        <v>1525326686</v>
      </c>
      <c r="Q156">
        <v>2098</v>
      </c>
      <c r="S156" t="s">
        <v>202</v>
      </c>
      <c r="T156" t="s">
        <v>208</v>
      </c>
      <c r="U156">
        <f>MATCH(D156,Отчет!$D:$D,0)</f>
        <v>133</v>
      </c>
    </row>
    <row r="157" spans="1:21" x14ac:dyDescent="0.2">
      <c r="A157" s="17">
        <v>1580075755</v>
      </c>
      <c r="B157" s="17">
        <v>7</v>
      </c>
      <c r="C157" s="17" t="s">
        <v>204</v>
      </c>
      <c r="D157" s="17">
        <v>1310083391</v>
      </c>
      <c r="E157" s="7" t="s">
        <v>132</v>
      </c>
      <c r="F157" s="17" t="s">
        <v>229</v>
      </c>
      <c r="G157" s="7" t="s">
        <v>348</v>
      </c>
      <c r="H157" s="17">
        <v>6</v>
      </c>
      <c r="I157" s="17" t="s">
        <v>200</v>
      </c>
      <c r="J157" s="17" t="s">
        <v>207</v>
      </c>
      <c r="L157" s="17">
        <v>42</v>
      </c>
      <c r="M157" s="17">
        <v>6</v>
      </c>
      <c r="N157" s="17">
        <v>1</v>
      </c>
      <c r="O157" s="17">
        <v>1</v>
      </c>
      <c r="P157">
        <v>1525326686</v>
      </c>
      <c r="Q157">
        <v>2098</v>
      </c>
      <c r="S157" t="s">
        <v>202</v>
      </c>
      <c r="T157" t="s">
        <v>208</v>
      </c>
      <c r="U157">
        <f>MATCH(D157,Отчет!$D:$D,0)</f>
        <v>105</v>
      </c>
    </row>
    <row r="158" spans="1:21" x14ac:dyDescent="0.2">
      <c r="A158" s="17">
        <v>1580075206</v>
      </c>
      <c r="B158" s="17">
        <v>7</v>
      </c>
      <c r="C158" s="17" t="s">
        <v>204</v>
      </c>
      <c r="D158" s="17">
        <v>1356539024</v>
      </c>
      <c r="E158" s="7" t="s">
        <v>133</v>
      </c>
      <c r="F158" s="17" t="s">
        <v>227</v>
      </c>
      <c r="G158" s="7" t="s">
        <v>348</v>
      </c>
      <c r="H158" s="17">
        <v>6</v>
      </c>
      <c r="I158" s="17" t="s">
        <v>200</v>
      </c>
      <c r="J158" s="17" t="s">
        <v>207</v>
      </c>
      <c r="L158" s="17">
        <v>42</v>
      </c>
      <c r="M158" s="17">
        <v>6</v>
      </c>
      <c r="N158" s="17">
        <v>1</v>
      </c>
      <c r="O158" s="17">
        <v>1</v>
      </c>
      <c r="P158">
        <v>1525326686</v>
      </c>
      <c r="Q158">
        <v>2098</v>
      </c>
      <c r="S158" t="s">
        <v>202</v>
      </c>
      <c r="T158" t="s">
        <v>208</v>
      </c>
      <c r="U158">
        <f>MATCH(D158,Отчет!$D:$D,0)</f>
        <v>119</v>
      </c>
    </row>
    <row r="159" spans="1:21" x14ac:dyDescent="0.2">
      <c r="A159" s="17">
        <v>1580075458</v>
      </c>
      <c r="B159" s="17">
        <v>6</v>
      </c>
      <c r="C159" s="17" t="s">
        <v>204</v>
      </c>
      <c r="D159" s="17">
        <v>1171442904</v>
      </c>
      <c r="E159" s="7" t="s">
        <v>62</v>
      </c>
      <c r="F159" s="17" t="s">
        <v>226</v>
      </c>
      <c r="G159" s="7" t="s">
        <v>348</v>
      </c>
      <c r="H159" s="17">
        <v>6</v>
      </c>
      <c r="I159" s="17" t="s">
        <v>200</v>
      </c>
      <c r="J159" s="17" t="s">
        <v>207</v>
      </c>
      <c r="L159" s="17">
        <v>36</v>
      </c>
      <c r="M159" s="17">
        <v>6</v>
      </c>
      <c r="N159" s="17">
        <v>1</v>
      </c>
      <c r="O159" s="17">
        <v>1</v>
      </c>
      <c r="P159">
        <v>1525326686</v>
      </c>
      <c r="Q159">
        <v>2098</v>
      </c>
      <c r="S159" t="s">
        <v>202</v>
      </c>
      <c r="T159" t="s">
        <v>208</v>
      </c>
      <c r="U159">
        <f>MATCH(D159,Отчет!$D:$D,0)</f>
        <v>79</v>
      </c>
    </row>
    <row r="160" spans="1:21" x14ac:dyDescent="0.2">
      <c r="A160" s="17">
        <v>1761395364</v>
      </c>
      <c r="B160" s="17">
        <v>10</v>
      </c>
      <c r="C160" s="17" t="s">
        <v>204</v>
      </c>
      <c r="D160" s="17">
        <v>1197399307</v>
      </c>
      <c r="E160" s="7" t="s">
        <v>156</v>
      </c>
      <c r="F160" s="17" t="s">
        <v>353</v>
      </c>
      <c r="G160" s="7" t="s">
        <v>354</v>
      </c>
      <c r="H160" s="17">
        <v>6</v>
      </c>
      <c r="I160" s="17" t="s">
        <v>200</v>
      </c>
      <c r="J160" s="17" t="s">
        <v>207</v>
      </c>
      <c r="L160" s="17">
        <v>60</v>
      </c>
      <c r="M160" s="17">
        <v>6</v>
      </c>
      <c r="N160" s="17">
        <v>1</v>
      </c>
      <c r="O160" s="17">
        <v>0</v>
      </c>
      <c r="P160">
        <v>1748978339</v>
      </c>
      <c r="Q160">
        <v>2098</v>
      </c>
      <c r="S160" t="s">
        <v>202</v>
      </c>
      <c r="T160" t="s">
        <v>208</v>
      </c>
      <c r="U160">
        <f>MATCH(D160,Отчет!$D:$D,0)</f>
        <v>53</v>
      </c>
    </row>
    <row r="161" spans="1:21" x14ac:dyDescent="0.2">
      <c r="A161" s="17">
        <v>1761304367</v>
      </c>
      <c r="B161" s="17">
        <v>10</v>
      </c>
      <c r="C161" s="17" t="s">
        <v>204</v>
      </c>
      <c r="D161" s="17">
        <v>1171442904</v>
      </c>
      <c r="E161" s="7" t="s">
        <v>62</v>
      </c>
      <c r="F161" s="17" t="s">
        <v>226</v>
      </c>
      <c r="G161" s="7" t="s">
        <v>354</v>
      </c>
      <c r="H161" s="17">
        <v>6</v>
      </c>
      <c r="I161" s="17" t="s">
        <v>200</v>
      </c>
      <c r="J161" s="17" t="s">
        <v>207</v>
      </c>
      <c r="L161" s="17">
        <v>60</v>
      </c>
      <c r="M161" s="17">
        <v>6</v>
      </c>
      <c r="N161" s="17">
        <v>1</v>
      </c>
      <c r="O161" s="17">
        <v>1</v>
      </c>
      <c r="P161">
        <v>1748978339</v>
      </c>
      <c r="Q161">
        <v>2098</v>
      </c>
      <c r="S161" t="s">
        <v>202</v>
      </c>
      <c r="T161" t="s">
        <v>208</v>
      </c>
      <c r="U161">
        <f>MATCH(D161,Отчет!$D:$D,0)</f>
        <v>79</v>
      </c>
    </row>
    <row r="162" spans="1:21" x14ac:dyDescent="0.2">
      <c r="A162" s="17">
        <v>1761311959</v>
      </c>
      <c r="B162" s="17">
        <v>10</v>
      </c>
      <c r="C162" s="17" t="s">
        <v>204</v>
      </c>
      <c r="D162" s="17">
        <v>1164830536</v>
      </c>
      <c r="E162" s="7" t="s">
        <v>94</v>
      </c>
      <c r="F162" s="17" t="s">
        <v>351</v>
      </c>
      <c r="G162" s="7" t="s">
        <v>354</v>
      </c>
      <c r="H162" s="17">
        <v>6</v>
      </c>
      <c r="I162" s="17" t="s">
        <v>200</v>
      </c>
      <c r="J162" s="17" t="s">
        <v>207</v>
      </c>
      <c r="L162" s="17">
        <v>60</v>
      </c>
      <c r="M162" s="17">
        <v>6</v>
      </c>
      <c r="N162" s="17">
        <v>1</v>
      </c>
      <c r="O162" s="17">
        <v>1</v>
      </c>
      <c r="P162">
        <v>1748978339</v>
      </c>
      <c r="Q162">
        <v>2098</v>
      </c>
      <c r="S162" t="s">
        <v>202</v>
      </c>
      <c r="T162" t="s">
        <v>208</v>
      </c>
      <c r="U162">
        <f>MATCH(D162,Отчет!$D:$D,0)</f>
        <v>26</v>
      </c>
    </row>
    <row r="163" spans="1:21" x14ac:dyDescent="0.2">
      <c r="A163" s="17">
        <v>1761309389</v>
      </c>
      <c r="B163" s="17">
        <v>10</v>
      </c>
      <c r="C163" s="17" t="s">
        <v>204</v>
      </c>
      <c r="D163" s="17">
        <v>1164830497</v>
      </c>
      <c r="E163" s="7" t="s">
        <v>70</v>
      </c>
      <c r="F163" s="17" t="s">
        <v>349</v>
      </c>
      <c r="G163" s="7" t="s">
        <v>354</v>
      </c>
      <c r="H163" s="17">
        <v>6</v>
      </c>
      <c r="I163" s="17" t="s">
        <v>200</v>
      </c>
      <c r="J163" s="17" t="s">
        <v>207</v>
      </c>
      <c r="L163" s="17">
        <v>60</v>
      </c>
      <c r="M163" s="17">
        <v>6</v>
      </c>
      <c r="N163" s="17">
        <v>1</v>
      </c>
      <c r="O163" s="17">
        <v>1</v>
      </c>
      <c r="P163">
        <v>1748978339</v>
      </c>
      <c r="Q163">
        <v>2098</v>
      </c>
      <c r="S163" t="s">
        <v>202</v>
      </c>
      <c r="T163" t="s">
        <v>208</v>
      </c>
      <c r="U163">
        <f>MATCH(D163,Отчет!$D:$D,0)</f>
        <v>160</v>
      </c>
    </row>
    <row r="164" spans="1:21" x14ac:dyDescent="0.2">
      <c r="A164" s="17">
        <v>1642464615</v>
      </c>
      <c r="B164" s="17">
        <v>9</v>
      </c>
      <c r="C164" s="17" t="s">
        <v>245</v>
      </c>
      <c r="D164" s="17">
        <v>1171450791</v>
      </c>
      <c r="E164" s="7" t="s">
        <v>85</v>
      </c>
      <c r="F164" s="17" t="s">
        <v>284</v>
      </c>
      <c r="G164" s="7" t="s">
        <v>355</v>
      </c>
      <c r="H164" s="17">
        <v>6</v>
      </c>
      <c r="I164" s="17" t="s">
        <v>200</v>
      </c>
      <c r="J164" s="17" t="s">
        <v>207</v>
      </c>
      <c r="L164" s="17">
        <v>54</v>
      </c>
      <c r="M164" s="17">
        <v>6</v>
      </c>
      <c r="N164" s="17">
        <v>1</v>
      </c>
      <c r="O164" s="17">
        <v>0</v>
      </c>
      <c r="P164">
        <v>1521003940</v>
      </c>
      <c r="Q164">
        <v>2098</v>
      </c>
      <c r="S164" t="s">
        <v>202</v>
      </c>
      <c r="T164" t="s">
        <v>236</v>
      </c>
      <c r="U164">
        <f>MATCH(D164,Отчет!$D:$D,0)</f>
        <v>82</v>
      </c>
    </row>
    <row r="165" spans="1:21" x14ac:dyDescent="0.2">
      <c r="A165" s="17">
        <v>1580144916</v>
      </c>
      <c r="B165" s="17">
        <v>10</v>
      </c>
      <c r="C165" s="17" t="s">
        <v>233</v>
      </c>
      <c r="D165" s="17">
        <v>1187931085</v>
      </c>
      <c r="E165" s="7" t="s">
        <v>53</v>
      </c>
      <c r="F165" s="17" t="s">
        <v>268</v>
      </c>
      <c r="G165" s="7" t="s">
        <v>355</v>
      </c>
      <c r="H165" s="17">
        <v>6</v>
      </c>
      <c r="I165" s="17" t="s">
        <v>200</v>
      </c>
      <c r="J165" s="17" t="s">
        <v>207</v>
      </c>
      <c r="L165" s="17">
        <v>60</v>
      </c>
      <c r="M165" s="17">
        <v>6</v>
      </c>
      <c r="N165" s="17">
        <v>1</v>
      </c>
      <c r="O165" s="17">
        <v>0</v>
      </c>
      <c r="P165">
        <v>1521003940</v>
      </c>
      <c r="Q165">
        <v>2098</v>
      </c>
      <c r="S165" t="s">
        <v>202</v>
      </c>
      <c r="T165" t="s">
        <v>236</v>
      </c>
      <c r="U165">
        <f>MATCH(D165,Отчет!$D:$D,0)</f>
        <v>12</v>
      </c>
    </row>
    <row r="166" spans="1:21" x14ac:dyDescent="0.2">
      <c r="A166" s="17">
        <v>1652655544</v>
      </c>
      <c r="B166" s="17">
        <v>9</v>
      </c>
      <c r="C166" s="17" t="s">
        <v>239</v>
      </c>
      <c r="D166" s="17">
        <v>1181019568</v>
      </c>
      <c r="E166" s="7" t="s">
        <v>188</v>
      </c>
      <c r="F166" s="17" t="s">
        <v>356</v>
      </c>
      <c r="G166" s="7" t="s">
        <v>355</v>
      </c>
      <c r="H166" s="17">
        <v>6</v>
      </c>
      <c r="I166" s="17" t="s">
        <v>200</v>
      </c>
      <c r="J166" s="17" t="s">
        <v>207</v>
      </c>
      <c r="L166" s="17">
        <v>54</v>
      </c>
      <c r="M166" s="17">
        <v>6</v>
      </c>
      <c r="N166" s="17">
        <v>1</v>
      </c>
      <c r="O166" s="17">
        <v>1</v>
      </c>
      <c r="P166">
        <v>1521003940</v>
      </c>
      <c r="Q166">
        <v>2098</v>
      </c>
      <c r="S166" t="s">
        <v>202</v>
      </c>
      <c r="T166" t="s">
        <v>236</v>
      </c>
      <c r="U166">
        <f>MATCH(D166,Отчет!$D:$D,0)</f>
        <v>32</v>
      </c>
    </row>
    <row r="167" spans="1:21" x14ac:dyDescent="0.2">
      <c r="A167" s="17">
        <v>1581073308</v>
      </c>
      <c r="B167" s="17">
        <v>9</v>
      </c>
      <c r="C167" s="17" t="s">
        <v>233</v>
      </c>
      <c r="D167" s="17">
        <v>1181019553</v>
      </c>
      <c r="E167" s="7" t="s">
        <v>170</v>
      </c>
      <c r="F167" s="17" t="s">
        <v>269</v>
      </c>
      <c r="G167" s="7" t="s">
        <v>355</v>
      </c>
      <c r="H167" s="17">
        <v>6</v>
      </c>
      <c r="I167" s="17" t="s">
        <v>200</v>
      </c>
      <c r="J167" s="17" t="s">
        <v>207</v>
      </c>
      <c r="L167" s="17">
        <v>54</v>
      </c>
      <c r="M167" s="17">
        <v>6</v>
      </c>
      <c r="N167" s="17">
        <v>1</v>
      </c>
      <c r="O167" s="17">
        <v>1</v>
      </c>
      <c r="P167">
        <v>1521003940</v>
      </c>
      <c r="Q167">
        <v>2098</v>
      </c>
      <c r="S167" t="s">
        <v>202</v>
      </c>
      <c r="T167" t="s">
        <v>236</v>
      </c>
      <c r="U167">
        <f>MATCH(D167,Отчет!$D:$D,0)</f>
        <v>89</v>
      </c>
    </row>
    <row r="168" spans="1:21" x14ac:dyDescent="0.2">
      <c r="A168" s="17">
        <v>1580144022</v>
      </c>
      <c r="B168" s="17">
        <v>7</v>
      </c>
      <c r="C168" s="17" t="s">
        <v>233</v>
      </c>
      <c r="D168" s="17">
        <v>1181019523</v>
      </c>
      <c r="E168" s="7" t="s">
        <v>49</v>
      </c>
      <c r="F168" s="17" t="s">
        <v>270</v>
      </c>
      <c r="G168" s="7" t="s">
        <v>355</v>
      </c>
      <c r="H168" s="17">
        <v>6</v>
      </c>
      <c r="I168" s="17" t="s">
        <v>200</v>
      </c>
      <c r="J168" s="17" t="s">
        <v>207</v>
      </c>
      <c r="L168" s="17">
        <v>42</v>
      </c>
      <c r="M168" s="17">
        <v>6</v>
      </c>
      <c r="N168" s="17">
        <v>1</v>
      </c>
      <c r="O168" s="17">
        <v>1</v>
      </c>
      <c r="P168">
        <v>1521003940</v>
      </c>
      <c r="Q168">
        <v>2098</v>
      </c>
      <c r="S168" t="s">
        <v>202</v>
      </c>
      <c r="T168" t="s">
        <v>236</v>
      </c>
      <c r="U168">
        <f>MATCH(D168,Отчет!$D:$D,0)</f>
        <v>111</v>
      </c>
    </row>
    <row r="169" spans="1:21" x14ac:dyDescent="0.2">
      <c r="A169" s="17">
        <v>1652655592</v>
      </c>
      <c r="B169" s="17">
        <v>10</v>
      </c>
      <c r="C169" s="17" t="s">
        <v>245</v>
      </c>
      <c r="D169" s="17">
        <v>1178849008</v>
      </c>
      <c r="E169" s="7" t="s">
        <v>154</v>
      </c>
      <c r="F169" s="17" t="s">
        <v>357</v>
      </c>
      <c r="G169" s="7" t="s">
        <v>355</v>
      </c>
      <c r="H169" s="17">
        <v>6</v>
      </c>
      <c r="I169" s="17" t="s">
        <v>200</v>
      </c>
      <c r="J169" s="17" t="s">
        <v>207</v>
      </c>
      <c r="L169" s="17">
        <v>60</v>
      </c>
      <c r="M169" s="17">
        <v>6</v>
      </c>
      <c r="N169" s="17">
        <v>1</v>
      </c>
      <c r="O169" s="17">
        <v>1</v>
      </c>
      <c r="P169">
        <v>1521003940</v>
      </c>
      <c r="Q169">
        <v>2098</v>
      </c>
      <c r="S169" t="s">
        <v>202</v>
      </c>
      <c r="T169" t="s">
        <v>236</v>
      </c>
      <c r="U169">
        <f>MATCH(D169,Отчет!$D:$D,0)</f>
        <v>15</v>
      </c>
    </row>
    <row r="170" spans="1:21" x14ac:dyDescent="0.2">
      <c r="A170" s="17">
        <v>1580143088</v>
      </c>
      <c r="B170" s="17">
        <v>7</v>
      </c>
      <c r="C170" s="17" t="s">
        <v>233</v>
      </c>
      <c r="D170" s="17">
        <v>1178848978</v>
      </c>
      <c r="E170" s="7" t="s">
        <v>84</v>
      </c>
      <c r="F170" s="17" t="s">
        <v>282</v>
      </c>
      <c r="G170" s="7" t="s">
        <v>355</v>
      </c>
      <c r="H170" s="17">
        <v>6</v>
      </c>
      <c r="I170" s="17" t="s">
        <v>200</v>
      </c>
      <c r="J170" s="17" t="s">
        <v>207</v>
      </c>
      <c r="L170" s="17">
        <v>42</v>
      </c>
      <c r="M170" s="17">
        <v>6</v>
      </c>
      <c r="N170" s="17">
        <v>1</v>
      </c>
      <c r="O170" s="17">
        <v>1</v>
      </c>
      <c r="P170">
        <v>1521003940</v>
      </c>
      <c r="Q170">
        <v>2098</v>
      </c>
      <c r="S170" t="s">
        <v>202</v>
      </c>
      <c r="T170" t="s">
        <v>236</v>
      </c>
      <c r="U170">
        <f>MATCH(D170,Отчет!$D:$D,0)</f>
        <v>156</v>
      </c>
    </row>
    <row r="171" spans="1:21" x14ac:dyDescent="0.2">
      <c r="A171" s="17">
        <v>1580144700</v>
      </c>
      <c r="B171" s="17">
        <v>8</v>
      </c>
      <c r="C171" s="17" t="s">
        <v>239</v>
      </c>
      <c r="D171" s="17">
        <v>1164815626</v>
      </c>
      <c r="E171" s="7" t="s">
        <v>173</v>
      </c>
      <c r="F171" s="17" t="s">
        <v>297</v>
      </c>
      <c r="G171" s="7" t="s">
        <v>355</v>
      </c>
      <c r="H171" s="17">
        <v>6</v>
      </c>
      <c r="I171" s="17" t="s">
        <v>200</v>
      </c>
      <c r="J171" s="17" t="s">
        <v>207</v>
      </c>
      <c r="L171" s="17">
        <v>48</v>
      </c>
      <c r="M171" s="17">
        <v>6</v>
      </c>
      <c r="N171" s="17">
        <v>1</v>
      </c>
      <c r="O171" s="17">
        <v>1</v>
      </c>
      <c r="P171">
        <v>1521003940</v>
      </c>
      <c r="Q171">
        <v>2098</v>
      </c>
      <c r="S171" t="s">
        <v>202</v>
      </c>
      <c r="T171" t="s">
        <v>236</v>
      </c>
      <c r="U171">
        <f>MATCH(D171,Отчет!$D:$D,0)</f>
        <v>132</v>
      </c>
    </row>
    <row r="172" spans="1:21" x14ac:dyDescent="0.2">
      <c r="A172" s="17">
        <v>1593640148</v>
      </c>
      <c r="B172" s="17">
        <v>7</v>
      </c>
      <c r="C172" s="17" t="s">
        <v>245</v>
      </c>
      <c r="D172" s="17">
        <v>1178707489</v>
      </c>
      <c r="E172" s="7" t="s">
        <v>142</v>
      </c>
      <c r="F172" s="17" t="s">
        <v>285</v>
      </c>
      <c r="G172" s="7" t="s">
        <v>355</v>
      </c>
      <c r="H172" s="17">
        <v>6</v>
      </c>
      <c r="I172" s="17" t="s">
        <v>200</v>
      </c>
      <c r="J172" s="17" t="s">
        <v>207</v>
      </c>
      <c r="L172" s="17">
        <v>42</v>
      </c>
      <c r="M172" s="17">
        <v>6</v>
      </c>
      <c r="N172" s="17">
        <v>1</v>
      </c>
      <c r="O172" s="17">
        <v>0</v>
      </c>
      <c r="P172">
        <v>1521003940</v>
      </c>
      <c r="Q172">
        <v>2098</v>
      </c>
      <c r="S172" t="s">
        <v>202</v>
      </c>
      <c r="T172" t="s">
        <v>236</v>
      </c>
      <c r="U172">
        <f>MATCH(D172,Отчет!$D:$D,0)</f>
        <v>155</v>
      </c>
    </row>
    <row r="173" spans="1:21" x14ac:dyDescent="0.2">
      <c r="A173" s="17">
        <v>1580143909</v>
      </c>
      <c r="B173" s="17">
        <v>9</v>
      </c>
      <c r="C173" s="17" t="s">
        <v>233</v>
      </c>
      <c r="D173" s="17">
        <v>1178707505</v>
      </c>
      <c r="E173" s="7" t="s">
        <v>168</v>
      </c>
      <c r="F173" s="17" t="s">
        <v>358</v>
      </c>
      <c r="G173" s="7" t="s">
        <v>355</v>
      </c>
      <c r="H173" s="17">
        <v>6</v>
      </c>
      <c r="I173" s="17" t="s">
        <v>200</v>
      </c>
      <c r="J173" s="17" t="s">
        <v>207</v>
      </c>
      <c r="L173" s="17">
        <v>54</v>
      </c>
      <c r="M173" s="17">
        <v>6</v>
      </c>
      <c r="N173" s="17">
        <v>1</v>
      </c>
      <c r="O173" s="17">
        <v>0</v>
      </c>
      <c r="P173">
        <v>1521003940</v>
      </c>
      <c r="Q173">
        <v>2098</v>
      </c>
      <c r="S173" t="s">
        <v>202</v>
      </c>
      <c r="T173" t="s">
        <v>236</v>
      </c>
      <c r="U173">
        <f>MATCH(D173,Отчет!$D:$D,0)</f>
        <v>49</v>
      </c>
    </row>
    <row r="174" spans="1:21" x14ac:dyDescent="0.2">
      <c r="A174" s="17">
        <v>1580145259</v>
      </c>
      <c r="B174" s="17">
        <v>8</v>
      </c>
      <c r="C174" s="17" t="s">
        <v>233</v>
      </c>
      <c r="D174" s="17">
        <v>1164815613</v>
      </c>
      <c r="E174" s="7" t="s">
        <v>172</v>
      </c>
      <c r="F174" s="17" t="s">
        <v>359</v>
      </c>
      <c r="G174" s="7" t="s">
        <v>355</v>
      </c>
      <c r="H174" s="17">
        <v>6</v>
      </c>
      <c r="I174" s="17" t="s">
        <v>200</v>
      </c>
      <c r="J174" s="17" t="s">
        <v>207</v>
      </c>
      <c r="L174" s="17">
        <v>48</v>
      </c>
      <c r="M174" s="17">
        <v>6</v>
      </c>
      <c r="N174" s="17">
        <v>1</v>
      </c>
      <c r="O174" s="17">
        <v>1</v>
      </c>
      <c r="P174">
        <v>1521003940</v>
      </c>
      <c r="Q174">
        <v>2098</v>
      </c>
      <c r="S174" t="s">
        <v>202</v>
      </c>
      <c r="T174" t="s">
        <v>236</v>
      </c>
      <c r="U174">
        <f>MATCH(D174,Отчет!$D:$D,0)</f>
        <v>108</v>
      </c>
    </row>
    <row r="175" spans="1:21" x14ac:dyDescent="0.2">
      <c r="A175" s="17">
        <v>1580143581</v>
      </c>
      <c r="B175" s="17">
        <v>9</v>
      </c>
      <c r="C175" s="17" t="s">
        <v>245</v>
      </c>
      <c r="D175" s="17">
        <v>1164815561</v>
      </c>
      <c r="E175" s="7" t="s">
        <v>167</v>
      </c>
      <c r="F175" s="17" t="s">
        <v>295</v>
      </c>
      <c r="G175" s="7" t="s">
        <v>355</v>
      </c>
      <c r="H175" s="17">
        <v>6</v>
      </c>
      <c r="I175" s="17" t="s">
        <v>200</v>
      </c>
      <c r="J175" s="17" t="s">
        <v>207</v>
      </c>
      <c r="L175" s="17">
        <v>54</v>
      </c>
      <c r="M175" s="17">
        <v>6</v>
      </c>
      <c r="N175" s="17">
        <v>1</v>
      </c>
      <c r="O175" s="17">
        <v>1</v>
      </c>
      <c r="P175">
        <v>1521003940</v>
      </c>
      <c r="Q175">
        <v>2098</v>
      </c>
      <c r="S175" t="s">
        <v>202</v>
      </c>
      <c r="T175" t="s">
        <v>236</v>
      </c>
      <c r="U175">
        <f>MATCH(D175,Отчет!$D:$D,0)</f>
        <v>88</v>
      </c>
    </row>
    <row r="176" spans="1:21" x14ac:dyDescent="0.2">
      <c r="A176" s="17">
        <v>1580145229</v>
      </c>
      <c r="B176" s="17">
        <v>9</v>
      </c>
      <c r="C176" s="17" t="s">
        <v>239</v>
      </c>
      <c r="D176" s="17">
        <v>1164815548</v>
      </c>
      <c r="E176" s="7" t="s">
        <v>147</v>
      </c>
      <c r="F176" s="17" t="s">
        <v>248</v>
      </c>
      <c r="G176" s="7" t="s">
        <v>355</v>
      </c>
      <c r="H176" s="17">
        <v>6</v>
      </c>
      <c r="I176" s="17" t="s">
        <v>200</v>
      </c>
      <c r="J176" s="17" t="s">
        <v>207</v>
      </c>
      <c r="L176" s="17">
        <v>54</v>
      </c>
      <c r="M176" s="17">
        <v>6</v>
      </c>
      <c r="N176" s="17">
        <v>1</v>
      </c>
      <c r="O176" s="17">
        <v>1</v>
      </c>
      <c r="P176">
        <v>1521003940</v>
      </c>
      <c r="Q176">
        <v>2098</v>
      </c>
      <c r="S176" t="s">
        <v>202</v>
      </c>
      <c r="T176" t="s">
        <v>236</v>
      </c>
      <c r="U176">
        <f>MATCH(D176,Отчет!$D:$D,0)</f>
        <v>69</v>
      </c>
    </row>
    <row r="177" spans="1:21" x14ac:dyDescent="0.2">
      <c r="A177" s="17">
        <v>1580144546</v>
      </c>
      <c r="B177" s="17">
        <v>9</v>
      </c>
      <c r="C177" s="17" t="s">
        <v>239</v>
      </c>
      <c r="D177" s="17">
        <v>1164815469</v>
      </c>
      <c r="E177" s="7" t="s">
        <v>153</v>
      </c>
      <c r="F177" s="17" t="s">
        <v>244</v>
      </c>
      <c r="G177" s="7" t="s">
        <v>355</v>
      </c>
      <c r="H177" s="17">
        <v>6</v>
      </c>
      <c r="I177" s="17" t="s">
        <v>200</v>
      </c>
      <c r="J177" s="17" t="s">
        <v>207</v>
      </c>
      <c r="L177" s="17">
        <v>54</v>
      </c>
      <c r="M177" s="17">
        <v>6</v>
      </c>
      <c r="N177" s="17">
        <v>1</v>
      </c>
      <c r="O177" s="17">
        <v>1</v>
      </c>
      <c r="P177">
        <v>1521003940</v>
      </c>
      <c r="Q177">
        <v>2098</v>
      </c>
      <c r="S177" t="s">
        <v>202</v>
      </c>
      <c r="T177" t="s">
        <v>236</v>
      </c>
      <c r="U177">
        <f>MATCH(D177,Отчет!$D:$D,0)</f>
        <v>46</v>
      </c>
    </row>
    <row r="178" spans="1:21" x14ac:dyDescent="0.2">
      <c r="A178" s="17">
        <v>1580144579</v>
      </c>
      <c r="B178" s="17">
        <v>8</v>
      </c>
      <c r="C178" s="17" t="s">
        <v>239</v>
      </c>
      <c r="D178" s="17">
        <v>1164815443</v>
      </c>
      <c r="E178" s="7" t="s">
        <v>149</v>
      </c>
      <c r="F178" s="17" t="s">
        <v>360</v>
      </c>
      <c r="G178" s="7" t="s">
        <v>355</v>
      </c>
      <c r="H178" s="17">
        <v>6</v>
      </c>
      <c r="I178" s="17" t="s">
        <v>200</v>
      </c>
      <c r="J178" s="17" t="s">
        <v>207</v>
      </c>
      <c r="L178" s="17">
        <v>48</v>
      </c>
      <c r="M178" s="17">
        <v>6</v>
      </c>
      <c r="N178" s="17">
        <v>1</v>
      </c>
      <c r="O178" s="17">
        <v>1</v>
      </c>
      <c r="P178">
        <v>1521003940</v>
      </c>
      <c r="Q178">
        <v>2098</v>
      </c>
      <c r="S178" t="s">
        <v>202</v>
      </c>
      <c r="T178" t="s">
        <v>236</v>
      </c>
      <c r="U178">
        <f>MATCH(D178,Отчет!$D:$D,0)</f>
        <v>70</v>
      </c>
    </row>
    <row r="179" spans="1:21" x14ac:dyDescent="0.2">
      <c r="A179" s="17">
        <v>1580143501</v>
      </c>
      <c r="B179" s="17">
        <v>10</v>
      </c>
      <c r="C179" s="17" t="s">
        <v>233</v>
      </c>
      <c r="D179" s="17">
        <v>1164814814</v>
      </c>
      <c r="E179" s="7" t="s">
        <v>40</v>
      </c>
      <c r="F179" s="17" t="s">
        <v>361</v>
      </c>
      <c r="G179" s="7" t="s">
        <v>355</v>
      </c>
      <c r="H179" s="17">
        <v>6</v>
      </c>
      <c r="I179" s="17" t="s">
        <v>200</v>
      </c>
      <c r="J179" s="17" t="s">
        <v>207</v>
      </c>
      <c r="L179" s="17">
        <v>60</v>
      </c>
      <c r="M179" s="17">
        <v>6</v>
      </c>
      <c r="N179" s="17">
        <v>1</v>
      </c>
      <c r="O179" s="17">
        <v>1</v>
      </c>
      <c r="P179">
        <v>1521003940</v>
      </c>
      <c r="Q179">
        <v>2098</v>
      </c>
      <c r="S179" t="s">
        <v>202</v>
      </c>
      <c r="T179" t="s">
        <v>236</v>
      </c>
      <c r="U179">
        <f>MATCH(D179,Отчет!$D:$D,0)</f>
        <v>54</v>
      </c>
    </row>
    <row r="180" spans="1:21" x14ac:dyDescent="0.2">
      <c r="A180" s="17">
        <v>1580144435</v>
      </c>
      <c r="B180" s="17">
        <v>10</v>
      </c>
      <c r="C180" s="17" t="s">
        <v>233</v>
      </c>
      <c r="D180" s="17">
        <v>1164814827</v>
      </c>
      <c r="E180" s="7" t="s">
        <v>47</v>
      </c>
      <c r="F180" s="17" t="s">
        <v>261</v>
      </c>
      <c r="G180" s="7" t="s">
        <v>355</v>
      </c>
      <c r="H180" s="17">
        <v>6</v>
      </c>
      <c r="I180" s="17" t="s">
        <v>200</v>
      </c>
      <c r="J180" s="17" t="s">
        <v>207</v>
      </c>
      <c r="L180" s="17">
        <v>60</v>
      </c>
      <c r="M180" s="17">
        <v>6</v>
      </c>
      <c r="N180" s="17">
        <v>1</v>
      </c>
      <c r="O180" s="17">
        <v>1</v>
      </c>
      <c r="P180">
        <v>1521003940</v>
      </c>
      <c r="Q180">
        <v>2098</v>
      </c>
      <c r="S180" t="s">
        <v>202</v>
      </c>
      <c r="T180" t="s">
        <v>236</v>
      </c>
      <c r="U180">
        <f>MATCH(D180,Отчет!$D:$D,0)</f>
        <v>22</v>
      </c>
    </row>
    <row r="181" spans="1:21" x14ac:dyDescent="0.2">
      <c r="A181" s="17">
        <v>1580145293</v>
      </c>
      <c r="B181" s="17">
        <v>9</v>
      </c>
      <c r="C181" s="17" t="s">
        <v>239</v>
      </c>
      <c r="D181" s="17">
        <v>1164814867</v>
      </c>
      <c r="E181" s="7" t="s">
        <v>51</v>
      </c>
      <c r="F181" s="17" t="s">
        <v>362</v>
      </c>
      <c r="G181" s="7" t="s">
        <v>355</v>
      </c>
      <c r="H181" s="17">
        <v>6</v>
      </c>
      <c r="I181" s="17" t="s">
        <v>200</v>
      </c>
      <c r="J181" s="17" t="s">
        <v>207</v>
      </c>
      <c r="L181" s="17">
        <v>54</v>
      </c>
      <c r="M181" s="17">
        <v>6</v>
      </c>
      <c r="N181" s="17">
        <v>1</v>
      </c>
      <c r="O181" s="17">
        <v>1</v>
      </c>
      <c r="P181">
        <v>1521003940</v>
      </c>
      <c r="Q181">
        <v>2098</v>
      </c>
      <c r="S181" t="s">
        <v>202</v>
      </c>
      <c r="T181" t="s">
        <v>236</v>
      </c>
      <c r="U181">
        <f>MATCH(D181,Отчет!$D:$D,0)</f>
        <v>55</v>
      </c>
    </row>
    <row r="182" spans="1:21" x14ac:dyDescent="0.2">
      <c r="A182" s="17">
        <v>1580143873</v>
      </c>
      <c r="B182" s="17">
        <v>9</v>
      </c>
      <c r="C182" s="17" t="s">
        <v>239</v>
      </c>
      <c r="D182" s="17">
        <v>1164814880</v>
      </c>
      <c r="E182" s="7" t="s">
        <v>52</v>
      </c>
      <c r="F182" s="17" t="s">
        <v>363</v>
      </c>
      <c r="G182" s="7" t="s">
        <v>355</v>
      </c>
      <c r="H182" s="17">
        <v>6</v>
      </c>
      <c r="I182" s="17" t="s">
        <v>200</v>
      </c>
      <c r="J182" s="17" t="s">
        <v>207</v>
      </c>
      <c r="L182" s="17">
        <v>54</v>
      </c>
      <c r="M182" s="17">
        <v>6</v>
      </c>
      <c r="N182" s="17">
        <v>1</v>
      </c>
      <c r="O182" s="17">
        <v>1</v>
      </c>
      <c r="P182">
        <v>1521003940</v>
      </c>
      <c r="Q182">
        <v>2098</v>
      </c>
      <c r="S182" t="s">
        <v>202</v>
      </c>
      <c r="T182" t="s">
        <v>236</v>
      </c>
      <c r="U182">
        <f>MATCH(D182,Отчет!$D:$D,0)</f>
        <v>112</v>
      </c>
    </row>
    <row r="183" spans="1:21" x14ac:dyDescent="0.2">
      <c r="A183" s="17">
        <v>1580142748</v>
      </c>
      <c r="B183" s="17">
        <v>9</v>
      </c>
      <c r="C183" s="17" t="s">
        <v>239</v>
      </c>
      <c r="D183" s="17">
        <v>1164814932</v>
      </c>
      <c r="E183" s="7" t="s">
        <v>61</v>
      </c>
      <c r="F183" s="17" t="s">
        <v>364</v>
      </c>
      <c r="G183" s="7" t="s">
        <v>355</v>
      </c>
      <c r="H183" s="17">
        <v>6</v>
      </c>
      <c r="I183" s="17" t="s">
        <v>200</v>
      </c>
      <c r="J183" s="17" t="s">
        <v>207</v>
      </c>
      <c r="L183" s="17">
        <v>54</v>
      </c>
      <c r="M183" s="17">
        <v>6</v>
      </c>
      <c r="N183" s="17">
        <v>1</v>
      </c>
      <c r="O183" s="17">
        <v>1</v>
      </c>
      <c r="P183">
        <v>1521003940</v>
      </c>
      <c r="Q183">
        <v>2098</v>
      </c>
      <c r="S183" t="s">
        <v>202</v>
      </c>
      <c r="T183" t="s">
        <v>236</v>
      </c>
      <c r="U183">
        <f>MATCH(D183,Отчет!$D:$D,0)</f>
        <v>37</v>
      </c>
    </row>
    <row r="184" spans="1:21" x14ac:dyDescent="0.2">
      <c r="A184" s="17">
        <v>1580143427</v>
      </c>
      <c r="B184" s="17">
        <v>9</v>
      </c>
      <c r="C184" s="17" t="s">
        <v>239</v>
      </c>
      <c r="D184" s="17">
        <v>1164815063</v>
      </c>
      <c r="E184" s="7" t="s">
        <v>83</v>
      </c>
      <c r="F184" s="17" t="s">
        <v>287</v>
      </c>
      <c r="G184" s="7" t="s">
        <v>355</v>
      </c>
      <c r="H184" s="17">
        <v>6</v>
      </c>
      <c r="I184" s="17" t="s">
        <v>200</v>
      </c>
      <c r="J184" s="17" t="s">
        <v>207</v>
      </c>
      <c r="L184" s="17">
        <v>54</v>
      </c>
      <c r="M184" s="17">
        <v>6</v>
      </c>
      <c r="N184" s="17">
        <v>1</v>
      </c>
      <c r="O184" s="17">
        <v>1</v>
      </c>
      <c r="P184">
        <v>1521003940</v>
      </c>
      <c r="Q184">
        <v>2098</v>
      </c>
      <c r="S184" t="s">
        <v>202</v>
      </c>
      <c r="T184" t="s">
        <v>236</v>
      </c>
      <c r="U184">
        <f>MATCH(D184,Отчет!$D:$D,0)</f>
        <v>115</v>
      </c>
    </row>
    <row r="185" spans="1:21" x14ac:dyDescent="0.2">
      <c r="A185" s="17">
        <v>1645893925</v>
      </c>
      <c r="B185" s="17">
        <v>8</v>
      </c>
      <c r="C185" s="17" t="s">
        <v>233</v>
      </c>
      <c r="D185" s="17">
        <v>1164815076</v>
      </c>
      <c r="E185" s="7" t="s">
        <v>86</v>
      </c>
      <c r="F185" s="17" t="s">
        <v>253</v>
      </c>
      <c r="G185" s="7" t="s">
        <v>355</v>
      </c>
      <c r="H185" s="17">
        <v>6</v>
      </c>
      <c r="I185" s="17" t="s">
        <v>200</v>
      </c>
      <c r="J185" s="17" t="s">
        <v>207</v>
      </c>
      <c r="L185" s="17">
        <v>48</v>
      </c>
      <c r="M185" s="17">
        <v>6</v>
      </c>
      <c r="N185" s="17">
        <v>1</v>
      </c>
      <c r="O185" s="17">
        <v>1</v>
      </c>
      <c r="P185">
        <v>1521003940</v>
      </c>
      <c r="Q185">
        <v>2098</v>
      </c>
      <c r="S185" t="s">
        <v>202</v>
      </c>
      <c r="T185" t="s">
        <v>236</v>
      </c>
      <c r="U185">
        <f>MATCH(D185,Отчет!$D:$D,0)</f>
        <v>94</v>
      </c>
    </row>
    <row r="186" spans="1:21" x14ac:dyDescent="0.2">
      <c r="A186" s="17">
        <v>1580145160</v>
      </c>
      <c r="B186" s="17">
        <v>7</v>
      </c>
      <c r="C186" s="17" t="s">
        <v>239</v>
      </c>
      <c r="D186" s="17">
        <v>1164815116</v>
      </c>
      <c r="E186" s="7" t="s">
        <v>92</v>
      </c>
      <c r="F186" s="17" t="s">
        <v>252</v>
      </c>
      <c r="G186" s="7" t="s">
        <v>355</v>
      </c>
      <c r="H186" s="17">
        <v>6</v>
      </c>
      <c r="I186" s="17" t="s">
        <v>200</v>
      </c>
      <c r="J186" s="17" t="s">
        <v>207</v>
      </c>
      <c r="L186" s="17">
        <v>42</v>
      </c>
      <c r="M186" s="17">
        <v>6</v>
      </c>
      <c r="N186" s="17">
        <v>1</v>
      </c>
      <c r="O186" s="17">
        <v>1</v>
      </c>
      <c r="P186">
        <v>1521003940</v>
      </c>
      <c r="Q186">
        <v>2098</v>
      </c>
      <c r="S186" t="s">
        <v>202</v>
      </c>
      <c r="T186" t="s">
        <v>236</v>
      </c>
      <c r="U186">
        <f>MATCH(D186,Отчет!$D:$D,0)</f>
        <v>116</v>
      </c>
    </row>
    <row r="187" spans="1:21" x14ac:dyDescent="0.2">
      <c r="A187" s="17">
        <v>1580143469</v>
      </c>
      <c r="B187" s="17">
        <v>9</v>
      </c>
      <c r="C187" s="17" t="s">
        <v>245</v>
      </c>
      <c r="D187" s="17">
        <v>1164815129</v>
      </c>
      <c r="E187" s="7" t="s">
        <v>93</v>
      </c>
      <c r="F187" s="17" t="s">
        <v>289</v>
      </c>
      <c r="G187" s="7" t="s">
        <v>355</v>
      </c>
      <c r="H187" s="17">
        <v>6</v>
      </c>
      <c r="I187" s="17" t="s">
        <v>200</v>
      </c>
      <c r="J187" s="17" t="s">
        <v>207</v>
      </c>
      <c r="L187" s="17">
        <v>54</v>
      </c>
      <c r="M187" s="17">
        <v>6</v>
      </c>
      <c r="N187" s="17">
        <v>1</v>
      </c>
      <c r="O187" s="17">
        <v>1</v>
      </c>
      <c r="P187">
        <v>1521003940</v>
      </c>
      <c r="Q187">
        <v>2098</v>
      </c>
      <c r="S187" t="s">
        <v>202</v>
      </c>
      <c r="T187" t="s">
        <v>236</v>
      </c>
      <c r="U187">
        <f>MATCH(D187,Отчет!$D:$D,0)</f>
        <v>83</v>
      </c>
    </row>
    <row r="188" spans="1:21" x14ac:dyDescent="0.2">
      <c r="A188" s="17">
        <v>1580143313</v>
      </c>
      <c r="B188" s="17">
        <v>7</v>
      </c>
      <c r="C188" s="17" t="s">
        <v>233</v>
      </c>
      <c r="D188" s="17">
        <v>1164815142</v>
      </c>
      <c r="E188" s="7" t="s">
        <v>96</v>
      </c>
      <c r="F188" s="17" t="s">
        <v>251</v>
      </c>
      <c r="G188" s="7" t="s">
        <v>355</v>
      </c>
      <c r="H188" s="17">
        <v>6</v>
      </c>
      <c r="I188" s="17" t="s">
        <v>200</v>
      </c>
      <c r="J188" s="17" t="s">
        <v>207</v>
      </c>
      <c r="L188" s="17">
        <v>42</v>
      </c>
      <c r="M188" s="17">
        <v>6</v>
      </c>
      <c r="N188" s="17">
        <v>1</v>
      </c>
      <c r="O188" s="17">
        <v>1</v>
      </c>
      <c r="P188">
        <v>1521003940</v>
      </c>
      <c r="Q188">
        <v>2098</v>
      </c>
      <c r="S188" t="s">
        <v>202</v>
      </c>
      <c r="T188" t="s">
        <v>236</v>
      </c>
      <c r="U188">
        <f>MATCH(D188,Отчет!$D:$D,0)</f>
        <v>129</v>
      </c>
    </row>
    <row r="189" spans="1:21" x14ac:dyDescent="0.2">
      <c r="A189" s="17">
        <v>1580145061</v>
      </c>
      <c r="B189" s="17">
        <v>8</v>
      </c>
      <c r="C189" s="17" t="s">
        <v>239</v>
      </c>
      <c r="D189" s="17">
        <v>1164815182</v>
      </c>
      <c r="E189" s="7" t="s">
        <v>103</v>
      </c>
      <c r="F189" s="17" t="s">
        <v>365</v>
      </c>
      <c r="G189" s="7" t="s">
        <v>355</v>
      </c>
      <c r="H189" s="17">
        <v>6</v>
      </c>
      <c r="I189" s="17" t="s">
        <v>200</v>
      </c>
      <c r="J189" s="17" t="s">
        <v>207</v>
      </c>
      <c r="L189" s="17">
        <v>48</v>
      </c>
      <c r="M189" s="17">
        <v>6</v>
      </c>
      <c r="N189" s="17">
        <v>1</v>
      </c>
      <c r="O189" s="17">
        <v>1</v>
      </c>
      <c r="P189">
        <v>1521003940</v>
      </c>
      <c r="Q189">
        <v>2098</v>
      </c>
      <c r="S189" t="s">
        <v>202</v>
      </c>
      <c r="T189" t="s">
        <v>236</v>
      </c>
      <c r="U189">
        <f>MATCH(D189,Отчет!$D:$D,0)</f>
        <v>42</v>
      </c>
    </row>
    <row r="190" spans="1:21" x14ac:dyDescent="0.2">
      <c r="A190" s="17">
        <v>1580144057</v>
      </c>
      <c r="B190" s="17">
        <v>8</v>
      </c>
      <c r="C190" s="17" t="s">
        <v>233</v>
      </c>
      <c r="D190" s="17">
        <v>1164815326</v>
      </c>
      <c r="E190" s="7" t="s">
        <v>120</v>
      </c>
      <c r="F190" s="17" t="s">
        <v>366</v>
      </c>
      <c r="G190" s="7" t="s">
        <v>355</v>
      </c>
      <c r="H190" s="17">
        <v>6</v>
      </c>
      <c r="I190" s="17" t="s">
        <v>200</v>
      </c>
      <c r="J190" s="17" t="s">
        <v>207</v>
      </c>
      <c r="L190" s="17">
        <v>48</v>
      </c>
      <c r="M190" s="17">
        <v>6</v>
      </c>
      <c r="N190" s="17">
        <v>1</v>
      </c>
      <c r="O190" s="17">
        <v>1</v>
      </c>
      <c r="P190">
        <v>1521003940</v>
      </c>
      <c r="Q190">
        <v>2098</v>
      </c>
      <c r="S190" t="s">
        <v>202</v>
      </c>
      <c r="T190" t="s">
        <v>236</v>
      </c>
      <c r="U190">
        <f>MATCH(D190,Отчет!$D:$D,0)</f>
        <v>66</v>
      </c>
    </row>
    <row r="191" spans="1:21" x14ac:dyDescent="0.2">
      <c r="A191" s="17">
        <v>1580144321</v>
      </c>
      <c r="B191" s="17">
        <v>8</v>
      </c>
      <c r="C191" s="17" t="s">
        <v>239</v>
      </c>
      <c r="D191" s="17">
        <v>1164815404</v>
      </c>
      <c r="E191" s="7" t="s">
        <v>141</v>
      </c>
      <c r="F191" s="17" t="s">
        <v>367</v>
      </c>
      <c r="G191" s="7" t="s">
        <v>355</v>
      </c>
      <c r="H191" s="17">
        <v>6</v>
      </c>
      <c r="I191" s="17" t="s">
        <v>200</v>
      </c>
      <c r="J191" s="17" t="s">
        <v>207</v>
      </c>
      <c r="L191" s="17">
        <v>48</v>
      </c>
      <c r="M191" s="17">
        <v>6</v>
      </c>
      <c r="N191" s="17">
        <v>1</v>
      </c>
      <c r="O191" s="17">
        <v>1</v>
      </c>
      <c r="P191">
        <v>1521003940</v>
      </c>
      <c r="Q191">
        <v>2098</v>
      </c>
      <c r="S191" t="s">
        <v>202</v>
      </c>
      <c r="T191" t="s">
        <v>236</v>
      </c>
      <c r="U191">
        <f>MATCH(D191,Отчет!$D:$D,0)</f>
        <v>67</v>
      </c>
    </row>
    <row r="192" spans="1:21" x14ac:dyDescent="0.2">
      <c r="A192" s="17">
        <v>1580144136</v>
      </c>
      <c r="B192" s="17">
        <v>9</v>
      </c>
      <c r="C192" s="17" t="s">
        <v>239</v>
      </c>
      <c r="D192" s="17">
        <v>1164815430</v>
      </c>
      <c r="E192" s="7" t="s">
        <v>146</v>
      </c>
      <c r="F192" s="17" t="s">
        <v>242</v>
      </c>
      <c r="G192" s="7" t="s">
        <v>355</v>
      </c>
      <c r="H192" s="17">
        <v>6</v>
      </c>
      <c r="I192" s="17" t="s">
        <v>200</v>
      </c>
      <c r="J192" s="17" t="s">
        <v>207</v>
      </c>
      <c r="L192" s="17">
        <v>54</v>
      </c>
      <c r="M192" s="17">
        <v>6</v>
      </c>
      <c r="N192" s="17">
        <v>1</v>
      </c>
      <c r="O192" s="17">
        <v>1</v>
      </c>
      <c r="P192">
        <v>1521003940</v>
      </c>
      <c r="Q192">
        <v>2098</v>
      </c>
      <c r="S192" t="s">
        <v>202</v>
      </c>
      <c r="T192" t="s">
        <v>236</v>
      </c>
      <c r="U192">
        <f>MATCH(D192,Отчет!$D:$D,0)</f>
        <v>106</v>
      </c>
    </row>
    <row r="193" spans="1:21" x14ac:dyDescent="0.2">
      <c r="A193" s="17">
        <v>1642505608</v>
      </c>
      <c r="B193" s="17">
        <v>10</v>
      </c>
      <c r="C193" s="17" t="s">
        <v>204</v>
      </c>
      <c r="D193" s="17">
        <v>1197399307</v>
      </c>
      <c r="E193" s="7" t="s">
        <v>156</v>
      </c>
      <c r="F193" s="17" t="s">
        <v>353</v>
      </c>
      <c r="G193" s="7" t="s">
        <v>368</v>
      </c>
      <c r="H193" s="17">
        <v>5</v>
      </c>
      <c r="I193" s="17" t="s">
        <v>200</v>
      </c>
      <c r="J193" s="17" t="s">
        <v>207</v>
      </c>
      <c r="L193" s="17">
        <v>50</v>
      </c>
      <c r="M193" s="17">
        <v>5</v>
      </c>
      <c r="N193" s="17">
        <v>1</v>
      </c>
      <c r="O193" s="17">
        <v>0</v>
      </c>
      <c r="P193">
        <v>1554469668</v>
      </c>
      <c r="Q193">
        <v>2098</v>
      </c>
      <c r="S193" t="s">
        <v>369</v>
      </c>
      <c r="T193" t="s">
        <v>208</v>
      </c>
      <c r="U193">
        <f>MATCH(D193,Отчет!$D:$D,0)</f>
        <v>53</v>
      </c>
    </row>
    <row r="194" spans="1:21" x14ac:dyDescent="0.2">
      <c r="A194" s="17">
        <v>1761394913</v>
      </c>
      <c r="C194" s="17" t="s">
        <v>204</v>
      </c>
      <c r="D194" s="17">
        <v>1310083236</v>
      </c>
      <c r="E194" s="7" t="s">
        <v>140</v>
      </c>
      <c r="F194" s="17" t="s">
        <v>230</v>
      </c>
      <c r="G194" s="7" t="s">
        <v>370</v>
      </c>
      <c r="H194" s="17">
        <v>6</v>
      </c>
      <c r="I194" s="17" t="s">
        <v>200</v>
      </c>
      <c r="J194" s="17" t="s">
        <v>207</v>
      </c>
      <c r="K194" s="17">
        <v>0</v>
      </c>
      <c r="L194" s="17">
        <v>0</v>
      </c>
      <c r="M194" s="17">
        <v>6</v>
      </c>
      <c r="O194" s="17">
        <v>1</v>
      </c>
      <c r="P194">
        <v>1748978339</v>
      </c>
      <c r="Q194">
        <v>2098</v>
      </c>
      <c r="S194" t="s">
        <v>202</v>
      </c>
      <c r="T194" t="s">
        <v>208</v>
      </c>
      <c r="U194">
        <f>MATCH(D194,Отчет!$D:$D,0)</f>
        <v>158</v>
      </c>
    </row>
    <row r="195" spans="1:21" x14ac:dyDescent="0.2">
      <c r="A195" s="17">
        <v>1761395580</v>
      </c>
      <c r="B195" s="17">
        <v>9</v>
      </c>
      <c r="C195" s="17" t="s">
        <v>204</v>
      </c>
      <c r="D195" s="17">
        <v>1164830688</v>
      </c>
      <c r="E195" s="7" t="s">
        <v>182</v>
      </c>
      <c r="F195" s="17" t="s">
        <v>205</v>
      </c>
      <c r="G195" s="7" t="s">
        <v>370</v>
      </c>
      <c r="H195" s="17">
        <v>6</v>
      </c>
      <c r="I195" s="17" t="s">
        <v>200</v>
      </c>
      <c r="J195" s="17" t="s">
        <v>207</v>
      </c>
      <c r="L195" s="17">
        <v>54</v>
      </c>
      <c r="M195" s="17">
        <v>6</v>
      </c>
      <c r="N195" s="17">
        <v>1</v>
      </c>
      <c r="O195" s="17">
        <v>1</v>
      </c>
      <c r="P195">
        <v>1748978339</v>
      </c>
      <c r="Q195">
        <v>2098</v>
      </c>
      <c r="S195" t="s">
        <v>202</v>
      </c>
      <c r="T195" t="s">
        <v>208</v>
      </c>
      <c r="U195">
        <f>MATCH(D195,Отчет!$D:$D,0)</f>
        <v>74</v>
      </c>
    </row>
    <row r="196" spans="1:21" x14ac:dyDescent="0.2">
      <c r="A196" s="17">
        <v>1761311399</v>
      </c>
      <c r="B196" s="17">
        <v>9</v>
      </c>
      <c r="C196" s="17" t="s">
        <v>204</v>
      </c>
      <c r="D196" s="17">
        <v>1164830523</v>
      </c>
      <c r="E196" s="7" t="s">
        <v>87</v>
      </c>
      <c r="F196" s="17" t="s">
        <v>214</v>
      </c>
      <c r="G196" s="7" t="s">
        <v>370</v>
      </c>
      <c r="H196" s="17">
        <v>6</v>
      </c>
      <c r="I196" s="17" t="s">
        <v>200</v>
      </c>
      <c r="J196" s="17" t="s">
        <v>207</v>
      </c>
      <c r="L196" s="17">
        <v>54</v>
      </c>
      <c r="M196" s="17">
        <v>6</v>
      </c>
      <c r="N196" s="17">
        <v>1</v>
      </c>
      <c r="O196" s="17">
        <v>1</v>
      </c>
      <c r="P196">
        <v>1748978339</v>
      </c>
      <c r="Q196">
        <v>2098</v>
      </c>
      <c r="S196" t="s">
        <v>202</v>
      </c>
      <c r="T196" t="s">
        <v>208</v>
      </c>
      <c r="U196">
        <f>MATCH(D196,Отчет!$D:$D,0)</f>
        <v>150</v>
      </c>
    </row>
    <row r="197" spans="1:21" x14ac:dyDescent="0.2">
      <c r="A197" s="17">
        <v>1761392867</v>
      </c>
      <c r="B197" s="17">
        <v>10</v>
      </c>
      <c r="C197" s="17" t="s">
        <v>204</v>
      </c>
      <c r="D197" s="17">
        <v>1164830648</v>
      </c>
      <c r="E197" s="7" t="s">
        <v>138</v>
      </c>
      <c r="F197" s="17" t="s">
        <v>232</v>
      </c>
      <c r="G197" s="7" t="s">
        <v>370</v>
      </c>
      <c r="H197" s="17">
        <v>6</v>
      </c>
      <c r="I197" s="17" t="s">
        <v>200</v>
      </c>
      <c r="J197" s="17" t="s">
        <v>207</v>
      </c>
      <c r="L197" s="17">
        <v>60</v>
      </c>
      <c r="M197" s="17">
        <v>6</v>
      </c>
      <c r="N197" s="17">
        <v>1</v>
      </c>
      <c r="O197" s="17">
        <v>1</v>
      </c>
      <c r="P197">
        <v>1748978339</v>
      </c>
      <c r="Q197">
        <v>2098</v>
      </c>
      <c r="S197" t="s">
        <v>202</v>
      </c>
      <c r="T197" t="s">
        <v>208</v>
      </c>
      <c r="U197">
        <f>MATCH(D197,Отчет!$D:$D,0)</f>
        <v>127</v>
      </c>
    </row>
    <row r="198" spans="1:21" x14ac:dyDescent="0.2">
      <c r="A198" s="17">
        <v>1580075538</v>
      </c>
      <c r="B198" s="17">
        <v>6</v>
      </c>
      <c r="C198" s="17" t="s">
        <v>204</v>
      </c>
      <c r="D198" s="17">
        <v>1164830550</v>
      </c>
      <c r="E198" s="7" t="s">
        <v>95</v>
      </c>
      <c r="F198" s="17" t="s">
        <v>279</v>
      </c>
      <c r="G198" s="7" t="s">
        <v>371</v>
      </c>
      <c r="H198" s="17">
        <v>3</v>
      </c>
      <c r="I198" s="17" t="s">
        <v>200</v>
      </c>
      <c r="J198" s="17" t="s">
        <v>207</v>
      </c>
      <c r="L198" s="17">
        <v>18</v>
      </c>
      <c r="M198" s="17">
        <v>3</v>
      </c>
      <c r="N198" s="17">
        <v>1</v>
      </c>
      <c r="O198" s="17">
        <v>1</v>
      </c>
      <c r="P198">
        <v>1520821244</v>
      </c>
      <c r="Q198">
        <v>2098</v>
      </c>
      <c r="S198" t="s">
        <v>202</v>
      </c>
      <c r="T198" t="s">
        <v>208</v>
      </c>
      <c r="U198">
        <f>MATCH(D198,Отчет!$D:$D,0)</f>
        <v>52</v>
      </c>
    </row>
    <row r="199" spans="1:21" x14ac:dyDescent="0.2">
      <c r="A199" s="17">
        <v>1581076314</v>
      </c>
      <c r="B199" s="17">
        <v>9</v>
      </c>
      <c r="C199" s="17" t="s">
        <v>197</v>
      </c>
      <c r="D199" s="17">
        <v>1178711261</v>
      </c>
      <c r="E199" s="7" t="s">
        <v>145</v>
      </c>
      <c r="F199" s="17" t="s">
        <v>320</v>
      </c>
      <c r="G199" s="7" t="s">
        <v>372</v>
      </c>
      <c r="H199" s="17">
        <v>6</v>
      </c>
      <c r="I199" s="17" t="s">
        <v>200</v>
      </c>
      <c r="J199" s="17" t="s">
        <v>207</v>
      </c>
      <c r="L199" s="17">
        <v>54</v>
      </c>
      <c r="M199" s="17">
        <v>6</v>
      </c>
      <c r="N199" s="17">
        <v>1</v>
      </c>
      <c r="O199" s="17">
        <v>0</v>
      </c>
      <c r="P199">
        <v>1521015080</v>
      </c>
      <c r="Q199">
        <v>2098</v>
      </c>
      <c r="S199" t="s">
        <v>202</v>
      </c>
      <c r="T199" t="s">
        <v>203</v>
      </c>
      <c r="U199">
        <f>MATCH(D199,Отчет!$D:$D,0)</f>
        <v>29</v>
      </c>
    </row>
    <row r="200" spans="1:21" x14ac:dyDescent="0.2">
      <c r="A200" s="17">
        <v>1580142027</v>
      </c>
      <c r="B200" s="17">
        <v>8</v>
      </c>
      <c r="C200" s="17" t="s">
        <v>197</v>
      </c>
      <c r="D200" s="17">
        <v>1171451501</v>
      </c>
      <c r="E200" s="7" t="s">
        <v>56</v>
      </c>
      <c r="F200" s="17" t="s">
        <v>322</v>
      </c>
      <c r="G200" s="7" t="s">
        <v>372</v>
      </c>
      <c r="H200" s="17">
        <v>6</v>
      </c>
      <c r="I200" s="17" t="s">
        <v>200</v>
      </c>
      <c r="J200" s="17" t="s">
        <v>207</v>
      </c>
      <c r="L200" s="17">
        <v>48</v>
      </c>
      <c r="M200" s="17">
        <v>6</v>
      </c>
      <c r="N200" s="17">
        <v>1</v>
      </c>
      <c r="O200" s="17">
        <v>0</v>
      </c>
      <c r="P200">
        <v>1521015080</v>
      </c>
      <c r="Q200">
        <v>2098</v>
      </c>
      <c r="S200" t="s">
        <v>202</v>
      </c>
      <c r="T200" t="s">
        <v>203</v>
      </c>
      <c r="U200">
        <f>MATCH(D200,Отчет!$D:$D,0)</f>
        <v>77</v>
      </c>
    </row>
    <row r="201" spans="1:21" x14ac:dyDescent="0.2">
      <c r="A201" s="17">
        <v>1584466759</v>
      </c>
      <c r="B201" s="17">
        <v>8</v>
      </c>
      <c r="C201" s="17" t="s">
        <v>197</v>
      </c>
      <c r="D201" s="17">
        <v>1178848855</v>
      </c>
      <c r="E201" s="7" t="s">
        <v>68</v>
      </c>
      <c r="F201" s="17" t="s">
        <v>323</v>
      </c>
      <c r="G201" s="7" t="s">
        <v>372</v>
      </c>
      <c r="H201" s="17">
        <v>6</v>
      </c>
      <c r="I201" s="17" t="s">
        <v>200</v>
      </c>
      <c r="J201" s="17" t="s">
        <v>207</v>
      </c>
      <c r="L201" s="17">
        <v>48</v>
      </c>
      <c r="M201" s="17">
        <v>6</v>
      </c>
      <c r="N201" s="17">
        <v>1</v>
      </c>
      <c r="O201" s="17">
        <v>1</v>
      </c>
      <c r="P201">
        <v>1521015080</v>
      </c>
      <c r="Q201">
        <v>2098</v>
      </c>
      <c r="S201" t="s">
        <v>202</v>
      </c>
      <c r="T201" t="s">
        <v>203</v>
      </c>
      <c r="U201">
        <f>MATCH(D201,Отчет!$D:$D,0)</f>
        <v>80</v>
      </c>
    </row>
    <row r="202" spans="1:21" x14ac:dyDescent="0.2">
      <c r="A202" s="17">
        <v>1580141811</v>
      </c>
      <c r="B202" s="17">
        <v>6</v>
      </c>
      <c r="C202" s="17" t="s">
        <v>197</v>
      </c>
      <c r="D202" s="17">
        <v>1164831509</v>
      </c>
      <c r="E202" s="7" t="s">
        <v>43</v>
      </c>
      <c r="F202" s="17" t="s">
        <v>324</v>
      </c>
      <c r="G202" s="7" t="s">
        <v>372</v>
      </c>
      <c r="H202" s="17">
        <v>6</v>
      </c>
      <c r="I202" s="17" t="s">
        <v>200</v>
      </c>
      <c r="J202" s="17" t="s">
        <v>207</v>
      </c>
      <c r="L202" s="17">
        <v>36</v>
      </c>
      <c r="M202" s="17">
        <v>6</v>
      </c>
      <c r="N202" s="17">
        <v>1</v>
      </c>
      <c r="O202" s="17">
        <v>1</v>
      </c>
      <c r="P202">
        <v>1521015080</v>
      </c>
      <c r="Q202">
        <v>2098</v>
      </c>
      <c r="S202" t="s">
        <v>202</v>
      </c>
      <c r="T202" t="s">
        <v>203</v>
      </c>
      <c r="U202">
        <f>MATCH(D202,Отчет!$D:$D,0)</f>
        <v>144</v>
      </c>
    </row>
    <row r="203" spans="1:21" x14ac:dyDescent="0.2">
      <c r="A203" s="17">
        <v>1580142484</v>
      </c>
      <c r="B203" s="17">
        <v>4</v>
      </c>
      <c r="C203" s="17" t="s">
        <v>197</v>
      </c>
      <c r="D203" s="17">
        <v>1164831522</v>
      </c>
      <c r="E203" s="7" t="s">
        <v>45</v>
      </c>
      <c r="F203" s="17" t="s">
        <v>325</v>
      </c>
      <c r="G203" s="7" t="s">
        <v>372</v>
      </c>
      <c r="H203" s="17">
        <v>6</v>
      </c>
      <c r="I203" s="17" t="s">
        <v>200</v>
      </c>
      <c r="J203" s="17" t="s">
        <v>207</v>
      </c>
      <c r="L203" s="17">
        <v>24</v>
      </c>
      <c r="M203" s="17">
        <v>6</v>
      </c>
      <c r="N203" s="17">
        <v>1</v>
      </c>
      <c r="O203" s="17">
        <v>1</v>
      </c>
      <c r="P203">
        <v>1521015080</v>
      </c>
      <c r="Q203">
        <v>2098</v>
      </c>
      <c r="S203" t="s">
        <v>202</v>
      </c>
      <c r="T203" t="s">
        <v>203</v>
      </c>
      <c r="U203">
        <f>MATCH(D203,Отчет!$D:$D,0)</f>
        <v>151</v>
      </c>
    </row>
    <row r="204" spans="1:21" x14ac:dyDescent="0.2">
      <c r="A204" s="17">
        <v>1580142265</v>
      </c>
      <c r="B204" s="17">
        <v>9</v>
      </c>
      <c r="C204" s="17" t="s">
        <v>197</v>
      </c>
      <c r="D204" s="17">
        <v>1164831535</v>
      </c>
      <c r="E204" s="7" t="s">
        <v>50</v>
      </c>
      <c r="F204" s="17" t="s">
        <v>326</v>
      </c>
      <c r="G204" s="7" t="s">
        <v>372</v>
      </c>
      <c r="H204" s="17">
        <v>6</v>
      </c>
      <c r="I204" s="17" t="s">
        <v>200</v>
      </c>
      <c r="J204" s="17" t="s">
        <v>207</v>
      </c>
      <c r="L204" s="17">
        <v>54</v>
      </c>
      <c r="M204" s="17">
        <v>6</v>
      </c>
      <c r="N204" s="17">
        <v>1</v>
      </c>
      <c r="O204" s="17">
        <v>1</v>
      </c>
      <c r="P204">
        <v>1521015080</v>
      </c>
      <c r="Q204">
        <v>2098</v>
      </c>
      <c r="S204" t="s">
        <v>202</v>
      </c>
      <c r="T204" t="s">
        <v>203</v>
      </c>
      <c r="U204">
        <f>MATCH(D204,Отчет!$D:$D,0)</f>
        <v>23</v>
      </c>
    </row>
    <row r="205" spans="1:21" x14ac:dyDescent="0.2">
      <c r="A205" s="17">
        <v>1580141959</v>
      </c>
      <c r="B205" s="17">
        <v>9</v>
      </c>
      <c r="C205" s="17" t="s">
        <v>197</v>
      </c>
      <c r="D205" s="17">
        <v>1164831548</v>
      </c>
      <c r="E205" s="7" t="s">
        <v>54</v>
      </c>
      <c r="F205" s="17" t="s">
        <v>327</v>
      </c>
      <c r="G205" s="7" t="s">
        <v>372</v>
      </c>
      <c r="H205" s="17">
        <v>6</v>
      </c>
      <c r="I205" s="17" t="s">
        <v>200</v>
      </c>
      <c r="J205" s="17" t="s">
        <v>207</v>
      </c>
      <c r="L205" s="17">
        <v>54</v>
      </c>
      <c r="M205" s="17">
        <v>6</v>
      </c>
      <c r="N205" s="17">
        <v>1</v>
      </c>
      <c r="O205" s="17">
        <v>1</v>
      </c>
      <c r="P205">
        <v>1521015080</v>
      </c>
      <c r="Q205">
        <v>2098</v>
      </c>
      <c r="S205" t="s">
        <v>202</v>
      </c>
      <c r="T205" t="s">
        <v>203</v>
      </c>
      <c r="U205">
        <f>MATCH(D205,Отчет!$D:$D,0)</f>
        <v>13</v>
      </c>
    </row>
    <row r="206" spans="1:21" x14ac:dyDescent="0.2">
      <c r="A206" s="17">
        <v>1580142213</v>
      </c>
      <c r="B206" s="17">
        <v>8</v>
      </c>
      <c r="C206" s="17" t="s">
        <v>197</v>
      </c>
      <c r="D206" s="17">
        <v>1164831561</v>
      </c>
      <c r="E206" s="7" t="s">
        <v>60</v>
      </c>
      <c r="F206" s="17" t="s">
        <v>328</v>
      </c>
      <c r="G206" s="7" t="s">
        <v>372</v>
      </c>
      <c r="H206" s="17">
        <v>6</v>
      </c>
      <c r="I206" s="17" t="s">
        <v>200</v>
      </c>
      <c r="J206" s="17" t="s">
        <v>207</v>
      </c>
      <c r="L206" s="17">
        <v>48</v>
      </c>
      <c r="M206" s="17">
        <v>6</v>
      </c>
      <c r="N206" s="17">
        <v>1</v>
      </c>
      <c r="O206" s="17">
        <v>1</v>
      </c>
      <c r="P206">
        <v>1521015080</v>
      </c>
      <c r="Q206">
        <v>2098</v>
      </c>
      <c r="S206" t="s">
        <v>202</v>
      </c>
      <c r="T206" t="s">
        <v>203</v>
      </c>
      <c r="U206">
        <f>MATCH(D206,Отчет!$D:$D,0)</f>
        <v>56</v>
      </c>
    </row>
    <row r="207" spans="1:21" x14ac:dyDescent="0.2">
      <c r="A207" s="17">
        <v>1580142350</v>
      </c>
      <c r="B207" s="17">
        <v>10</v>
      </c>
      <c r="C207" s="17" t="s">
        <v>197</v>
      </c>
      <c r="D207" s="17">
        <v>1164831574</v>
      </c>
      <c r="E207" s="7" t="s">
        <v>64</v>
      </c>
      <c r="F207" s="17" t="s">
        <v>329</v>
      </c>
      <c r="G207" s="7" t="s">
        <v>372</v>
      </c>
      <c r="H207" s="17">
        <v>6</v>
      </c>
      <c r="I207" s="17" t="s">
        <v>200</v>
      </c>
      <c r="J207" s="17" t="s">
        <v>207</v>
      </c>
      <c r="L207" s="17">
        <v>60</v>
      </c>
      <c r="M207" s="17">
        <v>6</v>
      </c>
      <c r="N207" s="17">
        <v>1</v>
      </c>
      <c r="O207" s="17">
        <v>1</v>
      </c>
      <c r="P207">
        <v>1521015080</v>
      </c>
      <c r="Q207">
        <v>2098</v>
      </c>
      <c r="S207" t="s">
        <v>202</v>
      </c>
      <c r="T207" t="s">
        <v>203</v>
      </c>
      <c r="U207">
        <f>MATCH(D207,Отчет!$D:$D,0)</f>
        <v>38</v>
      </c>
    </row>
    <row r="208" spans="1:21" x14ac:dyDescent="0.2">
      <c r="A208" s="17">
        <v>1580142452</v>
      </c>
      <c r="B208" s="17">
        <v>8</v>
      </c>
      <c r="C208" s="17" t="s">
        <v>197</v>
      </c>
      <c r="D208" s="17">
        <v>1164831587</v>
      </c>
      <c r="E208" s="7" t="s">
        <v>82</v>
      </c>
      <c r="F208" s="17" t="s">
        <v>330</v>
      </c>
      <c r="G208" s="7" t="s">
        <v>372</v>
      </c>
      <c r="H208" s="17">
        <v>6</v>
      </c>
      <c r="I208" s="17" t="s">
        <v>200</v>
      </c>
      <c r="J208" s="17" t="s">
        <v>207</v>
      </c>
      <c r="L208" s="17">
        <v>48</v>
      </c>
      <c r="M208" s="17">
        <v>6</v>
      </c>
      <c r="N208" s="17">
        <v>1</v>
      </c>
      <c r="O208" s="17">
        <v>1</v>
      </c>
      <c r="P208">
        <v>1521015080</v>
      </c>
      <c r="Q208">
        <v>2098</v>
      </c>
      <c r="S208" t="s">
        <v>202</v>
      </c>
      <c r="T208" t="s">
        <v>203</v>
      </c>
      <c r="U208">
        <f>MATCH(D208,Отчет!$D:$D,0)</f>
        <v>81</v>
      </c>
    </row>
    <row r="209" spans="1:21" x14ac:dyDescent="0.2">
      <c r="A209" s="17">
        <v>1584473039</v>
      </c>
      <c r="B209" s="17">
        <v>5</v>
      </c>
      <c r="C209" s="17" t="s">
        <v>197</v>
      </c>
      <c r="D209" s="17">
        <v>1164831600</v>
      </c>
      <c r="E209" s="7" t="s">
        <v>88</v>
      </c>
      <c r="F209" s="17" t="s">
        <v>331</v>
      </c>
      <c r="G209" s="7" t="s">
        <v>372</v>
      </c>
      <c r="H209" s="17">
        <v>6</v>
      </c>
      <c r="I209" s="17" t="s">
        <v>200</v>
      </c>
      <c r="J209" s="17" t="s">
        <v>207</v>
      </c>
      <c r="L209" s="17">
        <v>30</v>
      </c>
      <c r="M209" s="17">
        <v>6</v>
      </c>
      <c r="N209" s="17">
        <v>1</v>
      </c>
      <c r="O209" s="17">
        <v>1</v>
      </c>
      <c r="P209">
        <v>1521015080</v>
      </c>
      <c r="Q209">
        <v>2098</v>
      </c>
      <c r="S209" t="s">
        <v>202</v>
      </c>
      <c r="T209" t="s">
        <v>203</v>
      </c>
      <c r="U209">
        <f>MATCH(D209,Отчет!$D:$D,0)</f>
        <v>137</v>
      </c>
    </row>
    <row r="210" spans="1:21" x14ac:dyDescent="0.2">
      <c r="A210" s="17">
        <v>1580142605</v>
      </c>
      <c r="B210" s="17">
        <v>8</v>
      </c>
      <c r="C210" s="17" t="s">
        <v>197</v>
      </c>
      <c r="D210" s="17">
        <v>1164831613</v>
      </c>
      <c r="E210" s="7" t="s">
        <v>100</v>
      </c>
      <c r="F210" s="17" t="s">
        <v>332</v>
      </c>
      <c r="G210" s="7" t="s">
        <v>372</v>
      </c>
      <c r="H210" s="17">
        <v>6</v>
      </c>
      <c r="I210" s="17" t="s">
        <v>200</v>
      </c>
      <c r="J210" s="17" t="s">
        <v>207</v>
      </c>
      <c r="L210" s="17">
        <v>48</v>
      </c>
      <c r="M210" s="17">
        <v>6</v>
      </c>
      <c r="N210" s="17">
        <v>1</v>
      </c>
      <c r="O210" s="17">
        <v>1</v>
      </c>
      <c r="P210">
        <v>1521015080</v>
      </c>
      <c r="Q210">
        <v>2098</v>
      </c>
      <c r="S210" t="s">
        <v>202</v>
      </c>
      <c r="T210" t="s">
        <v>203</v>
      </c>
      <c r="U210">
        <f>MATCH(D210,Отчет!$D:$D,0)</f>
        <v>41</v>
      </c>
    </row>
    <row r="211" spans="1:21" x14ac:dyDescent="0.2">
      <c r="A211" s="17">
        <v>1580142125</v>
      </c>
      <c r="B211" s="17">
        <v>5</v>
      </c>
      <c r="C211" s="17" t="s">
        <v>197</v>
      </c>
      <c r="D211" s="17">
        <v>1164831626</v>
      </c>
      <c r="E211" s="7" t="s">
        <v>107</v>
      </c>
      <c r="F211" s="17" t="s">
        <v>333</v>
      </c>
      <c r="G211" s="7" t="s">
        <v>372</v>
      </c>
      <c r="H211" s="17">
        <v>6</v>
      </c>
      <c r="I211" s="17" t="s">
        <v>200</v>
      </c>
      <c r="J211" s="17" t="s">
        <v>207</v>
      </c>
      <c r="L211" s="17">
        <v>30</v>
      </c>
      <c r="M211" s="17">
        <v>6</v>
      </c>
      <c r="N211" s="17">
        <v>1</v>
      </c>
      <c r="O211" s="17">
        <v>1</v>
      </c>
      <c r="P211">
        <v>1521015080</v>
      </c>
      <c r="Q211">
        <v>2098</v>
      </c>
      <c r="S211" t="s">
        <v>202</v>
      </c>
      <c r="T211" t="s">
        <v>203</v>
      </c>
      <c r="U211">
        <f>MATCH(D211,Отчет!$D:$D,0)</f>
        <v>153</v>
      </c>
    </row>
    <row r="212" spans="1:21" x14ac:dyDescent="0.2">
      <c r="A212" s="17">
        <v>1584489551</v>
      </c>
      <c r="B212" s="17">
        <v>8</v>
      </c>
      <c r="C212" s="17" t="s">
        <v>197</v>
      </c>
      <c r="D212" s="17">
        <v>1164831653</v>
      </c>
      <c r="E212" s="7" t="s">
        <v>129</v>
      </c>
      <c r="F212" s="17" t="s">
        <v>334</v>
      </c>
      <c r="G212" s="7" t="s">
        <v>372</v>
      </c>
      <c r="H212" s="17">
        <v>6</v>
      </c>
      <c r="I212" s="17" t="s">
        <v>200</v>
      </c>
      <c r="J212" s="17" t="s">
        <v>207</v>
      </c>
      <c r="L212" s="17">
        <v>48</v>
      </c>
      <c r="M212" s="17">
        <v>6</v>
      </c>
      <c r="N212" s="17">
        <v>1</v>
      </c>
      <c r="O212" s="17">
        <v>1</v>
      </c>
      <c r="P212">
        <v>1521015080</v>
      </c>
      <c r="Q212">
        <v>2098</v>
      </c>
      <c r="S212" t="s">
        <v>202</v>
      </c>
      <c r="T212" t="s">
        <v>203</v>
      </c>
      <c r="U212">
        <f>MATCH(D212,Отчет!$D:$D,0)</f>
        <v>44</v>
      </c>
    </row>
    <row r="213" spans="1:21" x14ac:dyDescent="0.2">
      <c r="A213" s="17">
        <v>1580141781</v>
      </c>
      <c r="B213" s="17">
        <v>4</v>
      </c>
      <c r="C213" s="17" t="s">
        <v>197</v>
      </c>
      <c r="D213" s="17">
        <v>1164831666</v>
      </c>
      <c r="E213" s="7" t="s">
        <v>134</v>
      </c>
      <c r="F213" s="17" t="s">
        <v>335</v>
      </c>
      <c r="G213" s="7" t="s">
        <v>372</v>
      </c>
      <c r="H213" s="17">
        <v>6</v>
      </c>
      <c r="I213" s="17" t="s">
        <v>200</v>
      </c>
      <c r="J213" s="17" t="s">
        <v>207</v>
      </c>
      <c r="L213" s="17">
        <v>24</v>
      </c>
      <c r="M213" s="17">
        <v>6</v>
      </c>
      <c r="N213" s="17">
        <v>1</v>
      </c>
      <c r="O213" s="17">
        <v>1</v>
      </c>
      <c r="P213">
        <v>1521015080</v>
      </c>
      <c r="Q213">
        <v>2098</v>
      </c>
      <c r="S213" t="s">
        <v>202</v>
      </c>
      <c r="T213" t="s">
        <v>203</v>
      </c>
      <c r="U213">
        <f>MATCH(D213,Отчет!$D:$D,0)</f>
        <v>159</v>
      </c>
    </row>
    <row r="214" spans="1:21" x14ac:dyDescent="0.2">
      <c r="A214" s="17">
        <v>1584491618</v>
      </c>
      <c r="B214" s="17">
        <v>8</v>
      </c>
      <c r="C214" s="17" t="s">
        <v>197</v>
      </c>
      <c r="D214" s="17">
        <v>1164831679</v>
      </c>
      <c r="E214" s="7" t="s">
        <v>136</v>
      </c>
      <c r="F214" s="17" t="s">
        <v>336</v>
      </c>
      <c r="G214" s="7" t="s">
        <v>372</v>
      </c>
      <c r="H214" s="17">
        <v>6</v>
      </c>
      <c r="I214" s="17" t="s">
        <v>200</v>
      </c>
      <c r="J214" s="17" t="s">
        <v>207</v>
      </c>
      <c r="L214" s="17">
        <v>48</v>
      </c>
      <c r="M214" s="17">
        <v>6</v>
      </c>
      <c r="N214" s="17">
        <v>1</v>
      </c>
      <c r="O214" s="17">
        <v>1</v>
      </c>
      <c r="P214">
        <v>1521015080</v>
      </c>
      <c r="Q214">
        <v>2098</v>
      </c>
      <c r="S214" t="s">
        <v>202</v>
      </c>
      <c r="T214" t="s">
        <v>203</v>
      </c>
      <c r="U214">
        <f>MATCH(D214,Отчет!$D:$D,0)</f>
        <v>45</v>
      </c>
    </row>
    <row r="215" spans="1:21" x14ac:dyDescent="0.2">
      <c r="A215" s="17">
        <v>1580142571</v>
      </c>
      <c r="B215" s="17">
        <v>8</v>
      </c>
      <c r="C215" s="17" t="s">
        <v>197</v>
      </c>
      <c r="D215" s="17">
        <v>1164831693</v>
      </c>
      <c r="E215" s="7" t="s">
        <v>137</v>
      </c>
      <c r="F215" s="17" t="s">
        <v>337</v>
      </c>
      <c r="G215" s="7" t="s">
        <v>372</v>
      </c>
      <c r="H215" s="17">
        <v>6</v>
      </c>
      <c r="I215" s="17" t="s">
        <v>200</v>
      </c>
      <c r="J215" s="17" t="s">
        <v>207</v>
      </c>
      <c r="L215" s="17">
        <v>48</v>
      </c>
      <c r="M215" s="17">
        <v>6</v>
      </c>
      <c r="N215" s="17">
        <v>1</v>
      </c>
      <c r="O215" s="17">
        <v>1</v>
      </c>
      <c r="P215">
        <v>1521015080</v>
      </c>
      <c r="Q215">
        <v>2098</v>
      </c>
      <c r="S215" t="s">
        <v>202</v>
      </c>
      <c r="T215" t="s">
        <v>203</v>
      </c>
      <c r="U215">
        <f>MATCH(D215,Отчет!$D:$D,0)</f>
        <v>86</v>
      </c>
    </row>
    <row r="216" spans="1:21" x14ac:dyDescent="0.2">
      <c r="A216" s="17">
        <v>1580142187</v>
      </c>
      <c r="B216" s="17">
        <v>8</v>
      </c>
      <c r="C216" s="17" t="s">
        <v>197</v>
      </c>
      <c r="D216" s="17">
        <v>1164831706</v>
      </c>
      <c r="E216" s="7" t="s">
        <v>144</v>
      </c>
      <c r="F216" s="17" t="s">
        <v>338</v>
      </c>
      <c r="G216" s="7" t="s">
        <v>372</v>
      </c>
      <c r="H216" s="17">
        <v>6</v>
      </c>
      <c r="I216" s="17" t="s">
        <v>200</v>
      </c>
      <c r="J216" s="17" t="s">
        <v>207</v>
      </c>
      <c r="L216" s="17">
        <v>48</v>
      </c>
      <c r="M216" s="17">
        <v>6</v>
      </c>
      <c r="N216" s="17">
        <v>1</v>
      </c>
      <c r="O216" s="17">
        <v>1</v>
      </c>
      <c r="P216">
        <v>1521015080</v>
      </c>
      <c r="Q216">
        <v>2098</v>
      </c>
      <c r="S216" t="s">
        <v>202</v>
      </c>
      <c r="T216" t="s">
        <v>203</v>
      </c>
      <c r="U216">
        <f>MATCH(D216,Отчет!$D:$D,0)</f>
        <v>68</v>
      </c>
    </row>
    <row r="217" spans="1:21" x14ac:dyDescent="0.2">
      <c r="A217" s="17">
        <v>1580142417</v>
      </c>
      <c r="B217" s="17">
        <v>8</v>
      </c>
      <c r="C217" s="17" t="s">
        <v>197</v>
      </c>
      <c r="D217" s="17">
        <v>1164831719</v>
      </c>
      <c r="E217" s="7" t="s">
        <v>152</v>
      </c>
      <c r="F217" s="17" t="s">
        <v>339</v>
      </c>
      <c r="G217" s="7" t="s">
        <v>372</v>
      </c>
      <c r="H217" s="17">
        <v>6</v>
      </c>
      <c r="I217" s="17" t="s">
        <v>200</v>
      </c>
      <c r="J217" s="17" t="s">
        <v>207</v>
      </c>
      <c r="L217" s="17">
        <v>48</v>
      </c>
      <c r="M217" s="17">
        <v>6</v>
      </c>
      <c r="N217" s="17">
        <v>1</v>
      </c>
      <c r="O217" s="17">
        <v>1</v>
      </c>
      <c r="P217">
        <v>1521015080</v>
      </c>
      <c r="Q217">
        <v>2098</v>
      </c>
      <c r="S217" t="s">
        <v>202</v>
      </c>
      <c r="T217" t="s">
        <v>203</v>
      </c>
      <c r="U217">
        <f>MATCH(D217,Отчет!$D:$D,0)</f>
        <v>72</v>
      </c>
    </row>
    <row r="218" spans="1:21" x14ac:dyDescent="0.2">
      <c r="A218" s="17">
        <v>1580141845</v>
      </c>
      <c r="B218" s="17">
        <v>10</v>
      </c>
      <c r="C218" s="17" t="s">
        <v>197</v>
      </c>
      <c r="D218" s="17">
        <v>1164831733</v>
      </c>
      <c r="E218" s="7" t="s">
        <v>157</v>
      </c>
      <c r="F218" s="17" t="s">
        <v>340</v>
      </c>
      <c r="G218" s="7" t="s">
        <v>372</v>
      </c>
      <c r="H218" s="17">
        <v>6</v>
      </c>
      <c r="I218" s="17" t="s">
        <v>200</v>
      </c>
      <c r="J218" s="17" t="s">
        <v>207</v>
      </c>
      <c r="L218" s="17">
        <v>60</v>
      </c>
      <c r="M218" s="17">
        <v>6</v>
      </c>
      <c r="N218" s="17">
        <v>1</v>
      </c>
      <c r="O218" s="17">
        <v>1</v>
      </c>
      <c r="P218">
        <v>1521015080</v>
      </c>
      <c r="Q218">
        <v>2098</v>
      </c>
      <c r="S218" t="s">
        <v>202</v>
      </c>
      <c r="T218" t="s">
        <v>203</v>
      </c>
      <c r="U218">
        <f>MATCH(D218,Отчет!$D:$D,0)</f>
        <v>30</v>
      </c>
    </row>
    <row r="219" spans="1:21" x14ac:dyDescent="0.2">
      <c r="A219" s="17">
        <v>1580142384</v>
      </c>
      <c r="B219" s="17">
        <v>9</v>
      </c>
      <c r="C219" s="17" t="s">
        <v>197</v>
      </c>
      <c r="D219" s="17">
        <v>1164831746</v>
      </c>
      <c r="E219" s="7" t="s">
        <v>165</v>
      </c>
      <c r="F219" s="17" t="s">
        <v>341</v>
      </c>
      <c r="G219" s="7" t="s">
        <v>372</v>
      </c>
      <c r="H219" s="17">
        <v>6</v>
      </c>
      <c r="I219" s="17" t="s">
        <v>200</v>
      </c>
      <c r="J219" s="17" t="s">
        <v>207</v>
      </c>
      <c r="L219" s="17">
        <v>54</v>
      </c>
      <c r="M219" s="17">
        <v>6</v>
      </c>
      <c r="N219" s="17">
        <v>1</v>
      </c>
      <c r="O219" s="17">
        <v>1</v>
      </c>
      <c r="P219">
        <v>1521015080</v>
      </c>
      <c r="Q219">
        <v>2098</v>
      </c>
      <c r="S219" t="s">
        <v>202</v>
      </c>
      <c r="T219" t="s">
        <v>203</v>
      </c>
      <c r="U219">
        <f>MATCH(D219,Отчет!$D:$D,0)</f>
        <v>48</v>
      </c>
    </row>
    <row r="220" spans="1:21" x14ac:dyDescent="0.2">
      <c r="A220" s="17">
        <v>1580142539</v>
      </c>
      <c r="B220" s="17">
        <v>7</v>
      </c>
      <c r="C220" s="17" t="s">
        <v>197</v>
      </c>
      <c r="D220" s="17">
        <v>1164831774</v>
      </c>
      <c r="E220" s="7" t="s">
        <v>175</v>
      </c>
      <c r="F220" s="17" t="s">
        <v>342</v>
      </c>
      <c r="G220" s="7" t="s">
        <v>372</v>
      </c>
      <c r="H220" s="17">
        <v>6</v>
      </c>
      <c r="I220" s="17" t="s">
        <v>200</v>
      </c>
      <c r="J220" s="17" t="s">
        <v>207</v>
      </c>
      <c r="L220" s="17">
        <v>42</v>
      </c>
      <c r="M220" s="17">
        <v>6</v>
      </c>
      <c r="N220" s="17">
        <v>1</v>
      </c>
      <c r="O220" s="17">
        <v>1</v>
      </c>
      <c r="P220">
        <v>1521015080</v>
      </c>
      <c r="Q220">
        <v>2098</v>
      </c>
      <c r="S220" t="s">
        <v>202</v>
      </c>
      <c r="T220" t="s">
        <v>203</v>
      </c>
      <c r="U220">
        <f>MATCH(D220,Отчет!$D:$D,0)</f>
        <v>90</v>
      </c>
    </row>
    <row r="221" spans="1:21" x14ac:dyDescent="0.2">
      <c r="A221" s="17">
        <v>1580142092</v>
      </c>
      <c r="B221" s="17">
        <v>8</v>
      </c>
      <c r="C221" s="17" t="s">
        <v>197</v>
      </c>
      <c r="D221" s="17">
        <v>1164831787</v>
      </c>
      <c r="E221" s="7" t="s">
        <v>190</v>
      </c>
      <c r="F221" s="17" t="s">
        <v>343</v>
      </c>
      <c r="G221" s="7" t="s">
        <v>372</v>
      </c>
      <c r="H221" s="17">
        <v>6</v>
      </c>
      <c r="I221" s="17" t="s">
        <v>200</v>
      </c>
      <c r="J221" s="17" t="s">
        <v>207</v>
      </c>
      <c r="L221" s="17">
        <v>48</v>
      </c>
      <c r="M221" s="17">
        <v>6</v>
      </c>
      <c r="N221" s="17">
        <v>1</v>
      </c>
      <c r="O221" s="17">
        <v>1</v>
      </c>
      <c r="P221">
        <v>1521015080</v>
      </c>
      <c r="Q221">
        <v>2098</v>
      </c>
      <c r="S221" t="s">
        <v>202</v>
      </c>
      <c r="T221" t="s">
        <v>203</v>
      </c>
      <c r="U221">
        <f>MATCH(D221,Отчет!$D:$D,0)</f>
        <v>109</v>
      </c>
    </row>
    <row r="222" spans="1:21" x14ac:dyDescent="0.2">
      <c r="A222" s="17">
        <v>1580141892</v>
      </c>
      <c r="B222" s="17">
        <v>10</v>
      </c>
      <c r="C222" s="17" t="s">
        <v>197</v>
      </c>
      <c r="D222" s="17">
        <v>1164831801</v>
      </c>
      <c r="E222" s="7" t="s">
        <v>191</v>
      </c>
      <c r="F222" s="17" t="s">
        <v>344</v>
      </c>
      <c r="G222" s="7" t="s">
        <v>372</v>
      </c>
      <c r="H222" s="17">
        <v>6</v>
      </c>
      <c r="I222" s="17" t="s">
        <v>200</v>
      </c>
      <c r="J222" s="17" t="s">
        <v>207</v>
      </c>
      <c r="L222" s="17">
        <v>60</v>
      </c>
      <c r="M222" s="17">
        <v>6</v>
      </c>
      <c r="N222" s="17">
        <v>1</v>
      </c>
      <c r="O222" s="17">
        <v>1</v>
      </c>
      <c r="P222">
        <v>1521015080</v>
      </c>
      <c r="Q222">
        <v>2098</v>
      </c>
      <c r="S222" t="s">
        <v>202</v>
      </c>
      <c r="T222" t="s">
        <v>203</v>
      </c>
      <c r="U222">
        <f>MATCH(D222,Отчет!$D:$D,0)</f>
        <v>34</v>
      </c>
    </row>
    <row r="223" spans="1:21" x14ac:dyDescent="0.2">
      <c r="A223" s="17">
        <v>1580142059</v>
      </c>
      <c r="B223" s="17">
        <v>9</v>
      </c>
      <c r="C223" s="17" t="s">
        <v>197</v>
      </c>
      <c r="D223" s="17">
        <v>1171442796</v>
      </c>
      <c r="E223" s="7" t="s">
        <v>131</v>
      </c>
      <c r="F223" s="17" t="s">
        <v>345</v>
      </c>
      <c r="G223" s="7" t="s">
        <v>372</v>
      </c>
      <c r="H223" s="17">
        <v>6</v>
      </c>
      <c r="I223" s="17" t="s">
        <v>200</v>
      </c>
      <c r="J223" s="17" t="s">
        <v>207</v>
      </c>
      <c r="L223" s="17">
        <v>54</v>
      </c>
      <c r="M223" s="17">
        <v>6</v>
      </c>
      <c r="N223" s="17">
        <v>1</v>
      </c>
      <c r="O223" s="17">
        <v>1</v>
      </c>
      <c r="P223">
        <v>1521015080</v>
      </c>
      <c r="Q223">
        <v>2098</v>
      </c>
      <c r="S223" t="s">
        <v>202</v>
      </c>
      <c r="T223" t="s">
        <v>203</v>
      </c>
      <c r="U223">
        <f>MATCH(D223,Отчет!$D:$D,0)</f>
        <v>28</v>
      </c>
    </row>
    <row r="224" spans="1:21" x14ac:dyDescent="0.2">
      <c r="A224" s="17">
        <v>1580141751</v>
      </c>
      <c r="B224" s="17">
        <v>7</v>
      </c>
      <c r="C224" s="17" t="s">
        <v>197</v>
      </c>
      <c r="D224" s="17">
        <v>1171451488</v>
      </c>
      <c r="E224" s="7" t="s">
        <v>148</v>
      </c>
      <c r="F224" s="17" t="s">
        <v>346</v>
      </c>
      <c r="G224" s="7" t="s">
        <v>372</v>
      </c>
      <c r="H224" s="17">
        <v>6</v>
      </c>
      <c r="I224" s="17" t="s">
        <v>200</v>
      </c>
      <c r="J224" s="17" t="s">
        <v>207</v>
      </c>
      <c r="L224" s="17">
        <v>42</v>
      </c>
      <c r="M224" s="17">
        <v>6</v>
      </c>
      <c r="N224" s="17">
        <v>1</v>
      </c>
      <c r="O224" s="17">
        <v>0</v>
      </c>
      <c r="P224">
        <v>1521015080</v>
      </c>
      <c r="Q224">
        <v>2098</v>
      </c>
      <c r="S224" t="s">
        <v>202</v>
      </c>
      <c r="T224" t="s">
        <v>203</v>
      </c>
      <c r="U224">
        <f>MATCH(D224,Отчет!$D:$D,0)</f>
        <v>87</v>
      </c>
    </row>
    <row r="225" spans="1:21" x14ac:dyDescent="0.2">
      <c r="A225" s="17">
        <v>1580141991</v>
      </c>
      <c r="B225" s="17">
        <v>8</v>
      </c>
      <c r="C225" s="17" t="s">
        <v>197</v>
      </c>
      <c r="D225" s="17">
        <v>1178711277</v>
      </c>
      <c r="E225" s="7" t="s">
        <v>151</v>
      </c>
      <c r="F225" s="17" t="s">
        <v>347</v>
      </c>
      <c r="G225" s="7" t="s">
        <v>372</v>
      </c>
      <c r="H225" s="17">
        <v>6</v>
      </c>
      <c r="I225" s="17" t="s">
        <v>200</v>
      </c>
      <c r="J225" s="17" t="s">
        <v>207</v>
      </c>
      <c r="L225" s="17">
        <v>48</v>
      </c>
      <c r="M225" s="17">
        <v>6</v>
      </c>
      <c r="N225" s="17">
        <v>1</v>
      </c>
      <c r="O225" s="17">
        <v>0</v>
      </c>
      <c r="P225">
        <v>1521015080</v>
      </c>
      <c r="Q225">
        <v>2098</v>
      </c>
      <c r="S225" t="s">
        <v>202</v>
      </c>
      <c r="T225" t="s">
        <v>203</v>
      </c>
      <c r="U225">
        <f>MATCH(D225,Отчет!$D:$D,0)</f>
        <v>71</v>
      </c>
    </row>
    <row r="226" spans="1:21" x14ac:dyDescent="0.2">
      <c r="A226" s="17">
        <v>1642505993</v>
      </c>
      <c r="B226" s="17">
        <v>8</v>
      </c>
      <c r="C226" s="17" t="s">
        <v>204</v>
      </c>
      <c r="D226" s="17">
        <v>1197399307</v>
      </c>
      <c r="E226" s="7" t="s">
        <v>156</v>
      </c>
      <c r="F226" s="17" t="s">
        <v>353</v>
      </c>
      <c r="G226" s="7" t="s">
        <v>373</v>
      </c>
      <c r="H226" s="17">
        <v>6</v>
      </c>
      <c r="I226" s="17" t="s">
        <v>200</v>
      </c>
      <c r="J226" s="17" t="s">
        <v>207</v>
      </c>
      <c r="L226" s="17">
        <v>48</v>
      </c>
      <c r="M226" s="17">
        <v>6</v>
      </c>
      <c r="N226" s="17">
        <v>1</v>
      </c>
      <c r="O226" s="17">
        <v>0</v>
      </c>
      <c r="P226">
        <v>1525326686</v>
      </c>
      <c r="Q226">
        <v>2098</v>
      </c>
      <c r="S226" t="s">
        <v>202</v>
      </c>
      <c r="T226" t="s">
        <v>208</v>
      </c>
      <c r="U226">
        <f>MATCH(D226,Отчет!$D:$D,0)</f>
        <v>53</v>
      </c>
    </row>
    <row r="227" spans="1:21" x14ac:dyDescent="0.2">
      <c r="A227" s="17">
        <v>1580075867</v>
      </c>
      <c r="B227" s="17">
        <v>10</v>
      </c>
      <c r="C227" s="17" t="s">
        <v>204</v>
      </c>
      <c r="D227" s="17">
        <v>1164830688</v>
      </c>
      <c r="E227" s="7" t="s">
        <v>182</v>
      </c>
      <c r="F227" s="17" t="s">
        <v>205</v>
      </c>
      <c r="G227" s="7" t="s">
        <v>373</v>
      </c>
      <c r="H227" s="17">
        <v>6</v>
      </c>
      <c r="I227" s="17" t="s">
        <v>200</v>
      </c>
      <c r="J227" s="17" t="s">
        <v>207</v>
      </c>
      <c r="L227" s="17">
        <v>60</v>
      </c>
      <c r="M227" s="17">
        <v>6</v>
      </c>
      <c r="N227" s="17">
        <v>1</v>
      </c>
      <c r="O227" s="17">
        <v>1</v>
      </c>
      <c r="P227">
        <v>1525326686</v>
      </c>
      <c r="Q227">
        <v>2098</v>
      </c>
      <c r="S227" t="s">
        <v>202</v>
      </c>
      <c r="T227" t="s">
        <v>208</v>
      </c>
      <c r="U227">
        <f>MATCH(D227,Отчет!$D:$D,0)</f>
        <v>74</v>
      </c>
    </row>
    <row r="228" spans="1:21" x14ac:dyDescent="0.2">
      <c r="A228" s="17">
        <v>1580075496</v>
      </c>
      <c r="B228" s="17">
        <v>10</v>
      </c>
      <c r="C228" s="17" t="s">
        <v>204</v>
      </c>
      <c r="D228" s="17">
        <v>1224594469</v>
      </c>
      <c r="E228" s="7" t="s">
        <v>178</v>
      </c>
      <c r="F228" s="17" t="s">
        <v>222</v>
      </c>
      <c r="G228" s="7" t="s">
        <v>373</v>
      </c>
      <c r="H228" s="17">
        <v>6</v>
      </c>
      <c r="I228" s="17" t="s">
        <v>200</v>
      </c>
      <c r="J228" s="17" t="s">
        <v>207</v>
      </c>
      <c r="L228" s="17">
        <v>60</v>
      </c>
      <c r="M228" s="17">
        <v>6</v>
      </c>
      <c r="N228" s="17">
        <v>1</v>
      </c>
      <c r="O228" s="17">
        <v>1</v>
      </c>
      <c r="P228">
        <v>1525326686</v>
      </c>
      <c r="Q228">
        <v>2098</v>
      </c>
      <c r="S228" t="s">
        <v>202</v>
      </c>
      <c r="T228" t="s">
        <v>208</v>
      </c>
      <c r="U228">
        <f>MATCH(D228,Отчет!$D:$D,0)</f>
        <v>123</v>
      </c>
    </row>
    <row r="229" spans="1:21" x14ac:dyDescent="0.2">
      <c r="A229" s="17">
        <v>1580075919</v>
      </c>
      <c r="B229" s="17">
        <v>10</v>
      </c>
      <c r="C229" s="17" t="s">
        <v>204</v>
      </c>
      <c r="D229" s="17">
        <v>1238428633</v>
      </c>
      <c r="E229" s="7" t="s">
        <v>189</v>
      </c>
      <c r="F229" s="17" t="s">
        <v>220</v>
      </c>
      <c r="G229" s="7" t="s">
        <v>373</v>
      </c>
      <c r="H229" s="17">
        <v>6</v>
      </c>
      <c r="I229" s="17" t="s">
        <v>200</v>
      </c>
      <c r="J229" s="17" t="s">
        <v>207</v>
      </c>
      <c r="L229" s="17">
        <v>60</v>
      </c>
      <c r="M229" s="17">
        <v>6</v>
      </c>
      <c r="N229" s="17">
        <v>1</v>
      </c>
      <c r="O229" s="17">
        <v>1</v>
      </c>
      <c r="P229">
        <v>1525326686</v>
      </c>
      <c r="Q229">
        <v>2098</v>
      </c>
      <c r="S229" t="s">
        <v>202</v>
      </c>
      <c r="T229" t="s">
        <v>208</v>
      </c>
      <c r="U229">
        <f>MATCH(D229,Отчет!$D:$D,0)</f>
        <v>33</v>
      </c>
    </row>
    <row r="230" spans="1:21" x14ac:dyDescent="0.2">
      <c r="A230" s="17">
        <v>1580075703</v>
      </c>
      <c r="B230" s="17">
        <v>4</v>
      </c>
      <c r="C230" s="17" t="s">
        <v>204</v>
      </c>
      <c r="D230" s="17">
        <v>1324923641</v>
      </c>
      <c r="E230" s="7" t="s">
        <v>44</v>
      </c>
      <c r="F230" s="17" t="s">
        <v>228</v>
      </c>
      <c r="G230" s="7" t="s">
        <v>373</v>
      </c>
      <c r="H230" s="17">
        <v>6</v>
      </c>
      <c r="I230" s="17" t="s">
        <v>200</v>
      </c>
      <c r="J230" s="17" t="s">
        <v>207</v>
      </c>
      <c r="L230" s="17">
        <v>24</v>
      </c>
      <c r="M230" s="17">
        <v>6</v>
      </c>
      <c r="N230" s="17">
        <v>1</v>
      </c>
      <c r="O230" s="17">
        <v>1</v>
      </c>
      <c r="P230">
        <v>1525326686</v>
      </c>
      <c r="Q230">
        <v>2098</v>
      </c>
      <c r="S230" t="s">
        <v>202</v>
      </c>
      <c r="T230" t="s">
        <v>208</v>
      </c>
      <c r="U230">
        <f>MATCH(D230,Отчет!$D:$D,0)</f>
        <v>136</v>
      </c>
    </row>
    <row r="231" spans="1:21" x14ac:dyDescent="0.2">
      <c r="A231" s="17">
        <v>1580075349</v>
      </c>
      <c r="B231" s="17">
        <v>7</v>
      </c>
      <c r="C231" s="17" t="s">
        <v>204</v>
      </c>
      <c r="D231" s="17">
        <v>1171442917</v>
      </c>
      <c r="E231" s="7" t="s">
        <v>102</v>
      </c>
      <c r="F231" s="17" t="s">
        <v>225</v>
      </c>
      <c r="G231" s="7" t="s">
        <v>373</v>
      </c>
      <c r="H231" s="17">
        <v>6</v>
      </c>
      <c r="I231" s="17" t="s">
        <v>200</v>
      </c>
      <c r="J231" s="17" t="s">
        <v>207</v>
      </c>
      <c r="L231" s="17">
        <v>42</v>
      </c>
      <c r="M231" s="17">
        <v>6</v>
      </c>
      <c r="N231" s="17">
        <v>1</v>
      </c>
      <c r="O231" s="17">
        <v>1</v>
      </c>
      <c r="P231">
        <v>1525326686</v>
      </c>
      <c r="Q231">
        <v>2098</v>
      </c>
      <c r="S231" t="s">
        <v>202</v>
      </c>
      <c r="T231" t="s">
        <v>208</v>
      </c>
      <c r="U231">
        <f>MATCH(D231,Отчет!$D:$D,0)</f>
        <v>85</v>
      </c>
    </row>
    <row r="232" spans="1:21" x14ac:dyDescent="0.2">
      <c r="A232" s="17">
        <v>1580075154</v>
      </c>
      <c r="B232" s="17">
        <v>7</v>
      </c>
      <c r="C232" s="17" t="s">
        <v>204</v>
      </c>
      <c r="D232" s="17">
        <v>1171451081</v>
      </c>
      <c r="E232" s="7" t="s">
        <v>111</v>
      </c>
      <c r="F232" s="17" t="s">
        <v>224</v>
      </c>
      <c r="G232" s="7" t="s">
        <v>373</v>
      </c>
      <c r="H232" s="17">
        <v>6</v>
      </c>
      <c r="I232" s="17" t="s">
        <v>200</v>
      </c>
      <c r="J232" s="17" t="s">
        <v>207</v>
      </c>
      <c r="L232" s="17">
        <v>42</v>
      </c>
      <c r="M232" s="17">
        <v>6</v>
      </c>
      <c r="N232" s="17">
        <v>1</v>
      </c>
      <c r="O232" s="17">
        <v>0</v>
      </c>
      <c r="P232">
        <v>1525326686</v>
      </c>
      <c r="Q232">
        <v>2098</v>
      </c>
      <c r="S232" t="s">
        <v>202</v>
      </c>
      <c r="T232" t="s">
        <v>208</v>
      </c>
      <c r="U232">
        <f>MATCH(D232,Отчет!$D:$D,0)</f>
        <v>100</v>
      </c>
    </row>
    <row r="233" spans="1:21" x14ac:dyDescent="0.2">
      <c r="A233" s="17">
        <v>1580075180</v>
      </c>
      <c r="B233" s="17">
        <v>10</v>
      </c>
      <c r="C233" s="17" t="s">
        <v>204</v>
      </c>
      <c r="D233" s="17">
        <v>1219988093</v>
      </c>
      <c r="E233" s="7" t="s">
        <v>66</v>
      </c>
      <c r="F233" s="17" t="s">
        <v>221</v>
      </c>
      <c r="G233" s="7" t="s">
        <v>373</v>
      </c>
      <c r="H233" s="17">
        <v>6</v>
      </c>
      <c r="I233" s="17" t="s">
        <v>200</v>
      </c>
      <c r="J233" s="17" t="s">
        <v>207</v>
      </c>
      <c r="L233" s="17">
        <v>60</v>
      </c>
      <c r="M233" s="17">
        <v>6</v>
      </c>
      <c r="N233" s="17">
        <v>1</v>
      </c>
      <c r="O233" s="17">
        <v>1</v>
      </c>
      <c r="P233">
        <v>1525326686</v>
      </c>
      <c r="Q233">
        <v>2098</v>
      </c>
      <c r="S233" t="s">
        <v>202</v>
      </c>
      <c r="T233" t="s">
        <v>208</v>
      </c>
      <c r="U233">
        <f>MATCH(D233,Отчет!$D:$D,0)</f>
        <v>93</v>
      </c>
    </row>
    <row r="234" spans="1:21" x14ac:dyDescent="0.2">
      <c r="A234" s="17">
        <v>1580075945</v>
      </c>
      <c r="B234" s="17">
        <v>6</v>
      </c>
      <c r="C234" s="17" t="s">
        <v>204</v>
      </c>
      <c r="D234" s="17">
        <v>1164830661</v>
      </c>
      <c r="E234" s="7" t="s">
        <v>143</v>
      </c>
      <c r="F234" s="17" t="s">
        <v>352</v>
      </c>
      <c r="G234" s="7" t="s">
        <v>373</v>
      </c>
      <c r="H234" s="17">
        <v>6</v>
      </c>
      <c r="I234" s="17" t="s">
        <v>200</v>
      </c>
      <c r="J234" s="17" t="s">
        <v>207</v>
      </c>
      <c r="L234" s="17">
        <v>36</v>
      </c>
      <c r="M234" s="17">
        <v>6</v>
      </c>
      <c r="N234" s="17">
        <v>1</v>
      </c>
      <c r="O234" s="17">
        <v>1</v>
      </c>
      <c r="P234">
        <v>1525326686</v>
      </c>
      <c r="Q234">
        <v>2098</v>
      </c>
      <c r="S234" t="s">
        <v>202</v>
      </c>
      <c r="T234" t="s">
        <v>208</v>
      </c>
      <c r="U234">
        <f>MATCH(D234,Отчет!$D:$D,0)</f>
        <v>120</v>
      </c>
    </row>
    <row r="235" spans="1:21" x14ac:dyDescent="0.2">
      <c r="A235" s="17">
        <v>1580075289</v>
      </c>
      <c r="B235" s="17">
        <v>4</v>
      </c>
      <c r="C235" s="17" t="s">
        <v>204</v>
      </c>
      <c r="D235" s="17">
        <v>1171451094</v>
      </c>
      <c r="E235" s="7" t="s">
        <v>192</v>
      </c>
      <c r="F235" s="17" t="s">
        <v>223</v>
      </c>
      <c r="G235" s="7" t="s">
        <v>373</v>
      </c>
      <c r="H235" s="17">
        <v>6</v>
      </c>
      <c r="I235" s="17" t="s">
        <v>200</v>
      </c>
      <c r="J235" s="17" t="s">
        <v>207</v>
      </c>
      <c r="L235" s="17">
        <v>24</v>
      </c>
      <c r="M235" s="17">
        <v>6</v>
      </c>
      <c r="N235" s="17">
        <v>1</v>
      </c>
      <c r="O235" s="17">
        <v>1</v>
      </c>
      <c r="P235">
        <v>1525326686</v>
      </c>
      <c r="Q235">
        <v>2098</v>
      </c>
      <c r="S235" t="s">
        <v>202</v>
      </c>
      <c r="T235" t="s">
        <v>208</v>
      </c>
      <c r="U235">
        <f>MATCH(D235,Отчет!$D:$D,0)</f>
        <v>149</v>
      </c>
    </row>
    <row r="236" spans="1:21" x14ac:dyDescent="0.2">
      <c r="A236" s="17">
        <v>1580075236</v>
      </c>
      <c r="B236" s="17">
        <v>10</v>
      </c>
      <c r="C236" s="17" t="s">
        <v>204</v>
      </c>
      <c r="D236" s="17">
        <v>1164830470</v>
      </c>
      <c r="E236" s="7" t="s">
        <v>38</v>
      </c>
      <c r="F236" s="17" t="s">
        <v>217</v>
      </c>
      <c r="G236" s="7" t="s">
        <v>373</v>
      </c>
      <c r="H236" s="17">
        <v>6</v>
      </c>
      <c r="I236" s="17" t="s">
        <v>200</v>
      </c>
      <c r="J236" s="17" t="s">
        <v>207</v>
      </c>
      <c r="L236" s="17">
        <v>60</v>
      </c>
      <c r="M236" s="17">
        <v>6</v>
      </c>
      <c r="N236" s="17">
        <v>1</v>
      </c>
      <c r="O236" s="17">
        <v>1</v>
      </c>
      <c r="P236">
        <v>1525326686</v>
      </c>
      <c r="Q236">
        <v>2098</v>
      </c>
      <c r="S236" t="s">
        <v>202</v>
      </c>
      <c r="T236" t="s">
        <v>208</v>
      </c>
      <c r="U236">
        <f>MATCH(D236,Отчет!$D:$D,0)</f>
        <v>19</v>
      </c>
    </row>
    <row r="237" spans="1:21" x14ac:dyDescent="0.2">
      <c r="A237" s="17">
        <v>1580075436</v>
      </c>
      <c r="B237" s="17">
        <v>9</v>
      </c>
      <c r="C237" s="17" t="s">
        <v>204</v>
      </c>
      <c r="D237" s="17">
        <v>1164830483</v>
      </c>
      <c r="E237" s="7" t="s">
        <v>65</v>
      </c>
      <c r="F237" s="17" t="s">
        <v>216</v>
      </c>
      <c r="G237" s="7" t="s">
        <v>373</v>
      </c>
      <c r="H237" s="17">
        <v>6</v>
      </c>
      <c r="I237" s="17" t="s">
        <v>200</v>
      </c>
      <c r="J237" s="17" t="s">
        <v>207</v>
      </c>
      <c r="L237" s="17">
        <v>54</v>
      </c>
      <c r="M237" s="17">
        <v>6</v>
      </c>
      <c r="N237" s="17">
        <v>1</v>
      </c>
      <c r="O237" s="17">
        <v>1</v>
      </c>
      <c r="P237">
        <v>1525326686</v>
      </c>
      <c r="Q237">
        <v>2098</v>
      </c>
      <c r="S237" t="s">
        <v>202</v>
      </c>
      <c r="T237" t="s">
        <v>208</v>
      </c>
      <c r="U237">
        <f>MATCH(D237,Отчет!$D:$D,0)</f>
        <v>75</v>
      </c>
    </row>
    <row r="238" spans="1:21" x14ac:dyDescent="0.2">
      <c r="A238" s="17">
        <v>1580075811</v>
      </c>
      <c r="C238" s="17" t="s">
        <v>204</v>
      </c>
      <c r="D238" s="17">
        <v>1164830497</v>
      </c>
      <c r="E238" s="7" t="s">
        <v>70</v>
      </c>
      <c r="F238" s="17" t="s">
        <v>349</v>
      </c>
      <c r="G238" s="7" t="s">
        <v>373</v>
      </c>
      <c r="H238" s="17">
        <v>6</v>
      </c>
      <c r="I238" s="17" t="s">
        <v>200</v>
      </c>
      <c r="J238" s="17" t="s">
        <v>207</v>
      </c>
      <c r="K238" s="17">
        <v>0</v>
      </c>
      <c r="L238" s="17">
        <v>0</v>
      </c>
      <c r="M238" s="17">
        <v>6</v>
      </c>
      <c r="O238" s="17">
        <v>1</v>
      </c>
      <c r="P238">
        <v>1525326686</v>
      </c>
      <c r="Q238">
        <v>2098</v>
      </c>
      <c r="S238" t="s">
        <v>202</v>
      </c>
      <c r="T238" t="s">
        <v>208</v>
      </c>
      <c r="U238">
        <f>MATCH(D238,Отчет!$D:$D,0)</f>
        <v>160</v>
      </c>
    </row>
    <row r="239" spans="1:21" x14ac:dyDescent="0.2">
      <c r="A239" s="17">
        <v>1580075037</v>
      </c>
      <c r="B239" s="17">
        <v>9</v>
      </c>
      <c r="C239" s="17" t="s">
        <v>204</v>
      </c>
      <c r="D239" s="17">
        <v>1164830510</v>
      </c>
      <c r="E239" s="7" t="s">
        <v>75</v>
      </c>
      <c r="F239" s="17" t="s">
        <v>215</v>
      </c>
      <c r="G239" s="7" t="s">
        <v>373</v>
      </c>
      <c r="H239" s="17">
        <v>6</v>
      </c>
      <c r="I239" s="17" t="s">
        <v>200</v>
      </c>
      <c r="J239" s="17" t="s">
        <v>207</v>
      </c>
      <c r="L239" s="17">
        <v>54</v>
      </c>
      <c r="M239" s="17">
        <v>6</v>
      </c>
      <c r="N239" s="17">
        <v>1</v>
      </c>
      <c r="O239" s="17">
        <v>1</v>
      </c>
      <c r="P239">
        <v>1525326686</v>
      </c>
      <c r="Q239">
        <v>2098</v>
      </c>
      <c r="S239" t="s">
        <v>202</v>
      </c>
      <c r="T239" t="s">
        <v>208</v>
      </c>
      <c r="U239">
        <f>MATCH(D239,Отчет!$D:$D,0)</f>
        <v>58</v>
      </c>
    </row>
    <row r="240" spans="1:21" x14ac:dyDescent="0.2">
      <c r="A240" s="17">
        <v>1580075733</v>
      </c>
      <c r="B240" s="17">
        <v>4</v>
      </c>
      <c r="C240" s="17" t="s">
        <v>204</v>
      </c>
      <c r="D240" s="17">
        <v>1164830523</v>
      </c>
      <c r="E240" s="7" t="s">
        <v>87</v>
      </c>
      <c r="F240" s="17" t="s">
        <v>214</v>
      </c>
      <c r="G240" s="7" t="s">
        <v>373</v>
      </c>
      <c r="H240" s="17">
        <v>6</v>
      </c>
      <c r="I240" s="17" t="s">
        <v>200</v>
      </c>
      <c r="J240" s="17" t="s">
        <v>207</v>
      </c>
      <c r="L240" s="17">
        <v>24</v>
      </c>
      <c r="M240" s="17">
        <v>6</v>
      </c>
      <c r="N240" s="17">
        <v>1</v>
      </c>
      <c r="O240" s="17">
        <v>1</v>
      </c>
      <c r="P240">
        <v>1525326686</v>
      </c>
      <c r="Q240">
        <v>2098</v>
      </c>
      <c r="S240" t="s">
        <v>202</v>
      </c>
      <c r="T240" t="s">
        <v>208</v>
      </c>
      <c r="U240">
        <f>MATCH(D240,Отчет!$D:$D,0)</f>
        <v>150</v>
      </c>
    </row>
    <row r="241" spans="1:21" x14ac:dyDescent="0.2">
      <c r="A241" s="17">
        <v>1580075119</v>
      </c>
      <c r="B241" s="17">
        <v>8</v>
      </c>
      <c r="C241" s="17" t="s">
        <v>204</v>
      </c>
      <c r="D241" s="17">
        <v>1164830536</v>
      </c>
      <c r="E241" s="7" t="s">
        <v>94</v>
      </c>
      <c r="F241" s="17" t="s">
        <v>351</v>
      </c>
      <c r="G241" s="7" t="s">
        <v>373</v>
      </c>
      <c r="H241" s="17">
        <v>6</v>
      </c>
      <c r="I241" s="17" t="s">
        <v>200</v>
      </c>
      <c r="J241" s="17" t="s">
        <v>207</v>
      </c>
      <c r="L241" s="17">
        <v>48</v>
      </c>
      <c r="M241" s="17">
        <v>6</v>
      </c>
      <c r="N241" s="17">
        <v>1</v>
      </c>
      <c r="O241" s="17">
        <v>1</v>
      </c>
      <c r="P241">
        <v>1525326686</v>
      </c>
      <c r="Q241">
        <v>2098</v>
      </c>
      <c r="S241" t="s">
        <v>202</v>
      </c>
      <c r="T241" t="s">
        <v>208</v>
      </c>
      <c r="U241">
        <f>MATCH(D241,Отчет!$D:$D,0)</f>
        <v>26</v>
      </c>
    </row>
    <row r="242" spans="1:21" x14ac:dyDescent="0.2">
      <c r="A242" s="17">
        <v>1580075554</v>
      </c>
      <c r="B242" s="17">
        <v>10</v>
      </c>
      <c r="C242" s="17" t="s">
        <v>204</v>
      </c>
      <c r="D242" s="17">
        <v>1164830550</v>
      </c>
      <c r="E242" s="7" t="s">
        <v>95</v>
      </c>
      <c r="F242" s="17" t="s">
        <v>279</v>
      </c>
      <c r="G242" s="7" t="s">
        <v>373</v>
      </c>
      <c r="H242" s="17">
        <v>6</v>
      </c>
      <c r="I242" s="17" t="s">
        <v>200</v>
      </c>
      <c r="J242" s="17" t="s">
        <v>207</v>
      </c>
      <c r="L242" s="17">
        <v>60</v>
      </c>
      <c r="M242" s="17">
        <v>6</v>
      </c>
      <c r="N242" s="17">
        <v>1</v>
      </c>
      <c r="O242" s="17">
        <v>1</v>
      </c>
      <c r="P242">
        <v>1525326686</v>
      </c>
      <c r="Q242">
        <v>2098</v>
      </c>
      <c r="S242" t="s">
        <v>202</v>
      </c>
      <c r="T242" t="s">
        <v>208</v>
      </c>
      <c r="U242">
        <f>MATCH(D242,Отчет!$D:$D,0)</f>
        <v>52</v>
      </c>
    </row>
    <row r="243" spans="1:21" x14ac:dyDescent="0.2">
      <c r="A243" s="17">
        <v>1580075067</v>
      </c>
      <c r="B243" s="17">
        <v>9</v>
      </c>
      <c r="C243" s="17" t="s">
        <v>204</v>
      </c>
      <c r="D243" s="17">
        <v>1164830592</v>
      </c>
      <c r="E243" s="7" t="s">
        <v>115</v>
      </c>
      <c r="F243" s="17" t="s">
        <v>211</v>
      </c>
      <c r="G243" s="7" t="s">
        <v>373</v>
      </c>
      <c r="H243" s="17">
        <v>6</v>
      </c>
      <c r="I243" s="17" t="s">
        <v>200</v>
      </c>
      <c r="J243" s="17" t="s">
        <v>207</v>
      </c>
      <c r="L243" s="17">
        <v>54</v>
      </c>
      <c r="M243" s="17">
        <v>6</v>
      </c>
      <c r="N243" s="17">
        <v>1</v>
      </c>
      <c r="O243" s="17">
        <v>1</v>
      </c>
      <c r="P243">
        <v>1525326686</v>
      </c>
      <c r="Q243">
        <v>2098</v>
      </c>
      <c r="S243" t="s">
        <v>202</v>
      </c>
      <c r="T243" t="s">
        <v>208</v>
      </c>
      <c r="U243">
        <f>MATCH(D243,Отчет!$D:$D,0)</f>
        <v>101</v>
      </c>
    </row>
    <row r="244" spans="1:21" x14ac:dyDescent="0.2">
      <c r="A244" s="17">
        <v>1580075093</v>
      </c>
      <c r="B244" s="17">
        <v>7</v>
      </c>
      <c r="C244" s="17" t="s">
        <v>204</v>
      </c>
      <c r="D244" s="17">
        <v>1164830621</v>
      </c>
      <c r="E244" s="7" t="s">
        <v>130</v>
      </c>
      <c r="F244" s="17" t="s">
        <v>210</v>
      </c>
      <c r="G244" s="7" t="s">
        <v>373</v>
      </c>
      <c r="H244" s="17">
        <v>6</v>
      </c>
      <c r="I244" s="17" t="s">
        <v>200</v>
      </c>
      <c r="J244" s="17" t="s">
        <v>207</v>
      </c>
      <c r="L244" s="17">
        <v>42</v>
      </c>
      <c r="M244" s="17">
        <v>6</v>
      </c>
      <c r="N244" s="17">
        <v>1</v>
      </c>
      <c r="O244" s="17">
        <v>1</v>
      </c>
      <c r="P244">
        <v>1525326686</v>
      </c>
      <c r="Q244">
        <v>2098</v>
      </c>
      <c r="S244" t="s">
        <v>202</v>
      </c>
      <c r="T244" t="s">
        <v>208</v>
      </c>
      <c r="U244">
        <f>MATCH(D244,Отчет!$D:$D,0)</f>
        <v>118</v>
      </c>
    </row>
    <row r="245" spans="1:21" x14ac:dyDescent="0.2">
      <c r="A245" s="17">
        <v>1580075319</v>
      </c>
      <c r="B245" s="17">
        <v>6</v>
      </c>
      <c r="C245" s="17" t="s">
        <v>204</v>
      </c>
      <c r="D245" s="17">
        <v>1164830648</v>
      </c>
      <c r="E245" s="7" t="s">
        <v>138</v>
      </c>
      <c r="F245" s="17" t="s">
        <v>232</v>
      </c>
      <c r="G245" s="7" t="s">
        <v>373</v>
      </c>
      <c r="H245" s="17">
        <v>6</v>
      </c>
      <c r="I245" s="17" t="s">
        <v>200</v>
      </c>
      <c r="J245" s="17" t="s">
        <v>207</v>
      </c>
      <c r="L245" s="17">
        <v>36</v>
      </c>
      <c r="M245" s="17">
        <v>6</v>
      </c>
      <c r="N245" s="17">
        <v>1</v>
      </c>
      <c r="O245" s="17">
        <v>1</v>
      </c>
      <c r="P245">
        <v>1525326686</v>
      </c>
      <c r="Q245">
        <v>2098</v>
      </c>
      <c r="S245" t="s">
        <v>202</v>
      </c>
      <c r="T245" t="s">
        <v>208</v>
      </c>
      <c r="U245">
        <f>MATCH(D245,Отчет!$D:$D,0)</f>
        <v>127</v>
      </c>
    </row>
    <row r="246" spans="1:21" x14ac:dyDescent="0.2">
      <c r="A246" s="17">
        <v>1761319219</v>
      </c>
      <c r="B246" s="17">
        <v>8</v>
      </c>
      <c r="C246" s="17" t="s">
        <v>204</v>
      </c>
      <c r="D246" s="17">
        <v>1164830578</v>
      </c>
      <c r="E246" s="7" t="s">
        <v>101</v>
      </c>
      <c r="F246" s="17" t="s">
        <v>212</v>
      </c>
      <c r="G246" s="7" t="s">
        <v>374</v>
      </c>
      <c r="H246" s="17">
        <v>6</v>
      </c>
      <c r="I246" s="17" t="s">
        <v>200</v>
      </c>
      <c r="J246" s="17" t="s">
        <v>207</v>
      </c>
      <c r="L246" s="17">
        <v>48</v>
      </c>
      <c r="M246" s="17">
        <v>6</v>
      </c>
      <c r="N246" s="17">
        <v>1</v>
      </c>
      <c r="O246" s="17">
        <v>1</v>
      </c>
      <c r="P246">
        <v>1748978339</v>
      </c>
      <c r="Q246">
        <v>2098</v>
      </c>
      <c r="S246" t="s">
        <v>202</v>
      </c>
      <c r="T246" t="s">
        <v>208</v>
      </c>
      <c r="U246">
        <f>MATCH(D246,Отчет!$D:$D,0)</f>
        <v>84</v>
      </c>
    </row>
    <row r="247" spans="1:21" x14ac:dyDescent="0.2">
      <c r="A247" s="17">
        <v>1761332847</v>
      </c>
      <c r="B247" s="17">
        <v>9</v>
      </c>
      <c r="C247" s="17" t="s">
        <v>204</v>
      </c>
      <c r="D247" s="17">
        <v>1171451081</v>
      </c>
      <c r="E247" s="7" t="s">
        <v>111</v>
      </c>
      <c r="F247" s="17" t="s">
        <v>224</v>
      </c>
      <c r="G247" s="7" t="s">
        <v>374</v>
      </c>
      <c r="H247" s="17">
        <v>6</v>
      </c>
      <c r="I247" s="17" t="s">
        <v>200</v>
      </c>
      <c r="J247" s="17" t="s">
        <v>207</v>
      </c>
      <c r="L247" s="17">
        <v>54</v>
      </c>
      <c r="M247" s="17">
        <v>6</v>
      </c>
      <c r="N247" s="17">
        <v>1</v>
      </c>
      <c r="O247" s="17">
        <v>0</v>
      </c>
      <c r="P247">
        <v>1748978339</v>
      </c>
      <c r="Q247">
        <v>2098</v>
      </c>
      <c r="S247" t="s">
        <v>202</v>
      </c>
      <c r="T247" t="s">
        <v>208</v>
      </c>
      <c r="U247">
        <f>MATCH(D247,Отчет!$D:$D,0)</f>
        <v>100</v>
      </c>
    </row>
    <row r="248" spans="1:21" x14ac:dyDescent="0.2">
      <c r="A248" s="17">
        <v>1761311011</v>
      </c>
      <c r="B248" s="17">
        <v>10</v>
      </c>
      <c r="C248" s="17" t="s">
        <v>204</v>
      </c>
      <c r="D248" s="17">
        <v>1164830510</v>
      </c>
      <c r="E248" s="7" t="s">
        <v>75</v>
      </c>
      <c r="F248" s="17" t="s">
        <v>215</v>
      </c>
      <c r="G248" s="7" t="s">
        <v>375</v>
      </c>
      <c r="H248" s="17">
        <v>6</v>
      </c>
      <c r="I248" s="17" t="s">
        <v>200</v>
      </c>
      <c r="J248" s="17" t="s">
        <v>207</v>
      </c>
      <c r="L248" s="17">
        <v>60</v>
      </c>
      <c r="M248" s="17">
        <v>6</v>
      </c>
      <c r="N248" s="17">
        <v>1</v>
      </c>
      <c r="O248" s="17">
        <v>1</v>
      </c>
      <c r="P248">
        <v>1748978339</v>
      </c>
      <c r="Q248">
        <v>2098</v>
      </c>
      <c r="S248" t="s">
        <v>202</v>
      </c>
      <c r="T248" t="s">
        <v>208</v>
      </c>
      <c r="U248">
        <f>MATCH(D248,Отчет!$D:$D,0)</f>
        <v>58</v>
      </c>
    </row>
    <row r="249" spans="1:21" x14ac:dyDescent="0.2">
      <c r="A249" s="17">
        <v>1761318375</v>
      </c>
      <c r="B249" s="17">
        <v>10</v>
      </c>
      <c r="C249" s="17" t="s">
        <v>204</v>
      </c>
      <c r="D249" s="17">
        <v>1164830564</v>
      </c>
      <c r="E249" s="7" t="s">
        <v>98</v>
      </c>
      <c r="F249" s="17" t="s">
        <v>213</v>
      </c>
      <c r="G249" s="7" t="s">
        <v>375</v>
      </c>
      <c r="H249" s="17">
        <v>6</v>
      </c>
      <c r="I249" s="17" t="s">
        <v>200</v>
      </c>
      <c r="J249" s="17" t="s">
        <v>207</v>
      </c>
      <c r="L249" s="17">
        <v>60</v>
      </c>
      <c r="M249" s="17">
        <v>6</v>
      </c>
      <c r="N249" s="17">
        <v>1</v>
      </c>
      <c r="O249" s="17">
        <v>1</v>
      </c>
      <c r="P249">
        <v>1748978339</v>
      </c>
      <c r="Q249">
        <v>2098</v>
      </c>
      <c r="S249" t="s">
        <v>202</v>
      </c>
      <c r="T249" t="s">
        <v>208</v>
      </c>
      <c r="U249">
        <f>MATCH(D249,Отчет!$D:$D,0)</f>
        <v>61</v>
      </c>
    </row>
    <row r="250" spans="1:21" x14ac:dyDescent="0.2">
      <c r="A250" s="17">
        <v>1761392273</v>
      </c>
      <c r="B250" s="17">
        <v>10</v>
      </c>
      <c r="C250" s="17" t="s">
        <v>204</v>
      </c>
      <c r="D250" s="17">
        <v>1164830621</v>
      </c>
      <c r="E250" s="7" t="s">
        <v>130</v>
      </c>
      <c r="F250" s="17" t="s">
        <v>210</v>
      </c>
      <c r="G250" s="7" t="s">
        <v>375</v>
      </c>
      <c r="H250" s="17">
        <v>6</v>
      </c>
      <c r="I250" s="17" t="s">
        <v>200</v>
      </c>
      <c r="J250" s="17" t="s">
        <v>207</v>
      </c>
      <c r="L250" s="17">
        <v>60</v>
      </c>
      <c r="M250" s="17">
        <v>6</v>
      </c>
      <c r="N250" s="17">
        <v>1</v>
      </c>
      <c r="O250" s="17">
        <v>1</v>
      </c>
      <c r="P250">
        <v>1748978339</v>
      </c>
      <c r="Q250">
        <v>2098</v>
      </c>
      <c r="S250" t="s">
        <v>202</v>
      </c>
      <c r="T250" t="s">
        <v>208</v>
      </c>
      <c r="U250">
        <f>MATCH(D250,Отчет!$D:$D,0)</f>
        <v>118</v>
      </c>
    </row>
    <row r="251" spans="1:21" x14ac:dyDescent="0.2">
      <c r="A251" s="17">
        <v>1761576910</v>
      </c>
      <c r="B251" s="17">
        <v>10</v>
      </c>
      <c r="C251" s="17" t="s">
        <v>204</v>
      </c>
      <c r="D251" s="17">
        <v>1164830661</v>
      </c>
      <c r="E251" s="7" t="s">
        <v>143</v>
      </c>
      <c r="F251" s="17" t="s">
        <v>352</v>
      </c>
      <c r="G251" s="7" t="s">
        <v>375</v>
      </c>
      <c r="H251" s="17">
        <v>6</v>
      </c>
      <c r="I251" s="17" t="s">
        <v>200</v>
      </c>
      <c r="J251" s="17" t="s">
        <v>207</v>
      </c>
      <c r="L251" s="17">
        <v>60</v>
      </c>
      <c r="M251" s="17">
        <v>6</v>
      </c>
      <c r="N251" s="17">
        <v>1</v>
      </c>
      <c r="O251" s="17">
        <v>1</v>
      </c>
      <c r="P251">
        <v>1748978339</v>
      </c>
      <c r="Q251">
        <v>2098</v>
      </c>
      <c r="S251" t="s">
        <v>202</v>
      </c>
      <c r="T251" t="s">
        <v>208</v>
      </c>
      <c r="U251">
        <f>MATCH(D251,Отчет!$D:$D,0)</f>
        <v>120</v>
      </c>
    </row>
    <row r="252" spans="1:21" x14ac:dyDescent="0.2">
      <c r="A252" s="17">
        <v>1761395633</v>
      </c>
      <c r="B252" s="17">
        <v>10</v>
      </c>
      <c r="C252" s="17" t="s">
        <v>204</v>
      </c>
      <c r="D252" s="17">
        <v>1164830714</v>
      </c>
      <c r="E252" s="7" t="s">
        <v>186</v>
      </c>
      <c r="F252" s="17" t="s">
        <v>209</v>
      </c>
      <c r="G252" s="7" t="s">
        <v>375</v>
      </c>
      <c r="H252" s="17">
        <v>6</v>
      </c>
      <c r="I252" s="17" t="s">
        <v>200</v>
      </c>
      <c r="J252" s="17" t="s">
        <v>207</v>
      </c>
      <c r="L252" s="17">
        <v>60</v>
      </c>
      <c r="M252" s="17">
        <v>6</v>
      </c>
      <c r="N252" s="17">
        <v>1</v>
      </c>
      <c r="O252" s="17">
        <v>1</v>
      </c>
      <c r="P252">
        <v>1748978339</v>
      </c>
      <c r="Q252">
        <v>2098</v>
      </c>
      <c r="S252" t="s">
        <v>202</v>
      </c>
      <c r="T252" t="s">
        <v>208</v>
      </c>
      <c r="U252">
        <f>MATCH(D252,Отчет!$D:$D,0)</f>
        <v>133</v>
      </c>
    </row>
    <row r="253" spans="1:21" x14ac:dyDescent="0.2">
      <c r="A253" s="17">
        <v>1761330218</v>
      </c>
      <c r="B253" s="17">
        <v>10</v>
      </c>
      <c r="C253" s="17" t="s">
        <v>204</v>
      </c>
      <c r="D253" s="17">
        <v>1171442917</v>
      </c>
      <c r="E253" s="7" t="s">
        <v>102</v>
      </c>
      <c r="F253" s="17" t="s">
        <v>225</v>
      </c>
      <c r="G253" s="7" t="s">
        <v>375</v>
      </c>
      <c r="H253" s="17">
        <v>6</v>
      </c>
      <c r="I253" s="17" t="s">
        <v>200</v>
      </c>
      <c r="J253" s="17" t="s">
        <v>207</v>
      </c>
      <c r="L253" s="17">
        <v>60</v>
      </c>
      <c r="M253" s="17">
        <v>6</v>
      </c>
      <c r="N253" s="17">
        <v>1</v>
      </c>
      <c r="O253" s="17">
        <v>1</v>
      </c>
      <c r="P253">
        <v>1748978339</v>
      </c>
      <c r="Q253">
        <v>2098</v>
      </c>
      <c r="S253" t="s">
        <v>202</v>
      </c>
      <c r="T253" t="s">
        <v>208</v>
      </c>
      <c r="U253">
        <f>MATCH(D253,Отчет!$D:$D,0)</f>
        <v>85</v>
      </c>
    </row>
    <row r="254" spans="1:21" x14ac:dyDescent="0.2">
      <c r="A254" s="17">
        <v>1761395871</v>
      </c>
      <c r="B254" s="17">
        <v>10</v>
      </c>
      <c r="C254" s="17" t="s">
        <v>204</v>
      </c>
      <c r="D254" s="17">
        <v>1171451094</v>
      </c>
      <c r="E254" s="7" t="s">
        <v>192</v>
      </c>
      <c r="F254" s="17" t="s">
        <v>223</v>
      </c>
      <c r="G254" s="7" t="s">
        <v>375</v>
      </c>
      <c r="H254" s="17">
        <v>6</v>
      </c>
      <c r="I254" s="17" t="s">
        <v>200</v>
      </c>
      <c r="J254" s="17" t="s">
        <v>207</v>
      </c>
      <c r="L254" s="17">
        <v>60</v>
      </c>
      <c r="M254" s="17">
        <v>6</v>
      </c>
      <c r="N254" s="17">
        <v>1</v>
      </c>
      <c r="O254" s="17">
        <v>1</v>
      </c>
      <c r="P254">
        <v>1748978339</v>
      </c>
      <c r="Q254">
        <v>2098</v>
      </c>
      <c r="S254" t="s">
        <v>202</v>
      </c>
      <c r="T254" t="s">
        <v>208</v>
      </c>
      <c r="U254">
        <f>MATCH(D254,Отчет!$D:$D,0)</f>
        <v>149</v>
      </c>
    </row>
    <row r="255" spans="1:21" x14ac:dyDescent="0.2">
      <c r="A255" s="17">
        <v>1761265927</v>
      </c>
      <c r="B255" s="17">
        <v>10</v>
      </c>
      <c r="C255" s="17" t="s">
        <v>204</v>
      </c>
      <c r="D255" s="17">
        <v>1238428633</v>
      </c>
      <c r="E255" s="7" t="s">
        <v>189</v>
      </c>
      <c r="F255" s="17" t="s">
        <v>220</v>
      </c>
      <c r="G255" s="7" t="s">
        <v>375</v>
      </c>
      <c r="H255" s="17">
        <v>6</v>
      </c>
      <c r="I255" s="17" t="s">
        <v>200</v>
      </c>
      <c r="J255" s="17" t="s">
        <v>207</v>
      </c>
      <c r="L255" s="17">
        <v>60</v>
      </c>
      <c r="M255" s="17">
        <v>6</v>
      </c>
      <c r="N255" s="17">
        <v>1</v>
      </c>
      <c r="O255" s="17">
        <v>1</v>
      </c>
      <c r="P255">
        <v>1748978339</v>
      </c>
      <c r="Q255">
        <v>2098</v>
      </c>
      <c r="S255" t="s">
        <v>202</v>
      </c>
      <c r="T255" t="s">
        <v>208</v>
      </c>
      <c r="U255">
        <f>MATCH(D255,Отчет!$D:$D,0)</f>
        <v>33</v>
      </c>
    </row>
    <row r="256" spans="1:21" x14ac:dyDescent="0.2">
      <c r="A256" s="17">
        <v>1761392082</v>
      </c>
      <c r="C256" s="17" t="s">
        <v>204</v>
      </c>
      <c r="D256" s="17">
        <v>1254218928</v>
      </c>
      <c r="E256" s="7" t="s">
        <v>124</v>
      </c>
      <c r="F256" s="17" t="s">
        <v>219</v>
      </c>
      <c r="G256" s="7" t="s">
        <v>375</v>
      </c>
      <c r="H256" s="17">
        <v>6</v>
      </c>
      <c r="I256" s="17" t="s">
        <v>200</v>
      </c>
      <c r="J256" s="17" t="s">
        <v>207</v>
      </c>
      <c r="K256" s="17">
        <v>0</v>
      </c>
      <c r="L256" s="17">
        <v>0</v>
      </c>
      <c r="M256" s="17">
        <v>6</v>
      </c>
      <c r="O256" s="17">
        <v>1</v>
      </c>
      <c r="P256">
        <v>1748978339</v>
      </c>
      <c r="Q256">
        <v>2098</v>
      </c>
      <c r="S256" t="s">
        <v>202</v>
      </c>
      <c r="T256" t="s">
        <v>208</v>
      </c>
      <c r="U256">
        <f>MATCH(D256,Отчет!$D:$D,0)</f>
        <v>161</v>
      </c>
    </row>
    <row r="257" spans="1:21" x14ac:dyDescent="0.2">
      <c r="A257" s="17">
        <v>1761393367</v>
      </c>
      <c r="B257" s="17">
        <v>10</v>
      </c>
      <c r="C257" s="17" t="s">
        <v>204</v>
      </c>
      <c r="D257" s="17">
        <v>1269471876</v>
      </c>
      <c r="E257" s="7" t="s">
        <v>139</v>
      </c>
      <c r="F257" s="17" t="s">
        <v>218</v>
      </c>
      <c r="G257" s="7" t="s">
        <v>375</v>
      </c>
      <c r="H257" s="17">
        <v>6</v>
      </c>
      <c r="I257" s="17" t="s">
        <v>200</v>
      </c>
      <c r="J257" s="17" t="s">
        <v>207</v>
      </c>
      <c r="L257" s="17">
        <v>60</v>
      </c>
      <c r="M257" s="17">
        <v>6</v>
      </c>
      <c r="N257" s="17">
        <v>1</v>
      </c>
      <c r="O257" s="17">
        <v>1</v>
      </c>
      <c r="P257">
        <v>1748978339</v>
      </c>
      <c r="Q257">
        <v>2098</v>
      </c>
      <c r="S257" t="s">
        <v>202</v>
      </c>
      <c r="T257" t="s">
        <v>208</v>
      </c>
      <c r="U257">
        <f>MATCH(D257,Отчет!$D:$D,0)</f>
        <v>140</v>
      </c>
    </row>
    <row r="258" spans="1:21" x14ac:dyDescent="0.2">
      <c r="A258" s="17">
        <v>1761395985</v>
      </c>
      <c r="B258" s="17">
        <v>10</v>
      </c>
      <c r="C258" s="17" t="s">
        <v>204</v>
      </c>
      <c r="D258" s="17">
        <v>1295302506</v>
      </c>
      <c r="E258" s="7" t="s">
        <v>194</v>
      </c>
      <c r="F258" s="17" t="s">
        <v>231</v>
      </c>
      <c r="G258" s="7" t="s">
        <v>375</v>
      </c>
      <c r="H258" s="17">
        <v>6</v>
      </c>
      <c r="I258" s="17" t="s">
        <v>200</v>
      </c>
      <c r="J258" s="17" t="s">
        <v>207</v>
      </c>
      <c r="L258" s="17">
        <v>60</v>
      </c>
      <c r="M258" s="17">
        <v>6</v>
      </c>
      <c r="N258" s="17">
        <v>1</v>
      </c>
      <c r="O258" s="17">
        <v>1</v>
      </c>
      <c r="P258">
        <v>1748978339</v>
      </c>
      <c r="Q258">
        <v>2098</v>
      </c>
      <c r="S258" t="s">
        <v>202</v>
      </c>
      <c r="T258" t="s">
        <v>208</v>
      </c>
      <c r="U258">
        <f>MATCH(D258,Отчет!$D:$D,0)</f>
        <v>125</v>
      </c>
    </row>
    <row r="259" spans="1:21" x14ac:dyDescent="0.2">
      <c r="A259" s="17">
        <v>1761303411</v>
      </c>
      <c r="B259" s="17">
        <v>10</v>
      </c>
      <c r="C259" s="17" t="s">
        <v>204</v>
      </c>
      <c r="D259" s="17">
        <v>1324923641</v>
      </c>
      <c r="E259" s="7" t="s">
        <v>44</v>
      </c>
      <c r="F259" s="17" t="s">
        <v>228</v>
      </c>
      <c r="G259" s="7" t="s">
        <v>375</v>
      </c>
      <c r="H259" s="17">
        <v>6</v>
      </c>
      <c r="I259" s="17" t="s">
        <v>200</v>
      </c>
      <c r="J259" s="17" t="s">
        <v>207</v>
      </c>
      <c r="L259" s="17">
        <v>60</v>
      </c>
      <c r="M259" s="17">
        <v>6</v>
      </c>
      <c r="N259" s="17">
        <v>1</v>
      </c>
      <c r="O259" s="17">
        <v>1</v>
      </c>
      <c r="P259">
        <v>1748978339</v>
      </c>
      <c r="Q259">
        <v>2098</v>
      </c>
      <c r="S259" t="s">
        <v>202</v>
      </c>
      <c r="T259" t="s">
        <v>208</v>
      </c>
      <c r="U259">
        <f>MATCH(D259,Отчет!$D:$D,0)</f>
        <v>136</v>
      </c>
    </row>
    <row r="260" spans="1:21" x14ac:dyDescent="0.2">
      <c r="A260" s="17">
        <v>1761392549</v>
      </c>
      <c r="B260" s="17">
        <v>10</v>
      </c>
      <c r="C260" s="17" t="s">
        <v>204</v>
      </c>
      <c r="D260" s="17">
        <v>1356539024</v>
      </c>
      <c r="E260" s="7" t="s">
        <v>133</v>
      </c>
      <c r="F260" s="17" t="s">
        <v>227</v>
      </c>
      <c r="G260" s="7" t="s">
        <v>375</v>
      </c>
      <c r="H260" s="17">
        <v>6</v>
      </c>
      <c r="I260" s="17" t="s">
        <v>200</v>
      </c>
      <c r="J260" s="17" t="s">
        <v>207</v>
      </c>
      <c r="L260" s="17">
        <v>60</v>
      </c>
      <c r="M260" s="17">
        <v>6</v>
      </c>
      <c r="N260" s="17">
        <v>1</v>
      </c>
      <c r="O260" s="17">
        <v>1</v>
      </c>
      <c r="P260">
        <v>1748978339</v>
      </c>
      <c r="Q260">
        <v>2098</v>
      </c>
      <c r="S260" t="s">
        <v>202</v>
      </c>
      <c r="T260" t="s">
        <v>208</v>
      </c>
      <c r="U260">
        <f>MATCH(D260,Отчет!$D:$D,0)</f>
        <v>119</v>
      </c>
    </row>
    <row r="261" spans="1:21" x14ac:dyDescent="0.2">
      <c r="A261" s="17">
        <v>1581073421</v>
      </c>
      <c r="B261" s="17">
        <v>9</v>
      </c>
      <c r="C261" s="17" t="s">
        <v>233</v>
      </c>
      <c r="D261" s="17">
        <v>1181019553</v>
      </c>
      <c r="E261" s="7" t="s">
        <v>170</v>
      </c>
      <c r="F261" s="17" t="s">
        <v>269</v>
      </c>
      <c r="G261" s="7" t="s">
        <v>376</v>
      </c>
      <c r="H261" s="17">
        <v>6</v>
      </c>
      <c r="I261" s="17" t="s">
        <v>200</v>
      </c>
      <c r="J261" s="17" t="s">
        <v>207</v>
      </c>
      <c r="L261" s="17">
        <v>54</v>
      </c>
      <c r="M261" s="17">
        <v>6</v>
      </c>
      <c r="N261" s="17">
        <v>1</v>
      </c>
      <c r="O261" s="17">
        <v>1</v>
      </c>
      <c r="P261">
        <v>1521003940</v>
      </c>
      <c r="Q261">
        <v>2098</v>
      </c>
      <c r="S261" t="s">
        <v>202</v>
      </c>
      <c r="T261" t="s">
        <v>236</v>
      </c>
      <c r="U261">
        <f>MATCH(D261,Отчет!$D:$D,0)</f>
        <v>89</v>
      </c>
    </row>
    <row r="262" spans="1:21" x14ac:dyDescent="0.2">
      <c r="A262" s="17">
        <v>1580143982</v>
      </c>
      <c r="B262" s="17">
        <v>9</v>
      </c>
      <c r="C262" s="17" t="s">
        <v>245</v>
      </c>
      <c r="D262" s="17">
        <v>1181019538</v>
      </c>
      <c r="E262" s="7" t="s">
        <v>78</v>
      </c>
      <c r="F262" s="17" t="s">
        <v>377</v>
      </c>
      <c r="G262" s="7" t="s">
        <v>376</v>
      </c>
      <c r="H262" s="17">
        <v>6</v>
      </c>
      <c r="I262" s="17" t="s">
        <v>200</v>
      </c>
      <c r="J262" s="17" t="s">
        <v>207</v>
      </c>
      <c r="L262" s="17">
        <v>54</v>
      </c>
      <c r="M262" s="17">
        <v>6</v>
      </c>
      <c r="N262" s="17">
        <v>1</v>
      </c>
      <c r="O262" s="17">
        <v>1</v>
      </c>
      <c r="P262">
        <v>1521003940</v>
      </c>
      <c r="Q262">
        <v>2098</v>
      </c>
      <c r="S262" t="s">
        <v>202</v>
      </c>
      <c r="T262" t="s">
        <v>236</v>
      </c>
      <c r="U262">
        <f>MATCH(D262,Отчет!$D:$D,0)</f>
        <v>25</v>
      </c>
    </row>
    <row r="263" spans="1:21" x14ac:dyDescent="0.2">
      <c r="A263" s="17">
        <v>1580143344</v>
      </c>
      <c r="B263" s="17">
        <v>9</v>
      </c>
      <c r="C263" s="17" t="s">
        <v>245</v>
      </c>
      <c r="D263" s="17">
        <v>1181019583</v>
      </c>
      <c r="E263" s="7" t="s">
        <v>42</v>
      </c>
      <c r="F263" s="17" t="s">
        <v>378</v>
      </c>
      <c r="G263" s="7" t="s">
        <v>376</v>
      </c>
      <c r="H263" s="17">
        <v>6</v>
      </c>
      <c r="I263" s="17" t="s">
        <v>200</v>
      </c>
      <c r="J263" s="17" t="s">
        <v>207</v>
      </c>
      <c r="L263" s="17">
        <v>54</v>
      </c>
      <c r="M263" s="17">
        <v>6</v>
      </c>
      <c r="N263" s="17">
        <v>1</v>
      </c>
      <c r="O263" s="17">
        <v>1</v>
      </c>
      <c r="P263">
        <v>1521003940</v>
      </c>
      <c r="Q263">
        <v>2098</v>
      </c>
      <c r="S263" t="s">
        <v>202</v>
      </c>
      <c r="T263" t="s">
        <v>236</v>
      </c>
      <c r="U263">
        <f>MATCH(D263,Отчет!$D:$D,0)</f>
        <v>20</v>
      </c>
    </row>
    <row r="264" spans="1:21" x14ac:dyDescent="0.2">
      <c r="A264" s="17">
        <v>1580143506</v>
      </c>
      <c r="B264" s="17">
        <v>9</v>
      </c>
      <c r="C264" s="17" t="s">
        <v>233</v>
      </c>
      <c r="D264" s="17">
        <v>1164814814</v>
      </c>
      <c r="E264" s="7" t="s">
        <v>40</v>
      </c>
      <c r="F264" s="17" t="s">
        <v>361</v>
      </c>
      <c r="G264" s="7" t="s">
        <v>376</v>
      </c>
      <c r="H264" s="17">
        <v>6</v>
      </c>
      <c r="I264" s="17" t="s">
        <v>200</v>
      </c>
      <c r="J264" s="17" t="s">
        <v>207</v>
      </c>
      <c r="L264" s="17">
        <v>54</v>
      </c>
      <c r="M264" s="17">
        <v>6</v>
      </c>
      <c r="N264" s="17">
        <v>1</v>
      </c>
      <c r="O264" s="17">
        <v>1</v>
      </c>
      <c r="P264">
        <v>1521003940</v>
      </c>
      <c r="Q264">
        <v>2098</v>
      </c>
      <c r="S264" t="s">
        <v>202</v>
      </c>
      <c r="T264" t="s">
        <v>236</v>
      </c>
      <c r="U264">
        <f>MATCH(D264,Отчет!$D:$D,0)</f>
        <v>54</v>
      </c>
    </row>
    <row r="265" spans="1:21" x14ac:dyDescent="0.2">
      <c r="A265" s="17">
        <v>1580145297</v>
      </c>
      <c r="B265" s="17">
        <v>9</v>
      </c>
      <c r="C265" s="17" t="s">
        <v>239</v>
      </c>
      <c r="D265" s="17">
        <v>1164814867</v>
      </c>
      <c r="E265" s="7" t="s">
        <v>51</v>
      </c>
      <c r="F265" s="17" t="s">
        <v>362</v>
      </c>
      <c r="G265" s="7" t="s">
        <v>376</v>
      </c>
      <c r="H265" s="17">
        <v>6</v>
      </c>
      <c r="I265" s="17" t="s">
        <v>200</v>
      </c>
      <c r="J265" s="17" t="s">
        <v>207</v>
      </c>
      <c r="L265" s="17">
        <v>54</v>
      </c>
      <c r="M265" s="17">
        <v>6</v>
      </c>
      <c r="N265" s="17">
        <v>1</v>
      </c>
      <c r="O265" s="17">
        <v>1</v>
      </c>
      <c r="P265">
        <v>1521003940</v>
      </c>
      <c r="Q265">
        <v>2098</v>
      </c>
      <c r="S265" t="s">
        <v>202</v>
      </c>
      <c r="T265" t="s">
        <v>236</v>
      </c>
      <c r="U265">
        <f>MATCH(D265,Отчет!$D:$D,0)</f>
        <v>55</v>
      </c>
    </row>
    <row r="266" spans="1:21" x14ac:dyDescent="0.2">
      <c r="A266" s="17">
        <v>1580143877</v>
      </c>
      <c r="B266" s="17">
        <v>8</v>
      </c>
      <c r="C266" s="17" t="s">
        <v>239</v>
      </c>
      <c r="D266" s="17">
        <v>1164814880</v>
      </c>
      <c r="E266" s="7" t="s">
        <v>52</v>
      </c>
      <c r="F266" s="17" t="s">
        <v>363</v>
      </c>
      <c r="G266" s="7" t="s">
        <v>376</v>
      </c>
      <c r="H266" s="17">
        <v>6</v>
      </c>
      <c r="I266" s="17" t="s">
        <v>200</v>
      </c>
      <c r="J266" s="17" t="s">
        <v>207</v>
      </c>
      <c r="L266" s="17">
        <v>48</v>
      </c>
      <c r="M266" s="17">
        <v>6</v>
      </c>
      <c r="N266" s="17">
        <v>1</v>
      </c>
      <c r="O266" s="17">
        <v>1</v>
      </c>
      <c r="P266">
        <v>1521003940</v>
      </c>
      <c r="Q266">
        <v>2098</v>
      </c>
      <c r="S266" t="s">
        <v>202</v>
      </c>
      <c r="T266" t="s">
        <v>236</v>
      </c>
      <c r="U266">
        <f>MATCH(D266,Отчет!$D:$D,0)</f>
        <v>112</v>
      </c>
    </row>
    <row r="267" spans="1:21" x14ac:dyDescent="0.2">
      <c r="A267" s="17">
        <v>1580142821</v>
      </c>
      <c r="B267" s="17">
        <v>8</v>
      </c>
      <c r="C267" s="17" t="s">
        <v>245</v>
      </c>
      <c r="D267" s="17">
        <v>1164814893</v>
      </c>
      <c r="E267" s="7" t="s">
        <v>57</v>
      </c>
      <c r="F267" s="17" t="s">
        <v>379</v>
      </c>
      <c r="G267" s="7" t="s">
        <v>376</v>
      </c>
      <c r="H267" s="17">
        <v>6</v>
      </c>
      <c r="I267" s="17" t="s">
        <v>200</v>
      </c>
      <c r="J267" s="17" t="s">
        <v>207</v>
      </c>
      <c r="L267" s="17">
        <v>48</v>
      </c>
      <c r="M267" s="17">
        <v>6</v>
      </c>
      <c r="N267" s="17">
        <v>1</v>
      </c>
      <c r="O267" s="17">
        <v>1</v>
      </c>
      <c r="P267">
        <v>1521003940</v>
      </c>
      <c r="Q267">
        <v>2098</v>
      </c>
      <c r="S267" t="s">
        <v>202</v>
      </c>
      <c r="T267" t="s">
        <v>236</v>
      </c>
      <c r="U267">
        <f>MATCH(D267,Отчет!$D:$D,0)</f>
        <v>78</v>
      </c>
    </row>
    <row r="268" spans="1:21" x14ac:dyDescent="0.2">
      <c r="A268" s="17">
        <v>1584523477</v>
      </c>
      <c r="B268" s="17">
        <v>9</v>
      </c>
      <c r="C268" s="17" t="s">
        <v>245</v>
      </c>
      <c r="D268" s="17">
        <v>1164814906</v>
      </c>
      <c r="E268" s="7" t="s">
        <v>58</v>
      </c>
      <c r="F268" s="17" t="s">
        <v>286</v>
      </c>
      <c r="G268" s="7" t="s">
        <v>376</v>
      </c>
      <c r="H268" s="17">
        <v>6</v>
      </c>
      <c r="I268" s="17" t="s">
        <v>200</v>
      </c>
      <c r="J268" s="17" t="s">
        <v>207</v>
      </c>
      <c r="L268" s="17">
        <v>54</v>
      </c>
      <c r="M268" s="17">
        <v>6</v>
      </c>
      <c r="N268" s="17">
        <v>1</v>
      </c>
      <c r="O268" s="17">
        <v>1</v>
      </c>
      <c r="P268">
        <v>1521003940</v>
      </c>
      <c r="Q268">
        <v>2098</v>
      </c>
      <c r="S268" t="s">
        <v>202</v>
      </c>
      <c r="T268" t="s">
        <v>236</v>
      </c>
      <c r="U268">
        <f>MATCH(D268,Отчет!$D:$D,0)</f>
        <v>35</v>
      </c>
    </row>
    <row r="269" spans="1:21" x14ac:dyDescent="0.2">
      <c r="A269" s="17">
        <v>1580142752</v>
      </c>
      <c r="B269" s="17">
        <v>9</v>
      </c>
      <c r="C269" s="17" t="s">
        <v>239</v>
      </c>
      <c r="D269" s="17">
        <v>1164814932</v>
      </c>
      <c r="E269" s="7" t="s">
        <v>61</v>
      </c>
      <c r="F269" s="17" t="s">
        <v>364</v>
      </c>
      <c r="G269" s="7" t="s">
        <v>376</v>
      </c>
      <c r="H269" s="17">
        <v>6</v>
      </c>
      <c r="I269" s="17" t="s">
        <v>200</v>
      </c>
      <c r="J269" s="17" t="s">
        <v>207</v>
      </c>
      <c r="L269" s="17">
        <v>54</v>
      </c>
      <c r="M269" s="17">
        <v>6</v>
      </c>
      <c r="N269" s="17">
        <v>1</v>
      </c>
      <c r="O269" s="17">
        <v>1</v>
      </c>
      <c r="P269">
        <v>1521003940</v>
      </c>
      <c r="Q269">
        <v>2098</v>
      </c>
      <c r="S269" t="s">
        <v>202</v>
      </c>
      <c r="T269" t="s">
        <v>236</v>
      </c>
      <c r="U269">
        <f>MATCH(D269,Отчет!$D:$D,0)</f>
        <v>37</v>
      </c>
    </row>
    <row r="270" spans="1:21" x14ac:dyDescent="0.2">
      <c r="A270" s="17">
        <v>1580145194</v>
      </c>
      <c r="B270" s="17">
        <v>8</v>
      </c>
      <c r="C270" s="17" t="s">
        <v>233</v>
      </c>
      <c r="D270" s="17">
        <v>1164814958</v>
      </c>
      <c r="E270" s="7" t="s">
        <v>69</v>
      </c>
      <c r="F270" s="17" t="s">
        <v>258</v>
      </c>
      <c r="G270" s="7" t="s">
        <v>376</v>
      </c>
      <c r="H270" s="17">
        <v>6</v>
      </c>
      <c r="I270" s="17" t="s">
        <v>200</v>
      </c>
      <c r="J270" s="17" t="s">
        <v>207</v>
      </c>
      <c r="L270" s="17">
        <v>48</v>
      </c>
      <c r="M270" s="17">
        <v>6</v>
      </c>
      <c r="N270" s="17">
        <v>1</v>
      </c>
      <c r="O270" s="17">
        <v>1</v>
      </c>
      <c r="P270">
        <v>1521003940</v>
      </c>
      <c r="Q270">
        <v>2098</v>
      </c>
      <c r="S270" t="s">
        <v>202</v>
      </c>
      <c r="T270" t="s">
        <v>236</v>
      </c>
      <c r="U270">
        <f>MATCH(D270,Отчет!$D:$D,0)</f>
        <v>114</v>
      </c>
    </row>
    <row r="271" spans="1:21" x14ac:dyDescent="0.2">
      <c r="A271" s="17">
        <v>1580144357</v>
      </c>
      <c r="B271" s="17">
        <v>8</v>
      </c>
      <c r="C271" s="17" t="s">
        <v>245</v>
      </c>
      <c r="D271" s="17">
        <v>1164815036</v>
      </c>
      <c r="E271" s="7" t="s">
        <v>81</v>
      </c>
      <c r="F271" s="17" t="s">
        <v>380</v>
      </c>
      <c r="G271" s="7" t="s">
        <v>376</v>
      </c>
      <c r="H271" s="17">
        <v>6</v>
      </c>
      <c r="I271" s="17" t="s">
        <v>200</v>
      </c>
      <c r="J271" s="17" t="s">
        <v>207</v>
      </c>
      <c r="L271" s="17">
        <v>48</v>
      </c>
      <c r="M271" s="17">
        <v>6</v>
      </c>
      <c r="N271" s="17">
        <v>1</v>
      </c>
      <c r="O271" s="17">
        <v>1</v>
      </c>
      <c r="P271">
        <v>1521003940</v>
      </c>
      <c r="Q271">
        <v>2098</v>
      </c>
      <c r="S271" t="s">
        <v>202</v>
      </c>
      <c r="T271" t="s">
        <v>236</v>
      </c>
      <c r="U271">
        <f>MATCH(D271,Отчет!$D:$D,0)</f>
        <v>60</v>
      </c>
    </row>
    <row r="272" spans="1:21" x14ac:dyDescent="0.2">
      <c r="A272" s="17">
        <v>1580143432</v>
      </c>
      <c r="B272" s="17">
        <v>8</v>
      </c>
      <c r="C272" s="17" t="s">
        <v>239</v>
      </c>
      <c r="D272" s="17">
        <v>1164815063</v>
      </c>
      <c r="E272" s="7" t="s">
        <v>83</v>
      </c>
      <c r="F272" s="17" t="s">
        <v>287</v>
      </c>
      <c r="G272" s="7" t="s">
        <v>376</v>
      </c>
      <c r="H272" s="17">
        <v>6</v>
      </c>
      <c r="I272" s="17" t="s">
        <v>200</v>
      </c>
      <c r="J272" s="17" t="s">
        <v>207</v>
      </c>
      <c r="L272" s="17">
        <v>48</v>
      </c>
      <c r="M272" s="17">
        <v>6</v>
      </c>
      <c r="N272" s="17">
        <v>1</v>
      </c>
      <c r="O272" s="17">
        <v>1</v>
      </c>
      <c r="P272">
        <v>1521003940</v>
      </c>
      <c r="Q272">
        <v>2098</v>
      </c>
      <c r="S272" t="s">
        <v>202</v>
      </c>
      <c r="T272" t="s">
        <v>236</v>
      </c>
      <c r="U272">
        <f>MATCH(D272,Отчет!$D:$D,0)</f>
        <v>115</v>
      </c>
    </row>
    <row r="273" spans="1:21" x14ac:dyDescent="0.2">
      <c r="A273" s="17">
        <v>1580145164</v>
      </c>
      <c r="B273" s="17">
        <v>8</v>
      </c>
      <c r="C273" s="17" t="s">
        <v>239</v>
      </c>
      <c r="D273" s="17">
        <v>1164815116</v>
      </c>
      <c r="E273" s="7" t="s">
        <v>92</v>
      </c>
      <c r="F273" s="17" t="s">
        <v>252</v>
      </c>
      <c r="G273" s="7" t="s">
        <v>376</v>
      </c>
      <c r="H273" s="17">
        <v>6</v>
      </c>
      <c r="I273" s="17" t="s">
        <v>200</v>
      </c>
      <c r="J273" s="17" t="s">
        <v>207</v>
      </c>
      <c r="L273" s="17">
        <v>48</v>
      </c>
      <c r="M273" s="17">
        <v>6</v>
      </c>
      <c r="N273" s="17">
        <v>1</v>
      </c>
      <c r="O273" s="17">
        <v>1</v>
      </c>
      <c r="P273">
        <v>1521003940</v>
      </c>
      <c r="Q273">
        <v>2098</v>
      </c>
      <c r="S273" t="s">
        <v>202</v>
      </c>
      <c r="T273" t="s">
        <v>236</v>
      </c>
      <c r="U273">
        <f>MATCH(D273,Отчет!$D:$D,0)</f>
        <v>116</v>
      </c>
    </row>
    <row r="274" spans="1:21" x14ac:dyDescent="0.2">
      <c r="A274" s="17">
        <v>1580143123</v>
      </c>
      <c r="B274" s="17">
        <v>10</v>
      </c>
      <c r="C274" s="17" t="s">
        <v>233</v>
      </c>
      <c r="D274" s="17">
        <v>1164815156</v>
      </c>
      <c r="E274" s="7" t="s">
        <v>97</v>
      </c>
      <c r="F274" s="17" t="s">
        <v>250</v>
      </c>
      <c r="G274" s="7" t="s">
        <v>376</v>
      </c>
      <c r="H274" s="17">
        <v>6</v>
      </c>
      <c r="I274" s="17" t="s">
        <v>200</v>
      </c>
      <c r="J274" s="17" t="s">
        <v>207</v>
      </c>
      <c r="L274" s="17">
        <v>60</v>
      </c>
      <c r="M274" s="17">
        <v>6</v>
      </c>
      <c r="N274" s="17">
        <v>1</v>
      </c>
      <c r="O274" s="17">
        <v>1</v>
      </c>
      <c r="P274">
        <v>1521003940</v>
      </c>
      <c r="Q274">
        <v>2098</v>
      </c>
      <c r="S274" t="s">
        <v>202</v>
      </c>
      <c r="T274" t="s">
        <v>236</v>
      </c>
      <c r="U274">
        <f>MATCH(D274,Отчет!$D:$D,0)</f>
        <v>117</v>
      </c>
    </row>
    <row r="275" spans="1:21" x14ac:dyDescent="0.2">
      <c r="A275" s="17">
        <v>1580145065</v>
      </c>
      <c r="B275" s="17">
        <v>10</v>
      </c>
      <c r="C275" s="17" t="s">
        <v>239</v>
      </c>
      <c r="D275" s="17">
        <v>1164815182</v>
      </c>
      <c r="E275" s="7" t="s">
        <v>103</v>
      </c>
      <c r="F275" s="17" t="s">
        <v>365</v>
      </c>
      <c r="G275" s="7" t="s">
        <v>376</v>
      </c>
      <c r="H275" s="17">
        <v>6</v>
      </c>
      <c r="I275" s="17" t="s">
        <v>200</v>
      </c>
      <c r="J275" s="17" t="s">
        <v>207</v>
      </c>
      <c r="L275" s="17">
        <v>60</v>
      </c>
      <c r="M275" s="17">
        <v>6</v>
      </c>
      <c r="N275" s="17">
        <v>1</v>
      </c>
      <c r="O275" s="17">
        <v>1</v>
      </c>
      <c r="P275">
        <v>1521003940</v>
      </c>
      <c r="Q275">
        <v>2098</v>
      </c>
      <c r="S275" t="s">
        <v>202</v>
      </c>
      <c r="T275" t="s">
        <v>236</v>
      </c>
      <c r="U275">
        <f>MATCH(D275,Отчет!$D:$D,0)</f>
        <v>42</v>
      </c>
    </row>
    <row r="276" spans="1:21" x14ac:dyDescent="0.2">
      <c r="A276" s="17">
        <v>1584529288</v>
      </c>
      <c r="B276" s="17">
        <v>9</v>
      </c>
      <c r="C276" s="17" t="s">
        <v>245</v>
      </c>
      <c r="D276" s="17">
        <v>1164815208</v>
      </c>
      <c r="E276" s="7" t="s">
        <v>105</v>
      </c>
      <c r="F276" s="17" t="s">
        <v>278</v>
      </c>
      <c r="G276" s="7" t="s">
        <v>376</v>
      </c>
      <c r="H276" s="17">
        <v>6</v>
      </c>
      <c r="I276" s="17" t="s">
        <v>200</v>
      </c>
      <c r="J276" s="17" t="s">
        <v>207</v>
      </c>
      <c r="L276" s="17">
        <v>54</v>
      </c>
      <c r="M276" s="17">
        <v>6</v>
      </c>
      <c r="N276" s="17">
        <v>1</v>
      </c>
      <c r="O276" s="17">
        <v>1</v>
      </c>
      <c r="P276">
        <v>1521003940</v>
      </c>
      <c r="Q276">
        <v>2098</v>
      </c>
      <c r="S276" t="s">
        <v>202</v>
      </c>
      <c r="T276" t="s">
        <v>236</v>
      </c>
      <c r="U276">
        <f>MATCH(D276,Отчет!$D:$D,0)</f>
        <v>43</v>
      </c>
    </row>
    <row r="277" spans="1:21" x14ac:dyDescent="0.2">
      <c r="A277" s="17">
        <v>1580144062</v>
      </c>
      <c r="B277" s="17">
        <v>9</v>
      </c>
      <c r="C277" s="17" t="s">
        <v>233</v>
      </c>
      <c r="D277" s="17">
        <v>1164815326</v>
      </c>
      <c r="E277" s="7" t="s">
        <v>120</v>
      </c>
      <c r="F277" s="17" t="s">
        <v>366</v>
      </c>
      <c r="G277" s="7" t="s">
        <v>376</v>
      </c>
      <c r="H277" s="17">
        <v>6</v>
      </c>
      <c r="I277" s="17" t="s">
        <v>200</v>
      </c>
      <c r="J277" s="17" t="s">
        <v>207</v>
      </c>
      <c r="L277" s="17">
        <v>54</v>
      </c>
      <c r="M277" s="17">
        <v>6</v>
      </c>
      <c r="N277" s="17">
        <v>1</v>
      </c>
      <c r="O277" s="17">
        <v>1</v>
      </c>
      <c r="P277">
        <v>1521003940</v>
      </c>
      <c r="Q277">
        <v>2098</v>
      </c>
      <c r="S277" t="s">
        <v>202</v>
      </c>
      <c r="T277" t="s">
        <v>236</v>
      </c>
      <c r="U277">
        <f>MATCH(D277,Отчет!$D:$D,0)</f>
        <v>66</v>
      </c>
    </row>
    <row r="278" spans="1:21" x14ac:dyDescent="0.2">
      <c r="A278" s="17">
        <v>1584525447</v>
      </c>
      <c r="B278" s="17">
        <v>9</v>
      </c>
      <c r="C278" s="17" t="s">
        <v>245</v>
      </c>
      <c r="D278" s="17">
        <v>1164815339</v>
      </c>
      <c r="E278" s="7" t="s">
        <v>121</v>
      </c>
      <c r="F278" s="17" t="s">
        <v>293</v>
      </c>
      <c r="G278" s="7" t="s">
        <v>376</v>
      </c>
      <c r="H278" s="17">
        <v>6</v>
      </c>
      <c r="I278" s="17" t="s">
        <v>200</v>
      </c>
      <c r="J278" s="17" t="s">
        <v>207</v>
      </c>
      <c r="L278" s="17">
        <v>54</v>
      </c>
      <c r="M278" s="17">
        <v>6</v>
      </c>
      <c r="N278" s="17">
        <v>1</v>
      </c>
      <c r="O278" s="17">
        <v>1</v>
      </c>
      <c r="P278">
        <v>1521003940</v>
      </c>
      <c r="Q278">
        <v>2098</v>
      </c>
      <c r="S278" t="s">
        <v>202</v>
      </c>
      <c r="T278" t="s">
        <v>236</v>
      </c>
      <c r="U278">
        <f>MATCH(D278,Отчет!$D:$D,0)</f>
        <v>102</v>
      </c>
    </row>
    <row r="279" spans="1:21" x14ac:dyDescent="0.2">
      <c r="A279" s="17">
        <v>1580142715</v>
      </c>
      <c r="B279" s="17">
        <v>9</v>
      </c>
      <c r="C279" s="17" t="s">
        <v>239</v>
      </c>
      <c r="D279" s="17">
        <v>1164815352</v>
      </c>
      <c r="E279" s="7" t="s">
        <v>122</v>
      </c>
      <c r="F279" s="17" t="s">
        <v>240</v>
      </c>
      <c r="G279" s="7" t="s">
        <v>376</v>
      </c>
      <c r="H279" s="17">
        <v>6</v>
      </c>
      <c r="I279" s="17" t="s">
        <v>200</v>
      </c>
      <c r="J279" s="17" t="s">
        <v>207</v>
      </c>
      <c r="L279" s="17">
        <v>54</v>
      </c>
      <c r="M279" s="17">
        <v>6</v>
      </c>
      <c r="N279" s="17">
        <v>1</v>
      </c>
      <c r="O279" s="17">
        <v>1</v>
      </c>
      <c r="P279">
        <v>1521003940</v>
      </c>
      <c r="Q279">
        <v>2098</v>
      </c>
      <c r="S279" t="s">
        <v>202</v>
      </c>
      <c r="T279" t="s">
        <v>236</v>
      </c>
      <c r="U279">
        <f>MATCH(D279,Отчет!$D:$D,0)</f>
        <v>131</v>
      </c>
    </row>
    <row r="280" spans="1:21" x14ac:dyDescent="0.2">
      <c r="A280" s="17">
        <v>1580144325</v>
      </c>
      <c r="B280" s="17">
        <v>9</v>
      </c>
      <c r="C280" s="17" t="s">
        <v>239</v>
      </c>
      <c r="D280" s="17">
        <v>1164815404</v>
      </c>
      <c r="E280" s="7" t="s">
        <v>141</v>
      </c>
      <c r="F280" s="17" t="s">
        <v>367</v>
      </c>
      <c r="G280" s="7" t="s">
        <v>376</v>
      </c>
      <c r="H280" s="17">
        <v>6</v>
      </c>
      <c r="I280" s="17" t="s">
        <v>200</v>
      </c>
      <c r="J280" s="17" t="s">
        <v>207</v>
      </c>
      <c r="L280" s="17">
        <v>54</v>
      </c>
      <c r="M280" s="17">
        <v>6</v>
      </c>
      <c r="N280" s="17">
        <v>1</v>
      </c>
      <c r="O280" s="17">
        <v>1</v>
      </c>
      <c r="P280">
        <v>1521003940</v>
      </c>
      <c r="Q280">
        <v>2098</v>
      </c>
      <c r="S280" t="s">
        <v>202</v>
      </c>
      <c r="T280" t="s">
        <v>236</v>
      </c>
      <c r="U280">
        <f>MATCH(D280,Отчет!$D:$D,0)</f>
        <v>67</v>
      </c>
    </row>
    <row r="281" spans="1:21" x14ac:dyDescent="0.2">
      <c r="A281" s="17">
        <v>1580144140</v>
      </c>
      <c r="B281" s="17">
        <v>9</v>
      </c>
      <c r="C281" s="17" t="s">
        <v>239</v>
      </c>
      <c r="D281" s="17">
        <v>1164815430</v>
      </c>
      <c r="E281" s="7" t="s">
        <v>146</v>
      </c>
      <c r="F281" s="17" t="s">
        <v>242</v>
      </c>
      <c r="G281" s="7" t="s">
        <v>376</v>
      </c>
      <c r="H281" s="17">
        <v>6</v>
      </c>
      <c r="I281" s="17" t="s">
        <v>200</v>
      </c>
      <c r="J281" s="17" t="s">
        <v>207</v>
      </c>
      <c r="L281" s="17">
        <v>54</v>
      </c>
      <c r="M281" s="17">
        <v>6</v>
      </c>
      <c r="N281" s="17">
        <v>1</v>
      </c>
      <c r="O281" s="17">
        <v>1</v>
      </c>
      <c r="P281">
        <v>1521003940</v>
      </c>
      <c r="Q281">
        <v>2098</v>
      </c>
      <c r="S281" t="s">
        <v>202</v>
      </c>
      <c r="T281" t="s">
        <v>236</v>
      </c>
      <c r="U281">
        <f>MATCH(D281,Отчет!$D:$D,0)</f>
        <v>106</v>
      </c>
    </row>
    <row r="282" spans="1:21" x14ac:dyDescent="0.2">
      <c r="A282" s="17">
        <v>1580144583</v>
      </c>
      <c r="B282" s="17">
        <v>9</v>
      </c>
      <c r="C282" s="17" t="s">
        <v>239</v>
      </c>
      <c r="D282" s="17">
        <v>1164815443</v>
      </c>
      <c r="E282" s="7" t="s">
        <v>149</v>
      </c>
      <c r="F282" s="17" t="s">
        <v>360</v>
      </c>
      <c r="G282" s="7" t="s">
        <v>376</v>
      </c>
      <c r="H282" s="17">
        <v>6</v>
      </c>
      <c r="I282" s="17" t="s">
        <v>200</v>
      </c>
      <c r="J282" s="17" t="s">
        <v>207</v>
      </c>
      <c r="L282" s="17">
        <v>54</v>
      </c>
      <c r="M282" s="17">
        <v>6</v>
      </c>
      <c r="N282" s="17">
        <v>1</v>
      </c>
      <c r="O282" s="17">
        <v>1</v>
      </c>
      <c r="P282">
        <v>1521003940</v>
      </c>
      <c r="Q282">
        <v>2098</v>
      </c>
      <c r="S282" t="s">
        <v>202</v>
      </c>
      <c r="T282" t="s">
        <v>236</v>
      </c>
      <c r="U282">
        <f>MATCH(D282,Отчет!$D:$D,0)</f>
        <v>70</v>
      </c>
    </row>
    <row r="283" spans="1:21" x14ac:dyDescent="0.2">
      <c r="A283" s="17">
        <v>1580145331</v>
      </c>
      <c r="B283" s="17">
        <v>8</v>
      </c>
      <c r="C283" s="17" t="s">
        <v>233</v>
      </c>
      <c r="D283" s="17">
        <v>1164815456</v>
      </c>
      <c r="E283" s="7" t="s">
        <v>150</v>
      </c>
      <c r="F283" s="17" t="s">
        <v>243</v>
      </c>
      <c r="G283" s="7" t="s">
        <v>376</v>
      </c>
      <c r="H283" s="17">
        <v>6</v>
      </c>
      <c r="I283" s="17" t="s">
        <v>200</v>
      </c>
      <c r="J283" s="17" t="s">
        <v>207</v>
      </c>
      <c r="L283" s="17">
        <v>48</v>
      </c>
      <c r="M283" s="17">
        <v>6</v>
      </c>
      <c r="N283" s="17">
        <v>1</v>
      </c>
      <c r="O283" s="17">
        <v>1</v>
      </c>
      <c r="P283">
        <v>1521003940</v>
      </c>
      <c r="Q283">
        <v>2098</v>
      </c>
      <c r="S283" t="s">
        <v>202</v>
      </c>
      <c r="T283" t="s">
        <v>236</v>
      </c>
      <c r="U283">
        <f>MATCH(D283,Отчет!$D:$D,0)</f>
        <v>141</v>
      </c>
    </row>
    <row r="284" spans="1:21" x14ac:dyDescent="0.2">
      <c r="A284" s="17">
        <v>1580144550</v>
      </c>
      <c r="B284" s="17">
        <v>9</v>
      </c>
      <c r="C284" s="17" t="s">
        <v>239</v>
      </c>
      <c r="D284" s="17">
        <v>1164815469</v>
      </c>
      <c r="E284" s="7" t="s">
        <v>153</v>
      </c>
      <c r="F284" s="17" t="s">
        <v>244</v>
      </c>
      <c r="G284" s="7" t="s">
        <v>376</v>
      </c>
      <c r="H284" s="17">
        <v>6</v>
      </c>
      <c r="I284" s="17" t="s">
        <v>200</v>
      </c>
      <c r="J284" s="17" t="s">
        <v>207</v>
      </c>
      <c r="L284" s="17">
        <v>54</v>
      </c>
      <c r="M284" s="17">
        <v>6</v>
      </c>
      <c r="N284" s="17">
        <v>1</v>
      </c>
      <c r="O284" s="17">
        <v>1</v>
      </c>
      <c r="P284">
        <v>1521003940</v>
      </c>
      <c r="Q284">
        <v>2098</v>
      </c>
      <c r="S284" t="s">
        <v>202</v>
      </c>
      <c r="T284" t="s">
        <v>236</v>
      </c>
      <c r="U284">
        <f>MATCH(D284,Отчет!$D:$D,0)</f>
        <v>46</v>
      </c>
    </row>
    <row r="285" spans="1:21" x14ac:dyDescent="0.2">
      <c r="A285" s="17">
        <v>1580143233</v>
      </c>
      <c r="B285" s="17">
        <v>10</v>
      </c>
      <c r="C285" s="17" t="s">
        <v>233</v>
      </c>
      <c r="D285" s="17">
        <v>1164815482</v>
      </c>
      <c r="E285" s="7" t="s">
        <v>155</v>
      </c>
      <c r="F285" s="17" t="s">
        <v>381</v>
      </c>
      <c r="G285" s="7" t="s">
        <v>376</v>
      </c>
      <c r="H285" s="17">
        <v>6</v>
      </c>
      <c r="I285" s="17" t="s">
        <v>200</v>
      </c>
      <c r="J285" s="17" t="s">
        <v>207</v>
      </c>
      <c r="L285" s="17">
        <v>60</v>
      </c>
      <c r="M285" s="17">
        <v>6</v>
      </c>
      <c r="N285" s="17">
        <v>1</v>
      </c>
      <c r="O285" s="17">
        <v>1</v>
      </c>
      <c r="P285">
        <v>1521003940</v>
      </c>
      <c r="Q285">
        <v>2098</v>
      </c>
      <c r="S285" t="s">
        <v>202</v>
      </c>
      <c r="T285" t="s">
        <v>236</v>
      </c>
      <c r="U285">
        <f>MATCH(D285,Отчет!$D:$D,0)</f>
        <v>16</v>
      </c>
    </row>
    <row r="286" spans="1:21" x14ac:dyDescent="0.2">
      <c r="A286" s="17">
        <v>1580145233</v>
      </c>
      <c r="B286" s="17">
        <v>9</v>
      </c>
      <c r="C286" s="17" t="s">
        <v>239</v>
      </c>
      <c r="D286" s="17">
        <v>1164815548</v>
      </c>
      <c r="E286" s="7" t="s">
        <v>147</v>
      </c>
      <c r="F286" s="17" t="s">
        <v>248</v>
      </c>
      <c r="G286" s="7" t="s">
        <v>376</v>
      </c>
      <c r="H286" s="17">
        <v>6</v>
      </c>
      <c r="I286" s="17" t="s">
        <v>200</v>
      </c>
      <c r="J286" s="17" t="s">
        <v>207</v>
      </c>
      <c r="L286" s="17">
        <v>54</v>
      </c>
      <c r="M286" s="17">
        <v>6</v>
      </c>
      <c r="N286" s="17">
        <v>1</v>
      </c>
      <c r="O286" s="17">
        <v>1</v>
      </c>
      <c r="P286">
        <v>1521003940</v>
      </c>
      <c r="Q286">
        <v>2098</v>
      </c>
      <c r="S286" t="s">
        <v>202</v>
      </c>
      <c r="T286" t="s">
        <v>236</v>
      </c>
      <c r="U286">
        <f>MATCH(D286,Отчет!$D:$D,0)</f>
        <v>69</v>
      </c>
    </row>
    <row r="287" spans="1:21" x14ac:dyDescent="0.2">
      <c r="A287" s="17">
        <v>1580143585</v>
      </c>
      <c r="B287" s="17">
        <v>8</v>
      </c>
      <c r="C287" s="17" t="s">
        <v>245</v>
      </c>
      <c r="D287" s="17">
        <v>1164815561</v>
      </c>
      <c r="E287" s="7" t="s">
        <v>167</v>
      </c>
      <c r="F287" s="17" t="s">
        <v>295</v>
      </c>
      <c r="G287" s="7" t="s">
        <v>376</v>
      </c>
      <c r="H287" s="17">
        <v>6</v>
      </c>
      <c r="I287" s="17" t="s">
        <v>200</v>
      </c>
      <c r="J287" s="17" t="s">
        <v>207</v>
      </c>
      <c r="L287" s="17">
        <v>48</v>
      </c>
      <c r="M287" s="17">
        <v>6</v>
      </c>
      <c r="N287" s="17">
        <v>1</v>
      </c>
      <c r="O287" s="17">
        <v>1</v>
      </c>
      <c r="P287">
        <v>1521003940</v>
      </c>
      <c r="Q287">
        <v>2098</v>
      </c>
      <c r="S287" t="s">
        <v>202</v>
      </c>
      <c r="T287" t="s">
        <v>236</v>
      </c>
      <c r="U287">
        <f>MATCH(D287,Отчет!$D:$D,0)</f>
        <v>88</v>
      </c>
    </row>
    <row r="288" spans="1:21" x14ac:dyDescent="0.2">
      <c r="A288" s="17">
        <v>1580144661</v>
      </c>
      <c r="B288" s="17">
        <v>10</v>
      </c>
      <c r="C288" s="17" t="s">
        <v>245</v>
      </c>
      <c r="D288" s="17">
        <v>1164815600</v>
      </c>
      <c r="E288" s="7" t="s">
        <v>171</v>
      </c>
      <c r="F288" s="17" t="s">
        <v>296</v>
      </c>
      <c r="G288" s="7" t="s">
        <v>376</v>
      </c>
      <c r="H288" s="17">
        <v>6</v>
      </c>
      <c r="I288" s="17" t="s">
        <v>200</v>
      </c>
      <c r="J288" s="17" t="s">
        <v>207</v>
      </c>
      <c r="L288" s="17">
        <v>60</v>
      </c>
      <c r="M288" s="17">
        <v>6</v>
      </c>
      <c r="N288" s="17">
        <v>1</v>
      </c>
      <c r="O288" s="17">
        <v>1</v>
      </c>
      <c r="P288">
        <v>1521003940</v>
      </c>
      <c r="Q288">
        <v>2098</v>
      </c>
      <c r="S288" t="s">
        <v>202</v>
      </c>
      <c r="T288" t="s">
        <v>236</v>
      </c>
      <c r="U288">
        <f>MATCH(D288,Отчет!$D:$D,0)</f>
        <v>31</v>
      </c>
    </row>
    <row r="289" spans="1:21" x14ac:dyDescent="0.2">
      <c r="A289" s="17">
        <v>1580145263</v>
      </c>
      <c r="B289" s="17">
        <v>9</v>
      </c>
      <c r="C289" s="17" t="s">
        <v>233</v>
      </c>
      <c r="D289" s="17">
        <v>1164815613</v>
      </c>
      <c r="E289" s="7" t="s">
        <v>172</v>
      </c>
      <c r="F289" s="17" t="s">
        <v>359</v>
      </c>
      <c r="G289" s="7" t="s">
        <v>376</v>
      </c>
      <c r="H289" s="17">
        <v>6</v>
      </c>
      <c r="I289" s="17" t="s">
        <v>200</v>
      </c>
      <c r="J289" s="17" t="s">
        <v>207</v>
      </c>
      <c r="L289" s="17">
        <v>54</v>
      </c>
      <c r="M289" s="17">
        <v>6</v>
      </c>
      <c r="N289" s="17">
        <v>1</v>
      </c>
      <c r="O289" s="17">
        <v>1</v>
      </c>
      <c r="P289">
        <v>1521003940</v>
      </c>
      <c r="Q289">
        <v>2098</v>
      </c>
      <c r="S289" t="s">
        <v>202</v>
      </c>
      <c r="T289" t="s">
        <v>236</v>
      </c>
      <c r="U289">
        <f>MATCH(D289,Отчет!$D:$D,0)</f>
        <v>108</v>
      </c>
    </row>
    <row r="290" spans="1:21" x14ac:dyDescent="0.2">
      <c r="A290" s="17">
        <v>1580144704</v>
      </c>
      <c r="B290" s="17">
        <v>8</v>
      </c>
      <c r="C290" s="17" t="s">
        <v>239</v>
      </c>
      <c r="D290" s="17">
        <v>1164815626</v>
      </c>
      <c r="E290" s="7" t="s">
        <v>173</v>
      </c>
      <c r="F290" s="17" t="s">
        <v>297</v>
      </c>
      <c r="G290" s="7" t="s">
        <v>376</v>
      </c>
      <c r="H290" s="17">
        <v>6</v>
      </c>
      <c r="I290" s="17" t="s">
        <v>200</v>
      </c>
      <c r="J290" s="17" t="s">
        <v>207</v>
      </c>
      <c r="L290" s="17">
        <v>48</v>
      </c>
      <c r="M290" s="17">
        <v>6</v>
      </c>
      <c r="N290" s="17">
        <v>1</v>
      </c>
      <c r="O290" s="17">
        <v>1</v>
      </c>
      <c r="P290">
        <v>1521003940</v>
      </c>
      <c r="Q290">
        <v>2098</v>
      </c>
      <c r="S290" t="s">
        <v>202</v>
      </c>
      <c r="T290" t="s">
        <v>236</v>
      </c>
      <c r="U290">
        <f>MATCH(D290,Отчет!$D:$D,0)</f>
        <v>132</v>
      </c>
    </row>
    <row r="291" spans="1:21" x14ac:dyDescent="0.2">
      <c r="A291" s="17">
        <v>1580143388</v>
      </c>
      <c r="B291" s="17">
        <v>8</v>
      </c>
      <c r="C291" s="17" t="s">
        <v>245</v>
      </c>
      <c r="D291" s="17">
        <v>1164815639</v>
      </c>
      <c r="E291" s="7" t="s">
        <v>176</v>
      </c>
      <c r="F291" s="17" t="s">
        <v>298</v>
      </c>
      <c r="G291" s="7" t="s">
        <v>376</v>
      </c>
      <c r="H291" s="17">
        <v>6</v>
      </c>
      <c r="I291" s="17" t="s">
        <v>200</v>
      </c>
      <c r="J291" s="17" t="s">
        <v>207</v>
      </c>
      <c r="L291" s="17">
        <v>48</v>
      </c>
      <c r="M291" s="17">
        <v>6</v>
      </c>
      <c r="N291" s="17">
        <v>1</v>
      </c>
      <c r="O291" s="17">
        <v>1</v>
      </c>
      <c r="P291">
        <v>1521003940</v>
      </c>
      <c r="Q291">
        <v>2098</v>
      </c>
      <c r="S291" t="s">
        <v>202</v>
      </c>
      <c r="T291" t="s">
        <v>236</v>
      </c>
      <c r="U291">
        <f>MATCH(D291,Отчет!$D:$D,0)</f>
        <v>73</v>
      </c>
    </row>
    <row r="292" spans="1:21" x14ac:dyDescent="0.2">
      <c r="A292" s="17">
        <v>1580143913</v>
      </c>
      <c r="B292" s="17">
        <v>9</v>
      </c>
      <c r="C292" s="17" t="s">
        <v>233</v>
      </c>
      <c r="D292" s="17">
        <v>1178707505</v>
      </c>
      <c r="E292" s="7" t="s">
        <v>168</v>
      </c>
      <c r="F292" s="17" t="s">
        <v>358</v>
      </c>
      <c r="G292" s="7" t="s">
        <v>376</v>
      </c>
      <c r="H292" s="17">
        <v>6</v>
      </c>
      <c r="I292" s="17" t="s">
        <v>200</v>
      </c>
      <c r="J292" s="17" t="s">
        <v>207</v>
      </c>
      <c r="L292" s="17">
        <v>54</v>
      </c>
      <c r="M292" s="17">
        <v>6</v>
      </c>
      <c r="N292" s="17">
        <v>1</v>
      </c>
      <c r="O292" s="17">
        <v>0</v>
      </c>
      <c r="P292">
        <v>1521003940</v>
      </c>
      <c r="Q292">
        <v>2098</v>
      </c>
      <c r="S292" t="s">
        <v>202</v>
      </c>
      <c r="T292" t="s">
        <v>236</v>
      </c>
      <c r="U292">
        <f>MATCH(D292,Отчет!$D:$D,0)</f>
        <v>49</v>
      </c>
    </row>
    <row r="293" spans="1:21" x14ac:dyDescent="0.2">
      <c r="A293" s="17">
        <v>1580142973</v>
      </c>
      <c r="B293" s="17">
        <v>9</v>
      </c>
      <c r="C293" s="17" t="s">
        <v>245</v>
      </c>
      <c r="D293" s="17">
        <v>1178849008</v>
      </c>
      <c r="E293" s="7" t="s">
        <v>154</v>
      </c>
      <c r="F293" s="17" t="s">
        <v>357</v>
      </c>
      <c r="G293" s="7" t="s">
        <v>376</v>
      </c>
      <c r="H293" s="17">
        <v>6</v>
      </c>
      <c r="I293" s="17" t="s">
        <v>200</v>
      </c>
      <c r="J293" s="17" t="s">
        <v>207</v>
      </c>
      <c r="L293" s="17">
        <v>54</v>
      </c>
      <c r="M293" s="17">
        <v>6</v>
      </c>
      <c r="N293" s="17">
        <v>1</v>
      </c>
      <c r="O293" s="17">
        <v>1</v>
      </c>
      <c r="P293">
        <v>1521003940</v>
      </c>
      <c r="Q293">
        <v>2098</v>
      </c>
      <c r="S293" t="s">
        <v>202</v>
      </c>
      <c r="T293" t="s">
        <v>236</v>
      </c>
      <c r="U293">
        <f>MATCH(D293,Отчет!$D:$D,0)</f>
        <v>15</v>
      </c>
    </row>
    <row r="294" spans="1:21" x14ac:dyDescent="0.2">
      <c r="A294" s="17">
        <v>1580143686</v>
      </c>
      <c r="B294" s="17">
        <v>9</v>
      </c>
      <c r="C294" s="17" t="s">
        <v>239</v>
      </c>
      <c r="D294" s="17">
        <v>1181019568</v>
      </c>
      <c r="E294" s="7" t="s">
        <v>188</v>
      </c>
      <c r="F294" s="17" t="s">
        <v>356</v>
      </c>
      <c r="G294" s="7" t="s">
        <v>376</v>
      </c>
      <c r="H294" s="17">
        <v>6</v>
      </c>
      <c r="I294" s="17" t="s">
        <v>200</v>
      </c>
      <c r="J294" s="17" t="s">
        <v>207</v>
      </c>
      <c r="L294" s="17">
        <v>54</v>
      </c>
      <c r="M294" s="17">
        <v>6</v>
      </c>
      <c r="N294" s="17">
        <v>1</v>
      </c>
      <c r="O294" s="17">
        <v>1</v>
      </c>
      <c r="P294">
        <v>1521003940</v>
      </c>
      <c r="Q294">
        <v>2098</v>
      </c>
      <c r="S294" t="s">
        <v>202</v>
      </c>
      <c r="T294" t="s">
        <v>236</v>
      </c>
      <c r="U294">
        <f>MATCH(D294,Отчет!$D:$D,0)</f>
        <v>32</v>
      </c>
    </row>
    <row r="295" spans="1:21" x14ac:dyDescent="0.2">
      <c r="A295" s="17">
        <v>1580143986</v>
      </c>
      <c r="B295" s="17">
        <v>10</v>
      </c>
      <c r="C295" s="17" t="s">
        <v>245</v>
      </c>
      <c r="D295" s="17">
        <v>1181019538</v>
      </c>
      <c r="E295" s="7" t="s">
        <v>78</v>
      </c>
      <c r="F295" s="17" t="s">
        <v>377</v>
      </c>
      <c r="G295" s="7" t="s">
        <v>382</v>
      </c>
      <c r="H295" s="17">
        <v>6</v>
      </c>
      <c r="I295" s="17" t="s">
        <v>200</v>
      </c>
      <c r="J295" s="17" t="s">
        <v>207</v>
      </c>
      <c r="L295" s="17">
        <v>60</v>
      </c>
      <c r="M295" s="17">
        <v>6</v>
      </c>
      <c r="N295" s="17">
        <v>1</v>
      </c>
      <c r="O295" s="17">
        <v>1</v>
      </c>
      <c r="P295">
        <v>1521003940</v>
      </c>
      <c r="Q295">
        <v>2098</v>
      </c>
      <c r="S295" t="s">
        <v>202</v>
      </c>
      <c r="T295" t="s">
        <v>236</v>
      </c>
      <c r="U295">
        <f>MATCH(D295,Отчет!$D:$D,0)</f>
        <v>25</v>
      </c>
    </row>
    <row r="296" spans="1:21" x14ac:dyDescent="0.2">
      <c r="A296" s="17">
        <v>1580143691</v>
      </c>
      <c r="B296" s="17">
        <v>10</v>
      </c>
      <c r="C296" s="17" t="s">
        <v>239</v>
      </c>
      <c r="D296" s="17">
        <v>1181019568</v>
      </c>
      <c r="E296" s="7" t="s">
        <v>188</v>
      </c>
      <c r="F296" s="17" t="s">
        <v>356</v>
      </c>
      <c r="G296" s="7" t="s">
        <v>382</v>
      </c>
      <c r="H296" s="17">
        <v>6</v>
      </c>
      <c r="I296" s="17" t="s">
        <v>200</v>
      </c>
      <c r="J296" s="17" t="s">
        <v>207</v>
      </c>
      <c r="L296" s="17">
        <v>60</v>
      </c>
      <c r="M296" s="17">
        <v>6</v>
      </c>
      <c r="N296" s="17">
        <v>1</v>
      </c>
      <c r="O296" s="17">
        <v>1</v>
      </c>
      <c r="P296">
        <v>1521003940</v>
      </c>
      <c r="Q296">
        <v>2098</v>
      </c>
      <c r="S296" t="s">
        <v>202</v>
      </c>
      <c r="T296" t="s">
        <v>236</v>
      </c>
      <c r="U296">
        <f>MATCH(D296,Отчет!$D:$D,0)</f>
        <v>32</v>
      </c>
    </row>
    <row r="297" spans="1:21" x14ac:dyDescent="0.2">
      <c r="A297" s="17">
        <v>1580143349</v>
      </c>
      <c r="B297" s="17">
        <v>10</v>
      </c>
      <c r="C297" s="17" t="s">
        <v>245</v>
      </c>
      <c r="D297" s="17">
        <v>1181019583</v>
      </c>
      <c r="E297" s="7" t="s">
        <v>42</v>
      </c>
      <c r="F297" s="17" t="s">
        <v>378</v>
      </c>
      <c r="G297" s="7" t="s">
        <v>382</v>
      </c>
      <c r="H297" s="17">
        <v>6</v>
      </c>
      <c r="I297" s="17" t="s">
        <v>200</v>
      </c>
      <c r="J297" s="17" t="s">
        <v>207</v>
      </c>
      <c r="L297" s="17">
        <v>60</v>
      </c>
      <c r="M297" s="17">
        <v>6</v>
      </c>
      <c r="N297" s="17">
        <v>1</v>
      </c>
      <c r="O297" s="17">
        <v>1</v>
      </c>
      <c r="P297">
        <v>1521003940</v>
      </c>
      <c r="Q297">
        <v>2098</v>
      </c>
      <c r="S297" t="s">
        <v>202</v>
      </c>
      <c r="T297" t="s">
        <v>236</v>
      </c>
      <c r="U297">
        <f>MATCH(D297,Отчет!$D:$D,0)</f>
        <v>20</v>
      </c>
    </row>
    <row r="298" spans="1:21" x14ac:dyDescent="0.2">
      <c r="A298" s="17">
        <v>1580144920</v>
      </c>
      <c r="B298" s="17">
        <v>10</v>
      </c>
      <c r="C298" s="17" t="s">
        <v>233</v>
      </c>
      <c r="D298" s="17">
        <v>1187931085</v>
      </c>
      <c r="E298" s="7" t="s">
        <v>53</v>
      </c>
      <c r="F298" s="17" t="s">
        <v>268</v>
      </c>
      <c r="G298" s="7" t="s">
        <v>382</v>
      </c>
      <c r="H298" s="17">
        <v>6</v>
      </c>
      <c r="I298" s="17" t="s">
        <v>200</v>
      </c>
      <c r="J298" s="17" t="s">
        <v>207</v>
      </c>
      <c r="L298" s="17">
        <v>60</v>
      </c>
      <c r="M298" s="17">
        <v>6</v>
      </c>
      <c r="N298" s="17">
        <v>1</v>
      </c>
      <c r="O298" s="17">
        <v>0</v>
      </c>
      <c r="P298">
        <v>1521003940</v>
      </c>
      <c r="Q298">
        <v>2098</v>
      </c>
      <c r="S298" t="s">
        <v>202</v>
      </c>
      <c r="T298" t="s">
        <v>236</v>
      </c>
      <c r="U298">
        <f>MATCH(D298,Отчет!$D:$D,0)</f>
        <v>12</v>
      </c>
    </row>
    <row r="299" spans="1:21" x14ac:dyDescent="0.2">
      <c r="A299" s="17">
        <v>1580144508</v>
      </c>
      <c r="B299" s="17">
        <v>9</v>
      </c>
      <c r="C299" s="17" t="s">
        <v>233</v>
      </c>
      <c r="D299" s="17">
        <v>1229442328</v>
      </c>
      <c r="E299" s="7" t="s">
        <v>123</v>
      </c>
      <c r="F299" s="17" t="s">
        <v>267</v>
      </c>
      <c r="G299" s="7" t="s">
        <v>382</v>
      </c>
      <c r="H299" s="17">
        <v>6</v>
      </c>
      <c r="I299" s="17" t="s">
        <v>200</v>
      </c>
      <c r="J299" s="17" t="s">
        <v>207</v>
      </c>
      <c r="L299" s="17">
        <v>54</v>
      </c>
      <c r="M299" s="17">
        <v>6</v>
      </c>
      <c r="N299" s="17">
        <v>1</v>
      </c>
      <c r="O299" s="17">
        <v>1</v>
      </c>
      <c r="P299">
        <v>1521003940</v>
      </c>
      <c r="Q299">
        <v>2098</v>
      </c>
      <c r="S299" t="s">
        <v>202</v>
      </c>
      <c r="T299" t="s">
        <v>236</v>
      </c>
      <c r="U299">
        <f>MATCH(D299,Отчет!$D:$D,0)</f>
        <v>103</v>
      </c>
    </row>
    <row r="300" spans="1:21" x14ac:dyDescent="0.2">
      <c r="A300" s="17">
        <v>1580144807</v>
      </c>
      <c r="B300" s="17">
        <v>7</v>
      </c>
      <c r="C300" s="17" t="s">
        <v>233</v>
      </c>
      <c r="D300" s="17">
        <v>1164814841</v>
      </c>
      <c r="E300" s="7" t="s">
        <v>48</v>
      </c>
      <c r="F300" s="17" t="s">
        <v>260</v>
      </c>
      <c r="G300" s="7" t="s">
        <v>382</v>
      </c>
      <c r="H300" s="17">
        <v>6</v>
      </c>
      <c r="I300" s="17" t="s">
        <v>200</v>
      </c>
      <c r="J300" s="17" t="s">
        <v>207</v>
      </c>
      <c r="L300" s="17">
        <v>42</v>
      </c>
      <c r="M300" s="17">
        <v>6</v>
      </c>
      <c r="N300" s="17">
        <v>1</v>
      </c>
      <c r="O300" s="17">
        <v>1</v>
      </c>
      <c r="P300">
        <v>1521003940</v>
      </c>
      <c r="Q300">
        <v>2098</v>
      </c>
      <c r="S300" t="s">
        <v>202</v>
      </c>
      <c r="T300" t="s">
        <v>236</v>
      </c>
      <c r="U300">
        <f>MATCH(D300,Отчет!$D:$D,0)</f>
        <v>92</v>
      </c>
    </row>
    <row r="301" spans="1:21" x14ac:dyDescent="0.2">
      <c r="A301" s="17">
        <v>1580142825</v>
      </c>
      <c r="B301" s="17">
        <v>8</v>
      </c>
      <c r="C301" s="17" t="s">
        <v>245</v>
      </c>
      <c r="D301" s="17">
        <v>1164814893</v>
      </c>
      <c r="E301" s="7" t="s">
        <v>57</v>
      </c>
      <c r="F301" s="17" t="s">
        <v>379</v>
      </c>
      <c r="G301" s="7" t="s">
        <v>382</v>
      </c>
      <c r="H301" s="17">
        <v>6</v>
      </c>
      <c r="I301" s="17" t="s">
        <v>200</v>
      </c>
      <c r="J301" s="17" t="s">
        <v>207</v>
      </c>
      <c r="L301" s="17">
        <v>48</v>
      </c>
      <c r="M301" s="17">
        <v>6</v>
      </c>
      <c r="N301" s="17">
        <v>1</v>
      </c>
      <c r="O301" s="17">
        <v>1</v>
      </c>
      <c r="P301">
        <v>1521003940</v>
      </c>
      <c r="Q301">
        <v>2098</v>
      </c>
      <c r="S301" t="s">
        <v>202</v>
      </c>
      <c r="T301" t="s">
        <v>236</v>
      </c>
      <c r="U301">
        <f>MATCH(D301,Отчет!$D:$D,0)</f>
        <v>78</v>
      </c>
    </row>
    <row r="302" spans="1:21" x14ac:dyDescent="0.2">
      <c r="A302" s="17">
        <v>1584602280</v>
      </c>
      <c r="B302" s="17">
        <v>10</v>
      </c>
      <c r="C302" s="17" t="s">
        <v>245</v>
      </c>
      <c r="D302" s="17">
        <v>1164814906</v>
      </c>
      <c r="E302" s="7" t="s">
        <v>58</v>
      </c>
      <c r="F302" s="17" t="s">
        <v>286</v>
      </c>
      <c r="G302" s="7" t="s">
        <v>382</v>
      </c>
      <c r="H302" s="17">
        <v>6</v>
      </c>
      <c r="I302" s="17" t="s">
        <v>200</v>
      </c>
      <c r="J302" s="17" t="s">
        <v>207</v>
      </c>
      <c r="L302" s="17">
        <v>60</v>
      </c>
      <c r="M302" s="17">
        <v>6</v>
      </c>
      <c r="N302" s="17">
        <v>1</v>
      </c>
      <c r="O302" s="17">
        <v>1</v>
      </c>
      <c r="P302">
        <v>1521003940</v>
      </c>
      <c r="Q302">
        <v>2098</v>
      </c>
      <c r="S302" t="s">
        <v>202</v>
      </c>
      <c r="T302" t="s">
        <v>236</v>
      </c>
      <c r="U302">
        <f>MATCH(D302,Отчет!$D:$D,0)</f>
        <v>35</v>
      </c>
    </row>
    <row r="303" spans="1:21" x14ac:dyDescent="0.2">
      <c r="A303" s="17">
        <v>1580142942</v>
      </c>
      <c r="B303" s="17">
        <v>10</v>
      </c>
      <c r="C303" s="17" t="s">
        <v>245</v>
      </c>
      <c r="D303" s="17">
        <v>1164814971</v>
      </c>
      <c r="E303" s="7" t="s">
        <v>71</v>
      </c>
      <c r="F303" s="17" t="s">
        <v>257</v>
      </c>
      <c r="G303" s="7" t="s">
        <v>382</v>
      </c>
      <c r="H303" s="17">
        <v>6</v>
      </c>
      <c r="I303" s="17" t="s">
        <v>200</v>
      </c>
      <c r="J303" s="17" t="s">
        <v>207</v>
      </c>
      <c r="L303" s="17">
        <v>60</v>
      </c>
      <c r="M303" s="17">
        <v>6</v>
      </c>
      <c r="N303" s="17">
        <v>1</v>
      </c>
      <c r="O303" s="17">
        <v>1</v>
      </c>
      <c r="P303">
        <v>1521003940</v>
      </c>
      <c r="Q303">
        <v>2098</v>
      </c>
      <c r="S303" t="s">
        <v>202</v>
      </c>
      <c r="T303" t="s">
        <v>236</v>
      </c>
      <c r="U303">
        <f>MATCH(D303,Отчет!$D:$D,0)</f>
        <v>24</v>
      </c>
    </row>
    <row r="304" spans="1:21" x14ac:dyDescent="0.2">
      <c r="A304" s="17">
        <v>1580142907</v>
      </c>
      <c r="B304" s="17">
        <v>7</v>
      </c>
      <c r="C304" s="17" t="s">
        <v>245</v>
      </c>
      <c r="D304" s="17">
        <v>1164814984</v>
      </c>
      <c r="E304" s="7" t="s">
        <v>76</v>
      </c>
      <c r="F304" s="17" t="s">
        <v>277</v>
      </c>
      <c r="G304" s="7" t="s">
        <v>382</v>
      </c>
      <c r="H304" s="17">
        <v>6</v>
      </c>
      <c r="I304" s="17" t="s">
        <v>200</v>
      </c>
      <c r="J304" s="17" t="s">
        <v>207</v>
      </c>
      <c r="L304" s="17">
        <v>42</v>
      </c>
      <c r="M304" s="17">
        <v>6</v>
      </c>
      <c r="N304" s="17">
        <v>1</v>
      </c>
      <c r="O304" s="17">
        <v>1</v>
      </c>
      <c r="P304">
        <v>1521003940</v>
      </c>
      <c r="Q304">
        <v>2098</v>
      </c>
      <c r="S304" t="s">
        <v>202</v>
      </c>
      <c r="T304" t="s">
        <v>236</v>
      </c>
      <c r="U304">
        <f>MATCH(D304,Отчет!$D:$D,0)</f>
        <v>110</v>
      </c>
    </row>
    <row r="305" spans="1:21" x14ac:dyDescent="0.2">
      <c r="A305" s="17">
        <v>1580142641</v>
      </c>
      <c r="B305" s="17">
        <v>7</v>
      </c>
      <c r="C305" s="17" t="s">
        <v>233</v>
      </c>
      <c r="D305" s="17">
        <v>1164815010</v>
      </c>
      <c r="E305" s="7" t="s">
        <v>79</v>
      </c>
      <c r="F305" s="17" t="s">
        <v>255</v>
      </c>
      <c r="G305" s="7" t="s">
        <v>382</v>
      </c>
      <c r="H305" s="17">
        <v>6</v>
      </c>
      <c r="I305" s="17" t="s">
        <v>200</v>
      </c>
      <c r="J305" s="17" t="s">
        <v>207</v>
      </c>
      <c r="L305" s="17">
        <v>42</v>
      </c>
      <c r="M305" s="17">
        <v>6</v>
      </c>
      <c r="N305" s="17">
        <v>1</v>
      </c>
      <c r="O305" s="17">
        <v>1</v>
      </c>
      <c r="P305">
        <v>1521003940</v>
      </c>
      <c r="Q305">
        <v>2098</v>
      </c>
      <c r="S305" t="s">
        <v>202</v>
      </c>
      <c r="T305" t="s">
        <v>236</v>
      </c>
      <c r="U305">
        <f>MATCH(D305,Отчет!$D:$D,0)</f>
        <v>145</v>
      </c>
    </row>
    <row r="306" spans="1:21" x14ac:dyDescent="0.2">
      <c r="A306" s="17">
        <v>1580144361</v>
      </c>
      <c r="B306" s="17">
        <v>9</v>
      </c>
      <c r="C306" s="17" t="s">
        <v>245</v>
      </c>
      <c r="D306" s="17">
        <v>1164815036</v>
      </c>
      <c r="E306" s="7" t="s">
        <v>81</v>
      </c>
      <c r="F306" s="17" t="s">
        <v>380</v>
      </c>
      <c r="G306" s="7" t="s">
        <v>382</v>
      </c>
      <c r="H306" s="17">
        <v>6</v>
      </c>
      <c r="I306" s="17" t="s">
        <v>200</v>
      </c>
      <c r="J306" s="17" t="s">
        <v>207</v>
      </c>
      <c r="L306" s="17">
        <v>54</v>
      </c>
      <c r="M306" s="17">
        <v>6</v>
      </c>
      <c r="N306" s="17">
        <v>1</v>
      </c>
      <c r="O306" s="17">
        <v>1</v>
      </c>
      <c r="P306">
        <v>1521003940</v>
      </c>
      <c r="Q306">
        <v>2098</v>
      </c>
      <c r="S306" t="s">
        <v>202</v>
      </c>
      <c r="T306" t="s">
        <v>236</v>
      </c>
      <c r="U306">
        <f>MATCH(D306,Отчет!$D:$D,0)</f>
        <v>60</v>
      </c>
    </row>
    <row r="307" spans="1:21" x14ac:dyDescent="0.2">
      <c r="A307" s="17">
        <v>1580142678</v>
      </c>
      <c r="B307" s="17">
        <v>8</v>
      </c>
      <c r="C307" s="17" t="s">
        <v>245</v>
      </c>
      <c r="D307" s="17">
        <v>1164815103</v>
      </c>
      <c r="E307" s="7" t="s">
        <v>90</v>
      </c>
      <c r="F307" s="17" t="s">
        <v>288</v>
      </c>
      <c r="G307" s="7" t="s">
        <v>382</v>
      </c>
      <c r="H307" s="17">
        <v>6</v>
      </c>
      <c r="I307" s="17" t="s">
        <v>200</v>
      </c>
      <c r="J307" s="17" t="s">
        <v>207</v>
      </c>
      <c r="L307" s="17">
        <v>48</v>
      </c>
      <c r="M307" s="17">
        <v>6</v>
      </c>
      <c r="N307" s="17">
        <v>1</v>
      </c>
      <c r="O307" s="17">
        <v>1</v>
      </c>
      <c r="P307">
        <v>1521003940</v>
      </c>
      <c r="Q307">
        <v>2098</v>
      </c>
      <c r="S307" t="s">
        <v>202</v>
      </c>
      <c r="T307" t="s">
        <v>236</v>
      </c>
      <c r="U307">
        <f>MATCH(D307,Отчет!$D:$D,0)</f>
        <v>95</v>
      </c>
    </row>
    <row r="308" spans="1:21" x14ac:dyDescent="0.2">
      <c r="A308" s="17">
        <v>1580143473</v>
      </c>
      <c r="B308" s="17">
        <v>8</v>
      </c>
      <c r="C308" s="17" t="s">
        <v>245</v>
      </c>
      <c r="D308" s="17">
        <v>1164815129</v>
      </c>
      <c r="E308" s="7" t="s">
        <v>93</v>
      </c>
      <c r="F308" s="17" t="s">
        <v>289</v>
      </c>
      <c r="G308" s="7" t="s">
        <v>382</v>
      </c>
      <c r="H308" s="17">
        <v>6</v>
      </c>
      <c r="I308" s="17" t="s">
        <v>200</v>
      </c>
      <c r="J308" s="17" t="s">
        <v>207</v>
      </c>
      <c r="L308" s="17">
        <v>48</v>
      </c>
      <c r="M308" s="17">
        <v>6</v>
      </c>
      <c r="N308" s="17">
        <v>1</v>
      </c>
      <c r="O308" s="17">
        <v>1</v>
      </c>
      <c r="P308">
        <v>1521003940</v>
      </c>
      <c r="Q308">
        <v>2098</v>
      </c>
      <c r="S308" t="s">
        <v>202</v>
      </c>
      <c r="T308" t="s">
        <v>236</v>
      </c>
      <c r="U308">
        <f>MATCH(D308,Отчет!$D:$D,0)</f>
        <v>83</v>
      </c>
    </row>
    <row r="309" spans="1:21" x14ac:dyDescent="0.2">
      <c r="A309" s="17">
        <v>1580143317</v>
      </c>
      <c r="B309" s="17">
        <v>8</v>
      </c>
      <c r="C309" s="17" t="s">
        <v>233</v>
      </c>
      <c r="D309" s="17">
        <v>1164815142</v>
      </c>
      <c r="E309" s="7" t="s">
        <v>96</v>
      </c>
      <c r="F309" s="17" t="s">
        <v>251</v>
      </c>
      <c r="G309" s="7" t="s">
        <v>382</v>
      </c>
      <c r="H309" s="17">
        <v>6</v>
      </c>
      <c r="I309" s="17" t="s">
        <v>200</v>
      </c>
      <c r="J309" s="17" t="s">
        <v>207</v>
      </c>
      <c r="L309" s="17">
        <v>48</v>
      </c>
      <c r="M309" s="17">
        <v>6</v>
      </c>
      <c r="N309" s="17">
        <v>1</v>
      </c>
      <c r="O309" s="17">
        <v>1</v>
      </c>
      <c r="P309">
        <v>1521003940</v>
      </c>
      <c r="Q309">
        <v>2098</v>
      </c>
      <c r="S309" t="s">
        <v>202</v>
      </c>
      <c r="T309" t="s">
        <v>236</v>
      </c>
      <c r="U309">
        <f>MATCH(D309,Отчет!$D:$D,0)</f>
        <v>129</v>
      </c>
    </row>
    <row r="310" spans="1:21" x14ac:dyDescent="0.2">
      <c r="A310" s="17">
        <v>1580144473</v>
      </c>
      <c r="B310" s="17">
        <v>10</v>
      </c>
      <c r="C310" s="17" t="s">
        <v>245</v>
      </c>
      <c r="D310" s="17">
        <v>1164815169</v>
      </c>
      <c r="E310" s="7" t="s">
        <v>99</v>
      </c>
      <c r="F310" s="17" t="s">
        <v>249</v>
      </c>
      <c r="G310" s="7" t="s">
        <v>382</v>
      </c>
      <c r="H310" s="17">
        <v>6</v>
      </c>
      <c r="I310" s="17" t="s">
        <v>200</v>
      </c>
      <c r="J310" s="17" t="s">
        <v>207</v>
      </c>
      <c r="L310" s="17">
        <v>60</v>
      </c>
      <c r="M310" s="17">
        <v>6</v>
      </c>
      <c r="N310" s="17">
        <v>1</v>
      </c>
      <c r="O310" s="17">
        <v>1</v>
      </c>
      <c r="P310">
        <v>1521003940</v>
      </c>
      <c r="Q310">
        <v>2098</v>
      </c>
      <c r="S310" t="s">
        <v>202</v>
      </c>
      <c r="T310" t="s">
        <v>236</v>
      </c>
      <c r="U310">
        <f>MATCH(D310,Отчет!$D:$D,0)</f>
        <v>40</v>
      </c>
    </row>
    <row r="311" spans="1:21" x14ac:dyDescent="0.2">
      <c r="A311" s="17">
        <v>1580143617</v>
      </c>
      <c r="B311" s="17">
        <v>8</v>
      </c>
      <c r="C311" s="17" t="s">
        <v>245</v>
      </c>
      <c r="D311" s="17">
        <v>1164815234</v>
      </c>
      <c r="E311" s="7" t="s">
        <v>108</v>
      </c>
      <c r="F311" s="17" t="s">
        <v>290</v>
      </c>
      <c r="G311" s="7" t="s">
        <v>382</v>
      </c>
      <c r="H311" s="17">
        <v>6</v>
      </c>
      <c r="I311" s="17" t="s">
        <v>200</v>
      </c>
      <c r="J311" s="17" t="s">
        <v>207</v>
      </c>
      <c r="L311" s="17">
        <v>48</v>
      </c>
      <c r="M311" s="17">
        <v>6</v>
      </c>
      <c r="N311" s="17">
        <v>1</v>
      </c>
      <c r="O311" s="17">
        <v>1</v>
      </c>
      <c r="P311">
        <v>1521003940</v>
      </c>
      <c r="Q311">
        <v>2098</v>
      </c>
      <c r="S311" t="s">
        <v>202</v>
      </c>
      <c r="T311" t="s">
        <v>236</v>
      </c>
      <c r="U311">
        <f>MATCH(D311,Отчет!$D:$D,0)</f>
        <v>98</v>
      </c>
    </row>
    <row r="312" spans="1:21" x14ac:dyDescent="0.2">
      <c r="A312" s="17">
        <v>1580144875</v>
      </c>
      <c r="B312" s="17">
        <v>8</v>
      </c>
      <c r="C312" s="17" t="s">
        <v>245</v>
      </c>
      <c r="D312" s="17">
        <v>1164815261</v>
      </c>
      <c r="E312" s="7" t="s">
        <v>112</v>
      </c>
      <c r="F312" s="17" t="s">
        <v>291</v>
      </c>
      <c r="G312" s="7" t="s">
        <v>382</v>
      </c>
      <c r="H312" s="17">
        <v>6</v>
      </c>
      <c r="I312" s="17" t="s">
        <v>200</v>
      </c>
      <c r="J312" s="17" t="s">
        <v>207</v>
      </c>
      <c r="L312" s="17">
        <v>48</v>
      </c>
      <c r="M312" s="17">
        <v>6</v>
      </c>
      <c r="N312" s="17">
        <v>1</v>
      </c>
      <c r="O312" s="17">
        <v>1</v>
      </c>
      <c r="P312">
        <v>1521003940</v>
      </c>
      <c r="Q312">
        <v>2098</v>
      </c>
      <c r="S312" t="s">
        <v>202</v>
      </c>
      <c r="T312" t="s">
        <v>236</v>
      </c>
      <c r="U312">
        <f>MATCH(D312,Отчет!$D:$D,0)</f>
        <v>130</v>
      </c>
    </row>
    <row r="313" spans="1:21" x14ac:dyDescent="0.2">
      <c r="A313" s="17">
        <v>1580143543</v>
      </c>
      <c r="B313" s="17">
        <v>10</v>
      </c>
      <c r="C313" s="17" t="s">
        <v>245</v>
      </c>
      <c r="D313" s="17">
        <v>1164815274</v>
      </c>
      <c r="E313" s="7" t="s">
        <v>114</v>
      </c>
      <c r="F313" s="17" t="s">
        <v>292</v>
      </c>
      <c r="G313" s="7" t="s">
        <v>382</v>
      </c>
      <c r="H313" s="17">
        <v>6</v>
      </c>
      <c r="I313" s="17" t="s">
        <v>200</v>
      </c>
      <c r="J313" s="17" t="s">
        <v>207</v>
      </c>
      <c r="L313" s="17">
        <v>60</v>
      </c>
      <c r="M313" s="17">
        <v>6</v>
      </c>
      <c r="N313" s="17">
        <v>1</v>
      </c>
      <c r="O313" s="17">
        <v>1</v>
      </c>
      <c r="P313">
        <v>1521003940</v>
      </c>
      <c r="Q313">
        <v>2098</v>
      </c>
      <c r="S313" t="s">
        <v>202</v>
      </c>
      <c r="T313" t="s">
        <v>236</v>
      </c>
      <c r="U313">
        <f>MATCH(D313,Отчет!$D:$D,0)</f>
        <v>63</v>
      </c>
    </row>
    <row r="314" spans="1:21" x14ac:dyDescent="0.2">
      <c r="A314" s="17">
        <v>1580145100</v>
      </c>
      <c r="B314" s="17">
        <v>7</v>
      </c>
      <c r="C314" s="17" t="s">
        <v>233</v>
      </c>
      <c r="D314" s="17">
        <v>1164815313</v>
      </c>
      <c r="E314" s="7" t="s">
        <v>119</v>
      </c>
      <c r="F314" s="17" t="s">
        <v>238</v>
      </c>
      <c r="G314" s="7" t="s">
        <v>382</v>
      </c>
      <c r="H314" s="17">
        <v>6</v>
      </c>
      <c r="I314" s="17" t="s">
        <v>200</v>
      </c>
      <c r="J314" s="17" t="s">
        <v>207</v>
      </c>
      <c r="L314" s="17">
        <v>42</v>
      </c>
      <c r="M314" s="17">
        <v>6</v>
      </c>
      <c r="N314" s="17">
        <v>1</v>
      </c>
      <c r="O314" s="17">
        <v>1</v>
      </c>
      <c r="P314">
        <v>1521003940</v>
      </c>
      <c r="Q314">
        <v>2098</v>
      </c>
      <c r="S314" t="s">
        <v>202</v>
      </c>
      <c r="T314" t="s">
        <v>236</v>
      </c>
      <c r="U314">
        <f>MATCH(D314,Отчет!$D:$D,0)</f>
        <v>146</v>
      </c>
    </row>
    <row r="315" spans="1:21" x14ac:dyDescent="0.2">
      <c r="A315" s="17">
        <v>1584602423</v>
      </c>
      <c r="B315" s="17">
        <v>9</v>
      </c>
      <c r="C315" s="17" t="s">
        <v>245</v>
      </c>
      <c r="D315" s="17">
        <v>1164815339</v>
      </c>
      <c r="E315" s="7" t="s">
        <v>121</v>
      </c>
      <c r="F315" s="17" t="s">
        <v>293</v>
      </c>
      <c r="G315" s="7" t="s">
        <v>382</v>
      </c>
      <c r="H315" s="17">
        <v>6</v>
      </c>
      <c r="I315" s="17" t="s">
        <v>200</v>
      </c>
      <c r="J315" s="17" t="s">
        <v>207</v>
      </c>
      <c r="L315" s="17">
        <v>54</v>
      </c>
      <c r="M315" s="17">
        <v>6</v>
      </c>
      <c r="N315" s="17">
        <v>1</v>
      </c>
      <c r="O315" s="17">
        <v>1</v>
      </c>
      <c r="P315">
        <v>1521003940</v>
      </c>
      <c r="Q315">
        <v>2098</v>
      </c>
      <c r="S315" t="s">
        <v>202</v>
      </c>
      <c r="T315" t="s">
        <v>236</v>
      </c>
      <c r="U315">
        <f>MATCH(D315,Отчет!$D:$D,0)</f>
        <v>102</v>
      </c>
    </row>
    <row r="316" spans="1:21" x14ac:dyDescent="0.2">
      <c r="A316" s="17">
        <v>1580143275</v>
      </c>
      <c r="B316" s="17">
        <v>7</v>
      </c>
      <c r="C316" s="17" t="s">
        <v>233</v>
      </c>
      <c r="D316" s="17">
        <v>1164815378</v>
      </c>
      <c r="E316" s="7" t="s">
        <v>127</v>
      </c>
      <c r="F316" s="17" t="s">
        <v>241</v>
      </c>
      <c r="G316" s="7" t="s">
        <v>382</v>
      </c>
      <c r="H316" s="17">
        <v>6</v>
      </c>
      <c r="I316" s="17" t="s">
        <v>200</v>
      </c>
      <c r="J316" s="17" t="s">
        <v>207</v>
      </c>
      <c r="L316" s="17">
        <v>42</v>
      </c>
      <c r="M316" s="17">
        <v>6</v>
      </c>
      <c r="N316" s="17">
        <v>1</v>
      </c>
      <c r="O316" s="17">
        <v>1</v>
      </c>
      <c r="P316">
        <v>1521003940</v>
      </c>
      <c r="Q316">
        <v>2098</v>
      </c>
      <c r="S316" t="s">
        <v>202</v>
      </c>
      <c r="T316" t="s">
        <v>236</v>
      </c>
      <c r="U316">
        <f>MATCH(D316,Отчет!$D:$D,0)</f>
        <v>138</v>
      </c>
    </row>
    <row r="317" spans="1:21" x14ac:dyDescent="0.2">
      <c r="A317" s="17">
        <v>1580143013</v>
      </c>
      <c r="B317" s="17">
        <v>7</v>
      </c>
      <c r="C317" s="17" t="s">
        <v>245</v>
      </c>
      <c r="D317" s="17">
        <v>1164815391</v>
      </c>
      <c r="E317" s="7" t="s">
        <v>135</v>
      </c>
      <c r="F317" s="17" t="s">
        <v>294</v>
      </c>
      <c r="G317" s="7" t="s">
        <v>382</v>
      </c>
      <c r="H317" s="17">
        <v>6</v>
      </c>
      <c r="I317" s="17" t="s">
        <v>200</v>
      </c>
      <c r="J317" s="17" t="s">
        <v>207</v>
      </c>
      <c r="L317" s="17">
        <v>42</v>
      </c>
      <c r="M317" s="17">
        <v>6</v>
      </c>
      <c r="N317" s="17">
        <v>1</v>
      </c>
      <c r="O317" s="17">
        <v>1</v>
      </c>
      <c r="P317">
        <v>1521003940</v>
      </c>
      <c r="Q317">
        <v>2098</v>
      </c>
      <c r="S317" t="s">
        <v>202</v>
      </c>
      <c r="T317" t="s">
        <v>236</v>
      </c>
      <c r="U317">
        <f>MATCH(D317,Отчет!$D:$D,0)</f>
        <v>139</v>
      </c>
    </row>
    <row r="318" spans="1:21" x14ac:dyDescent="0.2">
      <c r="A318" s="17">
        <v>1580143237</v>
      </c>
      <c r="B318" s="17">
        <v>10</v>
      </c>
      <c r="C318" s="17" t="s">
        <v>233</v>
      </c>
      <c r="D318" s="17">
        <v>1164815482</v>
      </c>
      <c r="E318" s="7" t="s">
        <v>155</v>
      </c>
      <c r="F318" s="17" t="s">
        <v>381</v>
      </c>
      <c r="G318" s="7" t="s">
        <v>382</v>
      </c>
      <c r="H318" s="17">
        <v>6</v>
      </c>
      <c r="I318" s="17" t="s">
        <v>200</v>
      </c>
      <c r="J318" s="17" t="s">
        <v>207</v>
      </c>
      <c r="L318" s="17">
        <v>60</v>
      </c>
      <c r="M318" s="17">
        <v>6</v>
      </c>
      <c r="N318" s="17">
        <v>1</v>
      </c>
      <c r="O318" s="17">
        <v>1</v>
      </c>
      <c r="P318">
        <v>1521003940</v>
      </c>
      <c r="Q318">
        <v>2098</v>
      </c>
      <c r="S318" t="s">
        <v>202</v>
      </c>
      <c r="T318" t="s">
        <v>236</v>
      </c>
      <c r="U318">
        <f>MATCH(D318,Отчет!$D:$D,0)</f>
        <v>16</v>
      </c>
    </row>
    <row r="319" spans="1:21" x14ac:dyDescent="0.2">
      <c r="A319" s="17">
        <v>1580144172</v>
      </c>
      <c r="B319" s="17">
        <v>10</v>
      </c>
      <c r="C319" s="17" t="s">
        <v>245</v>
      </c>
      <c r="D319" s="17">
        <v>1164815509</v>
      </c>
      <c r="E319" s="7" t="s">
        <v>161</v>
      </c>
      <c r="F319" s="17" t="s">
        <v>246</v>
      </c>
      <c r="G319" s="7" t="s">
        <v>382</v>
      </c>
      <c r="H319" s="17">
        <v>6</v>
      </c>
      <c r="I319" s="17" t="s">
        <v>200</v>
      </c>
      <c r="J319" s="17" t="s">
        <v>207</v>
      </c>
      <c r="L319" s="17">
        <v>60</v>
      </c>
      <c r="M319" s="17">
        <v>6</v>
      </c>
      <c r="N319" s="17">
        <v>1</v>
      </c>
      <c r="O319" s="17">
        <v>1</v>
      </c>
      <c r="P319">
        <v>1521003940</v>
      </c>
      <c r="Q319">
        <v>2098</v>
      </c>
      <c r="S319" t="s">
        <v>202</v>
      </c>
      <c r="T319" t="s">
        <v>236</v>
      </c>
      <c r="U319">
        <f>MATCH(D319,Отчет!$D:$D,0)</f>
        <v>17</v>
      </c>
    </row>
    <row r="320" spans="1:21" x14ac:dyDescent="0.2">
      <c r="A320" s="17">
        <v>1580144620</v>
      </c>
      <c r="B320" s="17">
        <v>10</v>
      </c>
      <c r="C320" s="17" t="s">
        <v>245</v>
      </c>
      <c r="D320" s="17">
        <v>1164815535</v>
      </c>
      <c r="E320" s="7" t="s">
        <v>164</v>
      </c>
      <c r="F320" s="17" t="s">
        <v>247</v>
      </c>
      <c r="G320" s="7" t="s">
        <v>382</v>
      </c>
      <c r="H320" s="17">
        <v>6</v>
      </c>
      <c r="I320" s="17" t="s">
        <v>200</v>
      </c>
      <c r="J320" s="17" t="s">
        <v>207</v>
      </c>
      <c r="L320" s="17">
        <v>60</v>
      </c>
      <c r="M320" s="17">
        <v>6</v>
      </c>
      <c r="N320" s="17">
        <v>1</v>
      </c>
      <c r="O320" s="17">
        <v>1</v>
      </c>
      <c r="P320">
        <v>1521003940</v>
      </c>
      <c r="Q320">
        <v>2098</v>
      </c>
      <c r="S320" t="s">
        <v>202</v>
      </c>
      <c r="T320" t="s">
        <v>236</v>
      </c>
      <c r="U320">
        <f>MATCH(D320,Отчет!$D:$D,0)</f>
        <v>47</v>
      </c>
    </row>
    <row r="321" spans="1:21" x14ac:dyDescent="0.2">
      <c r="A321" s="17">
        <v>1580144666</v>
      </c>
      <c r="B321" s="17">
        <v>10</v>
      </c>
      <c r="C321" s="17" t="s">
        <v>245</v>
      </c>
      <c r="D321" s="17">
        <v>1164815600</v>
      </c>
      <c r="E321" s="7" t="s">
        <v>171</v>
      </c>
      <c r="F321" s="17" t="s">
        <v>296</v>
      </c>
      <c r="G321" s="7" t="s">
        <v>382</v>
      </c>
      <c r="H321" s="17">
        <v>6</v>
      </c>
      <c r="I321" s="17" t="s">
        <v>200</v>
      </c>
      <c r="J321" s="17" t="s">
        <v>207</v>
      </c>
      <c r="L321" s="17">
        <v>60</v>
      </c>
      <c r="M321" s="17">
        <v>6</v>
      </c>
      <c r="N321" s="17">
        <v>1</v>
      </c>
      <c r="O321" s="17">
        <v>1</v>
      </c>
      <c r="P321">
        <v>1521003940</v>
      </c>
      <c r="Q321">
        <v>2098</v>
      </c>
      <c r="S321" t="s">
        <v>202</v>
      </c>
      <c r="T321" t="s">
        <v>236</v>
      </c>
      <c r="U321">
        <f>MATCH(D321,Отчет!$D:$D,0)</f>
        <v>31</v>
      </c>
    </row>
    <row r="322" spans="1:21" x14ac:dyDescent="0.2">
      <c r="A322" s="17">
        <v>1580143392</v>
      </c>
      <c r="B322" s="17">
        <v>10</v>
      </c>
      <c r="C322" s="17" t="s">
        <v>245</v>
      </c>
      <c r="D322" s="17">
        <v>1164815639</v>
      </c>
      <c r="E322" s="7" t="s">
        <v>176</v>
      </c>
      <c r="F322" s="17" t="s">
        <v>298</v>
      </c>
      <c r="G322" s="7" t="s">
        <v>382</v>
      </c>
      <c r="H322" s="17">
        <v>6</v>
      </c>
      <c r="I322" s="17" t="s">
        <v>200</v>
      </c>
      <c r="J322" s="17" t="s">
        <v>207</v>
      </c>
      <c r="L322" s="17">
        <v>60</v>
      </c>
      <c r="M322" s="17">
        <v>6</v>
      </c>
      <c r="N322" s="17">
        <v>1</v>
      </c>
      <c r="O322" s="17">
        <v>1</v>
      </c>
      <c r="P322">
        <v>1521003940</v>
      </c>
      <c r="Q322">
        <v>2098</v>
      </c>
      <c r="S322" t="s">
        <v>202</v>
      </c>
      <c r="T322" t="s">
        <v>236</v>
      </c>
      <c r="U322">
        <f>MATCH(D322,Отчет!$D:$D,0)</f>
        <v>73</v>
      </c>
    </row>
    <row r="323" spans="1:21" x14ac:dyDescent="0.2">
      <c r="A323" s="17">
        <v>1580143160</v>
      </c>
      <c r="B323" s="17">
        <v>10</v>
      </c>
      <c r="C323" s="17" t="s">
        <v>245</v>
      </c>
      <c r="D323" s="17">
        <v>1164815652</v>
      </c>
      <c r="E323" s="7" t="s">
        <v>177</v>
      </c>
      <c r="F323" s="17" t="s">
        <v>275</v>
      </c>
      <c r="G323" s="7" t="s">
        <v>382</v>
      </c>
      <c r="H323" s="17">
        <v>6</v>
      </c>
      <c r="I323" s="17" t="s">
        <v>200</v>
      </c>
      <c r="J323" s="17" t="s">
        <v>207</v>
      </c>
      <c r="L323" s="17">
        <v>60</v>
      </c>
      <c r="M323" s="17">
        <v>6</v>
      </c>
      <c r="N323" s="17">
        <v>1</v>
      </c>
      <c r="O323" s="17">
        <v>1</v>
      </c>
      <c r="P323">
        <v>1521003940</v>
      </c>
      <c r="Q323">
        <v>2098</v>
      </c>
      <c r="S323" t="s">
        <v>202</v>
      </c>
      <c r="T323" t="s">
        <v>236</v>
      </c>
      <c r="U323">
        <f>MATCH(D323,Отчет!$D:$D,0)</f>
        <v>76</v>
      </c>
    </row>
    <row r="324" spans="1:21" x14ac:dyDescent="0.2">
      <c r="A324" s="17">
        <v>1580144399</v>
      </c>
      <c r="B324" s="17">
        <v>7</v>
      </c>
      <c r="C324" s="17" t="s">
        <v>233</v>
      </c>
      <c r="D324" s="17">
        <v>1164815665</v>
      </c>
      <c r="E324" s="7" t="s">
        <v>180</v>
      </c>
      <c r="F324" s="17" t="s">
        <v>266</v>
      </c>
      <c r="G324" s="7" t="s">
        <v>382</v>
      </c>
      <c r="H324" s="17">
        <v>6</v>
      </c>
      <c r="I324" s="17" t="s">
        <v>200</v>
      </c>
      <c r="J324" s="17" t="s">
        <v>207</v>
      </c>
      <c r="L324" s="17">
        <v>42</v>
      </c>
      <c r="M324" s="17">
        <v>6</v>
      </c>
      <c r="N324" s="17">
        <v>1</v>
      </c>
      <c r="O324" s="17">
        <v>1</v>
      </c>
      <c r="P324">
        <v>1521003940</v>
      </c>
      <c r="Q324">
        <v>2098</v>
      </c>
      <c r="S324" t="s">
        <v>202</v>
      </c>
      <c r="T324" t="s">
        <v>236</v>
      </c>
      <c r="U324">
        <f>MATCH(D324,Отчет!$D:$D,0)</f>
        <v>148</v>
      </c>
    </row>
    <row r="325" spans="1:21" x14ac:dyDescent="0.2">
      <c r="A325" s="17">
        <v>1580144841</v>
      </c>
      <c r="B325" s="17">
        <v>7</v>
      </c>
      <c r="C325" s="17" t="s">
        <v>233</v>
      </c>
      <c r="D325" s="17">
        <v>1164815691</v>
      </c>
      <c r="E325" s="7" t="s">
        <v>184</v>
      </c>
      <c r="F325" s="17" t="s">
        <v>265</v>
      </c>
      <c r="G325" s="7" t="s">
        <v>382</v>
      </c>
      <c r="H325" s="17">
        <v>6</v>
      </c>
      <c r="I325" s="17" t="s">
        <v>200</v>
      </c>
      <c r="J325" s="17" t="s">
        <v>207</v>
      </c>
      <c r="L325" s="17">
        <v>42</v>
      </c>
      <c r="M325" s="17">
        <v>6</v>
      </c>
      <c r="N325" s="17">
        <v>1</v>
      </c>
      <c r="O325" s="17">
        <v>1</v>
      </c>
      <c r="P325">
        <v>1521003940</v>
      </c>
      <c r="Q325">
        <v>2098</v>
      </c>
      <c r="S325" t="s">
        <v>202</v>
      </c>
      <c r="T325" t="s">
        <v>236</v>
      </c>
      <c r="U325">
        <f>MATCH(D325,Отчет!$D:$D,0)</f>
        <v>157</v>
      </c>
    </row>
    <row r="326" spans="1:21" x14ac:dyDescent="0.2">
      <c r="A326" s="17">
        <v>1580144247</v>
      </c>
      <c r="B326" s="17">
        <v>7</v>
      </c>
      <c r="C326" s="17" t="s">
        <v>233</v>
      </c>
      <c r="D326" s="17">
        <v>1164815704</v>
      </c>
      <c r="E326" s="7" t="s">
        <v>185</v>
      </c>
      <c r="F326" s="17" t="s">
        <v>264</v>
      </c>
      <c r="G326" s="7" t="s">
        <v>382</v>
      </c>
      <c r="H326" s="17">
        <v>6</v>
      </c>
      <c r="I326" s="17" t="s">
        <v>200</v>
      </c>
      <c r="J326" s="17" t="s">
        <v>207</v>
      </c>
      <c r="L326" s="17">
        <v>42</v>
      </c>
      <c r="M326" s="17">
        <v>6</v>
      </c>
      <c r="N326" s="17">
        <v>1</v>
      </c>
      <c r="O326" s="17">
        <v>1</v>
      </c>
      <c r="P326">
        <v>1521003940</v>
      </c>
      <c r="Q326">
        <v>2098</v>
      </c>
      <c r="S326" t="s">
        <v>202</v>
      </c>
      <c r="T326" t="s">
        <v>236</v>
      </c>
      <c r="U326">
        <f>MATCH(D326,Отчет!$D:$D,0)</f>
        <v>124</v>
      </c>
    </row>
    <row r="327" spans="1:21" x14ac:dyDescent="0.2">
      <c r="A327" s="17">
        <v>1580144994</v>
      </c>
      <c r="B327" s="17">
        <v>10</v>
      </c>
      <c r="C327" s="17" t="s">
        <v>245</v>
      </c>
      <c r="D327" s="17">
        <v>1171450791</v>
      </c>
      <c r="E327" s="7" t="s">
        <v>85</v>
      </c>
      <c r="F327" s="17" t="s">
        <v>284</v>
      </c>
      <c r="G327" s="7" t="s">
        <v>382</v>
      </c>
      <c r="H327" s="17">
        <v>6</v>
      </c>
      <c r="I327" s="17" t="s">
        <v>200</v>
      </c>
      <c r="J327" s="17" t="s">
        <v>207</v>
      </c>
      <c r="L327" s="17">
        <v>60</v>
      </c>
      <c r="M327" s="17">
        <v>6</v>
      </c>
      <c r="N327" s="17">
        <v>1</v>
      </c>
      <c r="O327" s="17">
        <v>0</v>
      </c>
      <c r="P327">
        <v>1521003940</v>
      </c>
      <c r="Q327">
        <v>2098</v>
      </c>
      <c r="S327" t="s">
        <v>202</v>
      </c>
      <c r="T327" t="s">
        <v>236</v>
      </c>
      <c r="U327">
        <f>MATCH(D327,Отчет!$D:$D,0)</f>
        <v>82</v>
      </c>
    </row>
    <row r="328" spans="1:21" x14ac:dyDescent="0.2">
      <c r="A328" s="17">
        <v>1593638775</v>
      </c>
      <c r="B328" s="17">
        <v>7</v>
      </c>
      <c r="C328" s="17" t="s">
        <v>245</v>
      </c>
      <c r="D328" s="17">
        <v>1178707489</v>
      </c>
      <c r="E328" s="7" t="s">
        <v>142</v>
      </c>
      <c r="F328" s="17" t="s">
        <v>285</v>
      </c>
      <c r="G328" s="7" t="s">
        <v>382</v>
      </c>
      <c r="H328" s="17">
        <v>6</v>
      </c>
      <c r="I328" s="17" t="s">
        <v>200</v>
      </c>
      <c r="J328" s="17" t="s">
        <v>207</v>
      </c>
      <c r="L328" s="17">
        <v>42</v>
      </c>
      <c r="M328" s="17">
        <v>6</v>
      </c>
      <c r="N328" s="17">
        <v>1</v>
      </c>
      <c r="O328" s="17">
        <v>0</v>
      </c>
      <c r="P328">
        <v>1521003940</v>
      </c>
      <c r="Q328">
        <v>2098</v>
      </c>
      <c r="S328" t="s">
        <v>202</v>
      </c>
      <c r="T328" t="s">
        <v>236</v>
      </c>
      <c r="U328">
        <f>MATCH(D328,Отчет!$D:$D,0)</f>
        <v>155</v>
      </c>
    </row>
    <row r="329" spans="1:21" x14ac:dyDescent="0.2">
      <c r="A329" s="17">
        <v>1580144736</v>
      </c>
      <c r="B329" s="17">
        <v>10</v>
      </c>
      <c r="C329" s="17" t="s">
        <v>233</v>
      </c>
      <c r="D329" s="17">
        <v>1178848963</v>
      </c>
      <c r="E329" s="7" t="s">
        <v>72</v>
      </c>
      <c r="F329" s="17" t="s">
        <v>273</v>
      </c>
      <c r="G329" s="7" t="s">
        <v>382</v>
      </c>
      <c r="H329" s="17">
        <v>6</v>
      </c>
      <c r="I329" s="17" t="s">
        <v>200</v>
      </c>
      <c r="J329" s="17" t="s">
        <v>207</v>
      </c>
      <c r="L329" s="17">
        <v>60</v>
      </c>
      <c r="M329" s="17">
        <v>6</v>
      </c>
      <c r="N329" s="17">
        <v>1</v>
      </c>
      <c r="O329" s="17">
        <v>1</v>
      </c>
      <c r="P329">
        <v>1521003940</v>
      </c>
      <c r="Q329">
        <v>2098</v>
      </c>
      <c r="S329" t="s">
        <v>202</v>
      </c>
      <c r="T329" t="s">
        <v>236</v>
      </c>
      <c r="U329">
        <f>MATCH(D329,Отчет!$D:$D,0)</f>
        <v>14</v>
      </c>
    </row>
    <row r="330" spans="1:21" x14ac:dyDescent="0.2">
      <c r="A330" s="17">
        <v>1580143727</v>
      </c>
      <c r="B330" s="17">
        <v>9</v>
      </c>
      <c r="C330" s="17" t="s">
        <v>233</v>
      </c>
      <c r="D330" s="17">
        <v>1178848993</v>
      </c>
      <c r="E330" s="7" t="s">
        <v>91</v>
      </c>
      <c r="F330" s="17" t="s">
        <v>274</v>
      </c>
      <c r="G330" s="7" t="s">
        <v>382</v>
      </c>
      <c r="H330" s="17">
        <v>6</v>
      </c>
      <c r="I330" s="17" t="s">
        <v>200</v>
      </c>
      <c r="J330" s="17" t="s">
        <v>207</v>
      </c>
      <c r="L330" s="17">
        <v>54</v>
      </c>
      <c r="M330" s="17">
        <v>6</v>
      </c>
      <c r="N330" s="17">
        <v>1</v>
      </c>
      <c r="O330" s="17">
        <v>1</v>
      </c>
      <c r="P330">
        <v>1521003940</v>
      </c>
      <c r="Q330">
        <v>2098</v>
      </c>
      <c r="S330" t="s">
        <v>202</v>
      </c>
      <c r="T330" t="s">
        <v>236</v>
      </c>
      <c r="U330">
        <f>MATCH(D330,Отчет!$D:$D,0)</f>
        <v>96</v>
      </c>
    </row>
    <row r="331" spans="1:21" x14ac:dyDescent="0.2">
      <c r="A331" s="17">
        <v>1580142978</v>
      </c>
      <c r="B331" s="17">
        <v>10</v>
      </c>
      <c r="C331" s="17" t="s">
        <v>245</v>
      </c>
      <c r="D331" s="17">
        <v>1178849008</v>
      </c>
      <c r="E331" s="7" t="s">
        <v>154</v>
      </c>
      <c r="F331" s="17" t="s">
        <v>357</v>
      </c>
      <c r="G331" s="7" t="s">
        <v>382</v>
      </c>
      <c r="H331" s="17">
        <v>6</v>
      </c>
      <c r="I331" s="17" t="s">
        <v>200</v>
      </c>
      <c r="J331" s="17" t="s">
        <v>207</v>
      </c>
      <c r="L331" s="17">
        <v>60</v>
      </c>
      <c r="M331" s="17">
        <v>6</v>
      </c>
      <c r="N331" s="17">
        <v>1</v>
      </c>
      <c r="O331" s="17">
        <v>1</v>
      </c>
      <c r="P331">
        <v>1521003940</v>
      </c>
      <c r="Q331">
        <v>2098</v>
      </c>
      <c r="S331" t="s">
        <v>202</v>
      </c>
      <c r="T331" t="s">
        <v>236</v>
      </c>
      <c r="U331">
        <f>MATCH(D331,Отчет!$D:$D,0)</f>
        <v>15</v>
      </c>
    </row>
    <row r="332" spans="1:21" x14ac:dyDescent="0.2">
      <c r="A332" s="17">
        <v>1580143949</v>
      </c>
      <c r="B332" s="17">
        <v>8</v>
      </c>
      <c r="C332" s="17" t="s">
        <v>233</v>
      </c>
      <c r="D332" s="17">
        <v>1178849023</v>
      </c>
      <c r="E332" s="7" t="s">
        <v>158</v>
      </c>
      <c r="F332" s="17" t="s">
        <v>271</v>
      </c>
      <c r="G332" s="7" t="s">
        <v>382</v>
      </c>
      <c r="H332" s="17">
        <v>6</v>
      </c>
      <c r="I332" s="17" t="s">
        <v>200</v>
      </c>
      <c r="J332" s="17" t="s">
        <v>207</v>
      </c>
      <c r="L332" s="17">
        <v>48</v>
      </c>
      <c r="M332" s="17">
        <v>6</v>
      </c>
      <c r="N332" s="17">
        <v>1</v>
      </c>
      <c r="O332" s="17">
        <v>1</v>
      </c>
      <c r="P332">
        <v>1521003940</v>
      </c>
      <c r="Q332">
        <v>2098</v>
      </c>
      <c r="S332" t="s">
        <v>202</v>
      </c>
      <c r="T332" t="s">
        <v>236</v>
      </c>
      <c r="U332">
        <f>MATCH(D332,Отчет!$D:$D,0)</f>
        <v>107</v>
      </c>
    </row>
    <row r="333" spans="1:21" x14ac:dyDescent="0.2">
      <c r="A333" s="17">
        <v>1580075677</v>
      </c>
      <c r="B333" s="17">
        <v>7</v>
      </c>
      <c r="C333" s="17" t="s">
        <v>204</v>
      </c>
      <c r="D333" s="17">
        <v>1197399307</v>
      </c>
      <c r="E333" s="7" t="s">
        <v>156</v>
      </c>
      <c r="F333" s="17" t="s">
        <v>353</v>
      </c>
      <c r="G333" s="7" t="s">
        <v>383</v>
      </c>
      <c r="H333" s="17">
        <v>5</v>
      </c>
      <c r="I333" s="17" t="s">
        <v>200</v>
      </c>
      <c r="J333" s="17" t="s">
        <v>207</v>
      </c>
      <c r="L333" s="17">
        <v>35</v>
      </c>
      <c r="M333" s="17">
        <v>5</v>
      </c>
      <c r="N333" s="17">
        <v>1</v>
      </c>
      <c r="O333" s="17">
        <v>0</v>
      </c>
      <c r="P333">
        <v>1554469668</v>
      </c>
      <c r="Q333">
        <v>2098</v>
      </c>
      <c r="S333" t="s">
        <v>202</v>
      </c>
      <c r="T333" t="s">
        <v>208</v>
      </c>
      <c r="U333">
        <f>MATCH(D333,Отчет!$D:$D,0)</f>
        <v>53</v>
      </c>
    </row>
    <row r="334" spans="1:21" x14ac:dyDescent="0.2">
      <c r="A334" s="17">
        <v>1575551617</v>
      </c>
      <c r="B334" s="17">
        <v>10</v>
      </c>
      <c r="C334" s="17" t="s">
        <v>299</v>
      </c>
      <c r="D334" s="17">
        <v>1164830975</v>
      </c>
      <c r="E334" s="7" t="s">
        <v>46</v>
      </c>
      <c r="F334" s="17" t="s">
        <v>306</v>
      </c>
      <c r="G334" s="7" t="s">
        <v>384</v>
      </c>
      <c r="H334" s="17">
        <v>6</v>
      </c>
      <c r="I334" s="17" t="s">
        <v>200</v>
      </c>
      <c r="J334" s="17" t="s">
        <v>207</v>
      </c>
      <c r="L334" s="17">
        <v>60</v>
      </c>
      <c r="M334" s="17">
        <v>6</v>
      </c>
      <c r="N334" s="17">
        <v>1</v>
      </c>
      <c r="O334" s="17">
        <v>1</v>
      </c>
      <c r="P334">
        <v>1521007730</v>
      </c>
      <c r="Q334">
        <v>2098</v>
      </c>
      <c r="S334" t="s">
        <v>202</v>
      </c>
      <c r="T334" t="s">
        <v>302</v>
      </c>
      <c r="U334">
        <f>MATCH(D334,Отчет!$D:$D,0)</f>
        <v>21</v>
      </c>
    </row>
    <row r="335" spans="1:21" x14ac:dyDescent="0.2">
      <c r="A335" s="17">
        <v>1575551631</v>
      </c>
      <c r="B335" s="17">
        <v>9</v>
      </c>
      <c r="C335" s="17" t="s">
        <v>299</v>
      </c>
      <c r="D335" s="17">
        <v>1181021201</v>
      </c>
      <c r="E335" s="7" t="s">
        <v>67</v>
      </c>
      <c r="F335" s="17" t="s">
        <v>304</v>
      </c>
      <c r="G335" s="7" t="s">
        <v>384</v>
      </c>
      <c r="H335" s="17">
        <v>6</v>
      </c>
      <c r="I335" s="17" t="s">
        <v>200</v>
      </c>
      <c r="J335" s="17" t="s">
        <v>207</v>
      </c>
      <c r="L335" s="17">
        <v>54</v>
      </c>
      <c r="M335" s="17">
        <v>6</v>
      </c>
      <c r="N335" s="17">
        <v>1</v>
      </c>
      <c r="O335" s="17">
        <v>1</v>
      </c>
      <c r="P335">
        <v>1521007730</v>
      </c>
      <c r="Q335">
        <v>2098</v>
      </c>
      <c r="S335" t="s">
        <v>202</v>
      </c>
      <c r="T335" t="s">
        <v>302</v>
      </c>
      <c r="U335">
        <f>MATCH(D335,Отчет!$D:$D,0)</f>
        <v>57</v>
      </c>
    </row>
    <row r="336" spans="1:21" x14ac:dyDescent="0.2">
      <c r="A336" s="17">
        <v>1575551637</v>
      </c>
      <c r="B336" s="17">
        <v>6</v>
      </c>
      <c r="C336" s="17" t="s">
        <v>299</v>
      </c>
      <c r="D336" s="17">
        <v>1164831027</v>
      </c>
      <c r="E336" s="7" t="s">
        <v>73</v>
      </c>
      <c r="F336" s="17" t="s">
        <v>308</v>
      </c>
      <c r="G336" s="7" t="s">
        <v>384</v>
      </c>
      <c r="H336" s="17">
        <v>6</v>
      </c>
      <c r="I336" s="17" t="s">
        <v>200</v>
      </c>
      <c r="J336" s="17" t="s">
        <v>207</v>
      </c>
      <c r="L336" s="17">
        <v>36</v>
      </c>
      <c r="M336" s="17">
        <v>6</v>
      </c>
      <c r="N336" s="17">
        <v>1</v>
      </c>
      <c r="O336" s="17">
        <v>1</v>
      </c>
      <c r="P336">
        <v>1521007730</v>
      </c>
      <c r="Q336">
        <v>2098</v>
      </c>
      <c r="S336" t="s">
        <v>202</v>
      </c>
      <c r="T336" t="s">
        <v>302</v>
      </c>
      <c r="U336">
        <f>MATCH(D336,Отчет!$D:$D,0)</f>
        <v>152</v>
      </c>
    </row>
    <row r="337" spans="1:21" x14ac:dyDescent="0.2">
      <c r="A337" s="17">
        <v>1575551645</v>
      </c>
      <c r="B337" s="17">
        <v>7</v>
      </c>
      <c r="C337" s="17" t="s">
        <v>299</v>
      </c>
      <c r="D337" s="17">
        <v>1164831066</v>
      </c>
      <c r="E337" s="7" t="s">
        <v>109</v>
      </c>
      <c r="F337" s="17" t="s">
        <v>309</v>
      </c>
      <c r="G337" s="7" t="s">
        <v>384</v>
      </c>
      <c r="H337" s="17">
        <v>6</v>
      </c>
      <c r="I337" s="17" t="s">
        <v>200</v>
      </c>
      <c r="J337" s="17" t="s">
        <v>207</v>
      </c>
      <c r="L337" s="17">
        <v>42</v>
      </c>
      <c r="M337" s="17">
        <v>6</v>
      </c>
      <c r="N337" s="17">
        <v>1</v>
      </c>
      <c r="O337" s="17">
        <v>1</v>
      </c>
      <c r="P337">
        <v>1521007730</v>
      </c>
      <c r="Q337">
        <v>2098</v>
      </c>
      <c r="S337" t="s">
        <v>202</v>
      </c>
      <c r="T337" t="s">
        <v>302</v>
      </c>
      <c r="U337">
        <f>MATCH(D337,Отчет!$D:$D,0)</f>
        <v>99</v>
      </c>
    </row>
    <row r="338" spans="1:21" x14ac:dyDescent="0.2">
      <c r="A338" s="17">
        <v>1575551649</v>
      </c>
      <c r="B338" s="17">
        <v>8</v>
      </c>
      <c r="C338" s="17" t="s">
        <v>299</v>
      </c>
      <c r="D338" s="17">
        <v>1164831079</v>
      </c>
      <c r="E338" s="7" t="s">
        <v>104</v>
      </c>
      <c r="F338" s="17" t="s">
        <v>310</v>
      </c>
      <c r="G338" s="7" t="s">
        <v>384</v>
      </c>
      <c r="H338" s="17">
        <v>6</v>
      </c>
      <c r="I338" s="17" t="s">
        <v>200</v>
      </c>
      <c r="J338" s="17" t="s">
        <v>207</v>
      </c>
      <c r="L338" s="17">
        <v>48</v>
      </c>
      <c r="M338" s="17">
        <v>6</v>
      </c>
      <c r="N338" s="17">
        <v>1</v>
      </c>
      <c r="O338" s="17">
        <v>1</v>
      </c>
      <c r="P338">
        <v>1521007730</v>
      </c>
      <c r="Q338">
        <v>2098</v>
      </c>
      <c r="S338" t="s">
        <v>202</v>
      </c>
      <c r="T338" t="s">
        <v>302</v>
      </c>
      <c r="U338">
        <f>MATCH(D338,Отчет!$D:$D,0)</f>
        <v>97</v>
      </c>
    </row>
    <row r="339" spans="1:21" x14ac:dyDescent="0.2">
      <c r="A339" s="17">
        <v>1575551653</v>
      </c>
      <c r="B339" s="17">
        <v>10</v>
      </c>
      <c r="C339" s="17" t="s">
        <v>299</v>
      </c>
      <c r="D339" s="17">
        <v>1164831092</v>
      </c>
      <c r="E339" s="7" t="s">
        <v>113</v>
      </c>
      <c r="F339" s="17" t="s">
        <v>311</v>
      </c>
      <c r="G339" s="7" t="s">
        <v>384</v>
      </c>
      <c r="H339" s="17">
        <v>6</v>
      </c>
      <c r="I339" s="17" t="s">
        <v>200</v>
      </c>
      <c r="J339" s="17" t="s">
        <v>207</v>
      </c>
      <c r="L339" s="17">
        <v>60</v>
      </c>
      <c r="M339" s="17">
        <v>6</v>
      </c>
      <c r="N339" s="17">
        <v>1</v>
      </c>
      <c r="O339" s="17">
        <v>1</v>
      </c>
      <c r="P339">
        <v>1521007730</v>
      </c>
      <c r="Q339">
        <v>2098</v>
      </c>
      <c r="S339" t="s">
        <v>202</v>
      </c>
      <c r="T339" t="s">
        <v>302</v>
      </c>
      <c r="U339">
        <f>MATCH(D339,Отчет!$D:$D,0)</f>
        <v>62</v>
      </c>
    </row>
    <row r="340" spans="1:21" x14ac:dyDescent="0.2">
      <c r="A340" s="17">
        <v>1575551659</v>
      </c>
      <c r="B340" s="17">
        <v>9</v>
      </c>
      <c r="C340" s="17" t="s">
        <v>299</v>
      </c>
      <c r="D340" s="17">
        <v>1164831105</v>
      </c>
      <c r="E340" s="7" t="s">
        <v>117</v>
      </c>
      <c r="F340" s="17" t="s">
        <v>312</v>
      </c>
      <c r="G340" s="7" t="s">
        <v>384</v>
      </c>
      <c r="H340" s="17">
        <v>6</v>
      </c>
      <c r="I340" s="17" t="s">
        <v>200</v>
      </c>
      <c r="J340" s="17" t="s">
        <v>207</v>
      </c>
      <c r="L340" s="17">
        <v>54</v>
      </c>
      <c r="M340" s="17">
        <v>6</v>
      </c>
      <c r="N340" s="17">
        <v>1</v>
      </c>
      <c r="O340" s="17">
        <v>1</v>
      </c>
      <c r="P340">
        <v>1521007730</v>
      </c>
      <c r="Q340">
        <v>2098</v>
      </c>
      <c r="S340" t="s">
        <v>202</v>
      </c>
      <c r="T340" t="s">
        <v>302</v>
      </c>
      <c r="U340">
        <f>MATCH(D340,Отчет!$D:$D,0)</f>
        <v>64</v>
      </c>
    </row>
    <row r="341" spans="1:21" x14ac:dyDescent="0.2">
      <c r="A341" s="17">
        <v>1575551665</v>
      </c>
      <c r="B341" s="17">
        <v>8</v>
      </c>
      <c r="C341" s="17" t="s">
        <v>299</v>
      </c>
      <c r="D341" s="17">
        <v>1164831118</v>
      </c>
      <c r="E341" s="7" t="s">
        <v>128</v>
      </c>
      <c r="F341" s="17" t="s">
        <v>313</v>
      </c>
      <c r="G341" s="7" t="s">
        <v>384</v>
      </c>
      <c r="H341" s="17">
        <v>6</v>
      </c>
      <c r="I341" s="17" t="s">
        <v>200</v>
      </c>
      <c r="J341" s="17" t="s">
        <v>207</v>
      </c>
      <c r="L341" s="17">
        <v>48</v>
      </c>
      <c r="M341" s="17">
        <v>6</v>
      </c>
      <c r="N341" s="17">
        <v>1</v>
      </c>
      <c r="O341" s="17">
        <v>1</v>
      </c>
      <c r="P341">
        <v>1521007730</v>
      </c>
      <c r="Q341">
        <v>2098</v>
      </c>
      <c r="S341" t="s">
        <v>202</v>
      </c>
      <c r="T341" t="s">
        <v>302</v>
      </c>
      <c r="U341">
        <f>MATCH(D341,Отчет!$D:$D,0)</f>
        <v>104</v>
      </c>
    </row>
    <row r="342" spans="1:21" x14ac:dyDescent="0.2">
      <c r="A342" s="17">
        <v>1575551674</v>
      </c>
      <c r="B342" s="17">
        <v>8</v>
      </c>
      <c r="C342" s="17" t="s">
        <v>299</v>
      </c>
      <c r="D342" s="17">
        <v>1164831131</v>
      </c>
      <c r="E342" s="7" t="s">
        <v>160</v>
      </c>
      <c r="F342" s="17" t="s">
        <v>314</v>
      </c>
      <c r="G342" s="7" t="s">
        <v>384</v>
      </c>
      <c r="H342" s="17">
        <v>6</v>
      </c>
      <c r="I342" s="17" t="s">
        <v>200</v>
      </c>
      <c r="J342" s="17" t="s">
        <v>207</v>
      </c>
      <c r="L342" s="17">
        <v>48</v>
      </c>
      <c r="M342" s="17">
        <v>6</v>
      </c>
      <c r="N342" s="17">
        <v>1</v>
      </c>
      <c r="O342" s="17">
        <v>1</v>
      </c>
      <c r="P342">
        <v>1521007730</v>
      </c>
      <c r="Q342">
        <v>2098</v>
      </c>
      <c r="S342" t="s">
        <v>202</v>
      </c>
      <c r="T342" t="s">
        <v>302</v>
      </c>
      <c r="U342">
        <f>MATCH(D342,Отчет!$D:$D,0)</f>
        <v>121</v>
      </c>
    </row>
    <row r="343" spans="1:21" x14ac:dyDescent="0.2">
      <c r="A343" s="17">
        <v>1575551679</v>
      </c>
      <c r="B343" s="17">
        <v>6</v>
      </c>
      <c r="C343" s="17" t="s">
        <v>299</v>
      </c>
      <c r="D343" s="17">
        <v>1164831144</v>
      </c>
      <c r="E343" s="7" t="s">
        <v>166</v>
      </c>
      <c r="F343" s="17" t="s">
        <v>315</v>
      </c>
      <c r="G343" s="7" t="s">
        <v>384</v>
      </c>
      <c r="H343" s="17">
        <v>6</v>
      </c>
      <c r="I343" s="17" t="s">
        <v>200</v>
      </c>
      <c r="J343" s="17" t="s">
        <v>207</v>
      </c>
      <c r="L343" s="17">
        <v>36</v>
      </c>
      <c r="M343" s="17">
        <v>6</v>
      </c>
      <c r="N343" s="17">
        <v>1</v>
      </c>
      <c r="O343" s="17">
        <v>1</v>
      </c>
      <c r="P343">
        <v>1521007730</v>
      </c>
      <c r="Q343">
        <v>2098</v>
      </c>
      <c r="S343" t="s">
        <v>202</v>
      </c>
      <c r="T343" t="s">
        <v>302</v>
      </c>
      <c r="U343">
        <f>MATCH(D343,Отчет!$D:$D,0)</f>
        <v>147</v>
      </c>
    </row>
    <row r="344" spans="1:21" x14ac:dyDescent="0.2">
      <c r="A344" s="17">
        <v>1575551688</v>
      </c>
      <c r="B344" s="17">
        <v>10</v>
      </c>
      <c r="C344" s="17" t="s">
        <v>299</v>
      </c>
      <c r="D344" s="17">
        <v>1164831157</v>
      </c>
      <c r="E344" s="7" t="s">
        <v>179</v>
      </c>
      <c r="F344" s="17" t="s">
        <v>316</v>
      </c>
      <c r="G344" s="7" t="s">
        <v>384</v>
      </c>
      <c r="H344" s="17">
        <v>6</v>
      </c>
      <c r="I344" s="17" t="s">
        <v>200</v>
      </c>
      <c r="J344" s="17" t="s">
        <v>207</v>
      </c>
      <c r="L344" s="17">
        <v>60</v>
      </c>
      <c r="M344" s="17">
        <v>6</v>
      </c>
      <c r="N344" s="17">
        <v>1</v>
      </c>
      <c r="O344" s="17">
        <v>1</v>
      </c>
      <c r="P344">
        <v>1521007730</v>
      </c>
      <c r="Q344">
        <v>2098</v>
      </c>
      <c r="S344" t="s">
        <v>202</v>
      </c>
      <c r="T344" t="s">
        <v>302</v>
      </c>
      <c r="U344">
        <f>MATCH(D344,Отчет!$D:$D,0)</f>
        <v>51</v>
      </c>
    </row>
    <row r="345" spans="1:21" x14ac:dyDescent="0.2">
      <c r="A345" s="17">
        <v>1575551693</v>
      </c>
      <c r="B345" s="17">
        <v>8</v>
      </c>
      <c r="C345" s="17" t="s">
        <v>299</v>
      </c>
      <c r="D345" s="17">
        <v>1164831170</v>
      </c>
      <c r="E345" s="7" t="s">
        <v>181</v>
      </c>
      <c r="F345" s="17" t="s">
        <v>317</v>
      </c>
      <c r="G345" s="7" t="s">
        <v>384</v>
      </c>
      <c r="H345" s="17">
        <v>6</v>
      </c>
      <c r="I345" s="17" t="s">
        <v>200</v>
      </c>
      <c r="J345" s="17" t="s">
        <v>207</v>
      </c>
      <c r="L345" s="17">
        <v>48</v>
      </c>
      <c r="M345" s="17">
        <v>6</v>
      </c>
      <c r="N345" s="17">
        <v>1</v>
      </c>
      <c r="O345" s="17">
        <v>1</v>
      </c>
      <c r="P345">
        <v>1521007730</v>
      </c>
      <c r="Q345">
        <v>2098</v>
      </c>
      <c r="S345" t="s">
        <v>202</v>
      </c>
      <c r="T345" t="s">
        <v>302</v>
      </c>
      <c r="U345">
        <f>MATCH(D345,Отчет!$D:$D,0)</f>
        <v>143</v>
      </c>
    </row>
    <row r="346" spans="1:21" x14ac:dyDescent="0.2">
      <c r="A346" s="17">
        <v>1636136148</v>
      </c>
      <c r="B346" s="17">
        <v>9</v>
      </c>
      <c r="C346" s="17" t="s">
        <v>299</v>
      </c>
      <c r="D346" s="17">
        <v>1164831183</v>
      </c>
      <c r="E346" s="7" t="s">
        <v>187</v>
      </c>
      <c r="F346" s="17" t="s">
        <v>318</v>
      </c>
      <c r="G346" s="7" t="s">
        <v>384</v>
      </c>
      <c r="H346" s="17">
        <v>6</v>
      </c>
      <c r="I346" s="17" t="s">
        <v>200</v>
      </c>
      <c r="J346" s="17" t="s">
        <v>207</v>
      </c>
      <c r="L346" s="17">
        <v>54</v>
      </c>
      <c r="M346" s="17">
        <v>6</v>
      </c>
      <c r="N346" s="17">
        <v>1</v>
      </c>
      <c r="O346" s="17">
        <v>1</v>
      </c>
      <c r="P346">
        <v>1521007730</v>
      </c>
      <c r="Q346">
        <v>2098</v>
      </c>
      <c r="S346" t="s">
        <v>202</v>
      </c>
      <c r="T346" t="s">
        <v>302</v>
      </c>
      <c r="U346">
        <f>MATCH(D346,Отчет!$D:$D,0)</f>
        <v>91</v>
      </c>
    </row>
    <row r="347" spans="1:21" x14ac:dyDescent="0.2">
      <c r="A347" s="17">
        <v>1575551706</v>
      </c>
      <c r="B347" s="17">
        <v>10</v>
      </c>
      <c r="C347" s="17" t="s">
        <v>299</v>
      </c>
      <c r="D347" s="17">
        <v>1164831198</v>
      </c>
      <c r="E347" s="7" t="s">
        <v>193</v>
      </c>
      <c r="F347" s="17" t="s">
        <v>303</v>
      </c>
      <c r="G347" s="7" t="s">
        <v>384</v>
      </c>
      <c r="H347" s="17">
        <v>6</v>
      </c>
      <c r="I347" s="17" t="s">
        <v>200</v>
      </c>
      <c r="J347" s="17" t="s">
        <v>207</v>
      </c>
      <c r="L347" s="17">
        <v>60</v>
      </c>
      <c r="M347" s="17">
        <v>6</v>
      </c>
      <c r="N347" s="17">
        <v>1</v>
      </c>
      <c r="O347" s="17">
        <v>1</v>
      </c>
      <c r="P347">
        <v>1521007730</v>
      </c>
      <c r="Q347">
        <v>2098</v>
      </c>
      <c r="S347" t="s">
        <v>202</v>
      </c>
      <c r="T347" t="s">
        <v>302</v>
      </c>
      <c r="U347">
        <f>MATCH(D347,Отчет!$D:$D,0)</f>
        <v>18</v>
      </c>
    </row>
    <row r="348" spans="1:21" x14ac:dyDescent="0.2">
      <c r="A348" s="17">
        <v>1575551641</v>
      </c>
      <c r="B348" s="17">
        <v>10</v>
      </c>
      <c r="C348" s="17" t="s">
        <v>299</v>
      </c>
      <c r="D348" s="17">
        <v>1171442847</v>
      </c>
      <c r="E348" s="7" t="s">
        <v>74</v>
      </c>
      <c r="F348" s="17" t="s">
        <v>305</v>
      </c>
      <c r="G348" s="7" t="s">
        <v>384</v>
      </c>
      <c r="H348" s="17">
        <v>6</v>
      </c>
      <c r="I348" s="17" t="s">
        <v>200</v>
      </c>
      <c r="J348" s="17" t="s">
        <v>207</v>
      </c>
      <c r="L348" s="17">
        <v>60</v>
      </c>
      <c r="M348" s="17">
        <v>6</v>
      </c>
      <c r="N348" s="17">
        <v>1</v>
      </c>
      <c r="O348" s="17">
        <v>1</v>
      </c>
      <c r="P348">
        <v>1521007730</v>
      </c>
      <c r="Q348">
        <v>2098</v>
      </c>
      <c r="S348" t="s">
        <v>202</v>
      </c>
      <c r="T348" t="s">
        <v>302</v>
      </c>
      <c r="U348">
        <f>MATCH(D348,Отчет!$D:$D,0)</f>
        <v>39</v>
      </c>
    </row>
    <row r="349" spans="1:21" x14ac:dyDescent="0.2">
      <c r="A349" s="17">
        <v>1575551684</v>
      </c>
      <c r="B349" s="17">
        <v>6</v>
      </c>
      <c r="C349" s="17" t="s">
        <v>299</v>
      </c>
      <c r="D349" s="17">
        <v>1178710770</v>
      </c>
      <c r="E349" s="7" t="s">
        <v>174</v>
      </c>
      <c r="F349" s="17" t="s">
        <v>300</v>
      </c>
      <c r="G349" s="7" t="s">
        <v>384</v>
      </c>
      <c r="H349" s="17">
        <v>6</v>
      </c>
      <c r="I349" s="17" t="s">
        <v>200</v>
      </c>
      <c r="J349" s="17" t="s">
        <v>207</v>
      </c>
      <c r="L349" s="17">
        <v>36</v>
      </c>
      <c r="M349" s="17">
        <v>6</v>
      </c>
      <c r="N349" s="17">
        <v>1</v>
      </c>
      <c r="O349" s="17">
        <v>1</v>
      </c>
      <c r="P349">
        <v>1521007730</v>
      </c>
      <c r="Q349">
        <v>2098</v>
      </c>
      <c r="S349" t="s">
        <v>202</v>
      </c>
      <c r="T349" t="s">
        <v>302</v>
      </c>
      <c r="U349">
        <f>MATCH(D349,Отчет!$D:$D,0)</f>
        <v>142</v>
      </c>
    </row>
    <row r="350" spans="1:21" x14ac:dyDescent="0.2">
      <c r="A350" s="17">
        <v>1575551611</v>
      </c>
      <c r="B350" s="17">
        <v>7</v>
      </c>
      <c r="C350" s="17" t="s">
        <v>299</v>
      </c>
      <c r="D350" s="17">
        <v>1178849090</v>
      </c>
      <c r="E350" s="7" t="s">
        <v>41</v>
      </c>
      <c r="F350" s="17" t="s">
        <v>319</v>
      </c>
      <c r="G350" s="7" t="s">
        <v>384</v>
      </c>
      <c r="H350" s="17">
        <v>6</v>
      </c>
      <c r="I350" s="17" t="s">
        <v>200</v>
      </c>
      <c r="J350" s="17" t="s">
        <v>207</v>
      </c>
      <c r="L350" s="17">
        <v>42</v>
      </c>
      <c r="M350" s="17">
        <v>6</v>
      </c>
      <c r="N350" s="17">
        <v>1</v>
      </c>
      <c r="O350" s="17">
        <v>1</v>
      </c>
      <c r="P350">
        <v>1521007730</v>
      </c>
      <c r="Q350">
        <v>2098</v>
      </c>
      <c r="S350" t="s">
        <v>202</v>
      </c>
      <c r="T350" t="s">
        <v>302</v>
      </c>
      <c r="U350">
        <f>MATCH(D350,Отчет!$D:$D,0)</f>
        <v>128</v>
      </c>
    </row>
    <row r="351" spans="1:21" x14ac:dyDescent="0.2">
      <c r="A351" s="17">
        <v>1575551622</v>
      </c>
      <c r="B351" s="17">
        <v>10</v>
      </c>
      <c r="C351" s="17" t="s">
        <v>299</v>
      </c>
      <c r="D351" s="17">
        <v>1164830988</v>
      </c>
      <c r="E351" s="7" t="s">
        <v>59</v>
      </c>
      <c r="F351" s="17" t="s">
        <v>307</v>
      </c>
      <c r="G351" s="7" t="s">
        <v>384</v>
      </c>
      <c r="H351" s="17">
        <v>6</v>
      </c>
      <c r="I351" s="17" t="s">
        <v>200</v>
      </c>
      <c r="J351" s="17" t="s">
        <v>207</v>
      </c>
      <c r="L351" s="17">
        <v>60</v>
      </c>
      <c r="M351" s="17">
        <v>6</v>
      </c>
      <c r="N351" s="17">
        <v>1</v>
      </c>
      <c r="O351" s="17">
        <v>1</v>
      </c>
      <c r="P351">
        <v>1521007730</v>
      </c>
      <c r="Q351">
        <v>2098</v>
      </c>
      <c r="S351" t="s">
        <v>202</v>
      </c>
      <c r="T351" t="s">
        <v>302</v>
      </c>
      <c r="U351">
        <f>MATCH(D351,Отчет!$D:$D,0)</f>
        <v>36</v>
      </c>
    </row>
    <row r="352" spans="1:21" x14ac:dyDescent="0.2">
      <c r="A352" s="17">
        <v>1575551051</v>
      </c>
      <c r="B352" s="17">
        <v>10</v>
      </c>
      <c r="C352" s="17" t="s">
        <v>299</v>
      </c>
      <c r="D352" s="17">
        <v>1164831157</v>
      </c>
      <c r="E352" s="7" t="s">
        <v>179</v>
      </c>
      <c r="F352" s="17" t="s">
        <v>316</v>
      </c>
      <c r="G352" s="7" t="s">
        <v>385</v>
      </c>
      <c r="H352" s="17">
        <v>6</v>
      </c>
      <c r="I352" s="17" t="s">
        <v>200</v>
      </c>
      <c r="J352" s="17" t="s">
        <v>207</v>
      </c>
      <c r="L352" s="17">
        <v>60</v>
      </c>
      <c r="M352" s="17">
        <v>6</v>
      </c>
      <c r="N352" s="17">
        <v>1</v>
      </c>
      <c r="O352" s="17">
        <v>1</v>
      </c>
      <c r="P352">
        <v>1521007730</v>
      </c>
      <c r="Q352">
        <v>2098</v>
      </c>
      <c r="S352" t="s">
        <v>202</v>
      </c>
      <c r="T352" t="s">
        <v>302</v>
      </c>
      <c r="U352">
        <f>MATCH(D352,Отчет!$D:$D,0)</f>
        <v>51</v>
      </c>
    </row>
    <row r="353" spans="1:21" x14ac:dyDescent="0.2">
      <c r="A353" s="17">
        <v>1575551055</v>
      </c>
      <c r="B353" s="17">
        <v>8</v>
      </c>
      <c r="C353" s="17" t="s">
        <v>299</v>
      </c>
      <c r="D353" s="17">
        <v>1164831170</v>
      </c>
      <c r="E353" s="7" t="s">
        <v>181</v>
      </c>
      <c r="F353" s="17" t="s">
        <v>317</v>
      </c>
      <c r="G353" s="7" t="s">
        <v>385</v>
      </c>
      <c r="H353" s="17">
        <v>6</v>
      </c>
      <c r="I353" s="17" t="s">
        <v>200</v>
      </c>
      <c r="J353" s="17" t="s">
        <v>207</v>
      </c>
      <c r="L353" s="17">
        <v>48</v>
      </c>
      <c r="M353" s="17">
        <v>6</v>
      </c>
      <c r="N353" s="17">
        <v>1</v>
      </c>
      <c r="O353" s="17">
        <v>1</v>
      </c>
      <c r="P353">
        <v>1521007730</v>
      </c>
      <c r="Q353">
        <v>2098</v>
      </c>
      <c r="S353" t="s">
        <v>202</v>
      </c>
      <c r="T353" t="s">
        <v>302</v>
      </c>
      <c r="U353">
        <f>MATCH(D353,Отчет!$D:$D,0)</f>
        <v>143</v>
      </c>
    </row>
    <row r="354" spans="1:21" x14ac:dyDescent="0.2">
      <c r="A354" s="17">
        <v>1636136322</v>
      </c>
      <c r="B354" s="17">
        <v>10</v>
      </c>
      <c r="C354" s="17" t="s">
        <v>299</v>
      </c>
      <c r="D354" s="17">
        <v>1164831183</v>
      </c>
      <c r="E354" s="7" t="s">
        <v>187</v>
      </c>
      <c r="F354" s="17" t="s">
        <v>318</v>
      </c>
      <c r="G354" s="7" t="s">
        <v>385</v>
      </c>
      <c r="H354" s="17">
        <v>6</v>
      </c>
      <c r="I354" s="17" t="s">
        <v>200</v>
      </c>
      <c r="J354" s="17" t="s">
        <v>207</v>
      </c>
      <c r="L354" s="17">
        <v>60</v>
      </c>
      <c r="M354" s="17">
        <v>6</v>
      </c>
      <c r="N354" s="17">
        <v>1</v>
      </c>
      <c r="O354" s="17">
        <v>1</v>
      </c>
      <c r="P354">
        <v>1521007730</v>
      </c>
      <c r="Q354">
        <v>2098</v>
      </c>
      <c r="S354" t="s">
        <v>202</v>
      </c>
      <c r="T354" t="s">
        <v>302</v>
      </c>
      <c r="U354">
        <f>MATCH(D354,Отчет!$D:$D,0)</f>
        <v>91</v>
      </c>
    </row>
    <row r="355" spans="1:21" x14ac:dyDescent="0.2">
      <c r="A355" s="17">
        <v>1575551064</v>
      </c>
      <c r="B355" s="17">
        <v>10</v>
      </c>
      <c r="C355" s="17" t="s">
        <v>299</v>
      </c>
      <c r="D355" s="17">
        <v>1164831198</v>
      </c>
      <c r="E355" s="7" t="s">
        <v>193</v>
      </c>
      <c r="F355" s="17" t="s">
        <v>303</v>
      </c>
      <c r="G355" s="7" t="s">
        <v>385</v>
      </c>
      <c r="H355" s="17">
        <v>6</v>
      </c>
      <c r="I355" s="17" t="s">
        <v>200</v>
      </c>
      <c r="J355" s="17" t="s">
        <v>207</v>
      </c>
      <c r="L355" s="17">
        <v>60</v>
      </c>
      <c r="M355" s="17">
        <v>6</v>
      </c>
      <c r="N355" s="17">
        <v>1</v>
      </c>
      <c r="O355" s="17">
        <v>1</v>
      </c>
      <c r="P355">
        <v>1521007730</v>
      </c>
      <c r="Q355">
        <v>2098</v>
      </c>
      <c r="S355" t="s">
        <v>202</v>
      </c>
      <c r="T355" t="s">
        <v>302</v>
      </c>
      <c r="U355">
        <f>MATCH(D355,Отчет!$D:$D,0)</f>
        <v>18</v>
      </c>
    </row>
    <row r="356" spans="1:21" x14ac:dyDescent="0.2">
      <c r="A356" s="17">
        <v>1575550987</v>
      </c>
      <c r="B356" s="17">
        <v>10</v>
      </c>
      <c r="C356" s="17" t="s">
        <v>299</v>
      </c>
      <c r="D356" s="17">
        <v>1171442847</v>
      </c>
      <c r="E356" s="7" t="s">
        <v>74</v>
      </c>
      <c r="F356" s="17" t="s">
        <v>305</v>
      </c>
      <c r="G356" s="7" t="s">
        <v>385</v>
      </c>
      <c r="H356" s="17">
        <v>6</v>
      </c>
      <c r="I356" s="17" t="s">
        <v>200</v>
      </c>
      <c r="J356" s="17" t="s">
        <v>207</v>
      </c>
      <c r="L356" s="17">
        <v>60</v>
      </c>
      <c r="M356" s="17">
        <v>6</v>
      </c>
      <c r="N356" s="17">
        <v>1</v>
      </c>
      <c r="O356" s="17">
        <v>1</v>
      </c>
      <c r="P356">
        <v>1521007730</v>
      </c>
      <c r="Q356">
        <v>2098</v>
      </c>
      <c r="S356" t="s">
        <v>202</v>
      </c>
      <c r="T356" t="s">
        <v>302</v>
      </c>
      <c r="U356">
        <f>MATCH(D356,Отчет!$D:$D,0)</f>
        <v>39</v>
      </c>
    </row>
    <row r="357" spans="1:21" x14ac:dyDescent="0.2">
      <c r="A357" s="17">
        <v>1575551043</v>
      </c>
      <c r="B357" s="17">
        <v>10</v>
      </c>
      <c r="C357" s="17" t="s">
        <v>299</v>
      </c>
      <c r="D357" s="17">
        <v>1178710770</v>
      </c>
      <c r="E357" s="7" t="s">
        <v>174</v>
      </c>
      <c r="F357" s="17" t="s">
        <v>300</v>
      </c>
      <c r="G357" s="7" t="s">
        <v>385</v>
      </c>
      <c r="H357" s="17">
        <v>6</v>
      </c>
      <c r="I357" s="17" t="s">
        <v>200</v>
      </c>
      <c r="J357" s="17" t="s">
        <v>207</v>
      </c>
      <c r="L357" s="17">
        <v>60</v>
      </c>
      <c r="M357" s="17">
        <v>6</v>
      </c>
      <c r="N357" s="17">
        <v>1</v>
      </c>
      <c r="O357" s="17">
        <v>1</v>
      </c>
      <c r="P357">
        <v>1521007730</v>
      </c>
      <c r="Q357">
        <v>2098</v>
      </c>
      <c r="S357" t="s">
        <v>202</v>
      </c>
      <c r="T357" t="s">
        <v>302</v>
      </c>
      <c r="U357">
        <f>MATCH(D357,Отчет!$D:$D,0)</f>
        <v>142</v>
      </c>
    </row>
    <row r="358" spans="1:21" x14ac:dyDescent="0.2">
      <c r="A358" s="17">
        <v>1575550944</v>
      </c>
      <c r="B358" s="17">
        <v>10</v>
      </c>
      <c r="C358" s="17" t="s">
        <v>299</v>
      </c>
      <c r="D358" s="17">
        <v>1178849090</v>
      </c>
      <c r="E358" s="7" t="s">
        <v>41</v>
      </c>
      <c r="F358" s="17" t="s">
        <v>319</v>
      </c>
      <c r="G358" s="7" t="s">
        <v>385</v>
      </c>
      <c r="H358" s="17">
        <v>6</v>
      </c>
      <c r="I358" s="17" t="s">
        <v>200</v>
      </c>
      <c r="J358" s="17" t="s">
        <v>207</v>
      </c>
      <c r="L358" s="17">
        <v>60</v>
      </c>
      <c r="M358" s="17">
        <v>6</v>
      </c>
      <c r="N358" s="17">
        <v>1</v>
      </c>
      <c r="O358" s="17">
        <v>1</v>
      </c>
      <c r="P358">
        <v>1521007730</v>
      </c>
      <c r="Q358">
        <v>2098</v>
      </c>
      <c r="S358" t="s">
        <v>202</v>
      </c>
      <c r="T358" t="s">
        <v>302</v>
      </c>
      <c r="U358">
        <f>MATCH(D358,Отчет!$D:$D,0)</f>
        <v>128</v>
      </c>
    </row>
    <row r="359" spans="1:21" x14ac:dyDescent="0.2">
      <c r="A359" s="17">
        <v>1575550972</v>
      </c>
      <c r="B359" s="17">
        <v>10</v>
      </c>
      <c r="C359" s="17" t="s">
        <v>299</v>
      </c>
      <c r="D359" s="17">
        <v>1181021201</v>
      </c>
      <c r="E359" s="7" t="s">
        <v>67</v>
      </c>
      <c r="F359" s="17" t="s">
        <v>304</v>
      </c>
      <c r="G359" s="7" t="s">
        <v>385</v>
      </c>
      <c r="H359" s="17">
        <v>6</v>
      </c>
      <c r="I359" s="17" t="s">
        <v>200</v>
      </c>
      <c r="J359" s="17" t="s">
        <v>207</v>
      </c>
      <c r="L359" s="17">
        <v>60</v>
      </c>
      <c r="M359" s="17">
        <v>6</v>
      </c>
      <c r="N359" s="17">
        <v>1</v>
      </c>
      <c r="O359" s="17">
        <v>1</v>
      </c>
      <c r="P359">
        <v>1521007730</v>
      </c>
      <c r="Q359">
        <v>2098</v>
      </c>
      <c r="S359" t="s">
        <v>202</v>
      </c>
      <c r="T359" t="s">
        <v>302</v>
      </c>
      <c r="U359">
        <f>MATCH(D359,Отчет!$D:$D,0)</f>
        <v>57</v>
      </c>
    </row>
    <row r="360" spans="1:21" x14ac:dyDescent="0.2">
      <c r="A360" s="17">
        <v>1575550950</v>
      </c>
      <c r="B360" s="17">
        <v>10</v>
      </c>
      <c r="C360" s="17" t="s">
        <v>299</v>
      </c>
      <c r="D360" s="17">
        <v>1164830975</v>
      </c>
      <c r="E360" s="7" t="s">
        <v>46</v>
      </c>
      <c r="F360" s="17" t="s">
        <v>306</v>
      </c>
      <c r="G360" s="7" t="s">
        <v>385</v>
      </c>
      <c r="H360" s="17">
        <v>6</v>
      </c>
      <c r="I360" s="17" t="s">
        <v>200</v>
      </c>
      <c r="J360" s="17" t="s">
        <v>207</v>
      </c>
      <c r="L360" s="17">
        <v>60</v>
      </c>
      <c r="M360" s="17">
        <v>6</v>
      </c>
      <c r="N360" s="17">
        <v>1</v>
      </c>
      <c r="O360" s="17">
        <v>1</v>
      </c>
      <c r="P360">
        <v>1521007730</v>
      </c>
      <c r="Q360">
        <v>2098</v>
      </c>
      <c r="S360" t="s">
        <v>202</v>
      </c>
      <c r="T360" t="s">
        <v>302</v>
      </c>
      <c r="U360">
        <f>MATCH(D360,Отчет!$D:$D,0)</f>
        <v>21</v>
      </c>
    </row>
    <row r="361" spans="1:21" x14ac:dyDescent="0.2">
      <c r="A361" s="17">
        <v>1575550957</v>
      </c>
      <c r="B361" s="17">
        <v>10</v>
      </c>
      <c r="C361" s="17" t="s">
        <v>299</v>
      </c>
      <c r="D361" s="17">
        <v>1164830988</v>
      </c>
      <c r="E361" s="7" t="s">
        <v>59</v>
      </c>
      <c r="F361" s="17" t="s">
        <v>307</v>
      </c>
      <c r="G361" s="7" t="s">
        <v>385</v>
      </c>
      <c r="H361" s="17">
        <v>6</v>
      </c>
      <c r="I361" s="17" t="s">
        <v>200</v>
      </c>
      <c r="J361" s="17" t="s">
        <v>207</v>
      </c>
      <c r="L361" s="17">
        <v>60</v>
      </c>
      <c r="M361" s="17">
        <v>6</v>
      </c>
      <c r="N361" s="17">
        <v>1</v>
      </c>
      <c r="O361" s="17">
        <v>1</v>
      </c>
      <c r="P361">
        <v>1521007730</v>
      </c>
      <c r="Q361">
        <v>2098</v>
      </c>
      <c r="S361" t="s">
        <v>202</v>
      </c>
      <c r="T361" t="s">
        <v>302</v>
      </c>
      <c r="U361">
        <f>MATCH(D361,Отчет!$D:$D,0)</f>
        <v>36</v>
      </c>
    </row>
    <row r="362" spans="1:21" x14ac:dyDescent="0.2">
      <c r="A362" s="17">
        <v>1575550980</v>
      </c>
      <c r="B362" s="17">
        <v>8</v>
      </c>
      <c r="C362" s="17" t="s">
        <v>299</v>
      </c>
      <c r="D362" s="17">
        <v>1164831027</v>
      </c>
      <c r="E362" s="7" t="s">
        <v>73</v>
      </c>
      <c r="F362" s="17" t="s">
        <v>308</v>
      </c>
      <c r="G362" s="7" t="s">
        <v>385</v>
      </c>
      <c r="H362" s="17">
        <v>6</v>
      </c>
      <c r="I362" s="17" t="s">
        <v>200</v>
      </c>
      <c r="J362" s="17" t="s">
        <v>207</v>
      </c>
      <c r="L362" s="17">
        <v>48</v>
      </c>
      <c r="M362" s="17">
        <v>6</v>
      </c>
      <c r="N362" s="17">
        <v>1</v>
      </c>
      <c r="O362" s="17">
        <v>1</v>
      </c>
      <c r="P362">
        <v>1521007730</v>
      </c>
      <c r="Q362">
        <v>2098</v>
      </c>
      <c r="S362" t="s">
        <v>202</v>
      </c>
      <c r="T362" t="s">
        <v>302</v>
      </c>
      <c r="U362">
        <f>MATCH(D362,Отчет!$D:$D,0)</f>
        <v>152</v>
      </c>
    </row>
    <row r="363" spans="1:21" x14ac:dyDescent="0.2">
      <c r="A363" s="17">
        <v>1575550994</v>
      </c>
      <c r="B363" s="17">
        <v>10</v>
      </c>
      <c r="C363" s="17" t="s">
        <v>299</v>
      </c>
      <c r="D363" s="17">
        <v>1164831066</v>
      </c>
      <c r="E363" s="7" t="s">
        <v>109</v>
      </c>
      <c r="F363" s="17" t="s">
        <v>309</v>
      </c>
      <c r="G363" s="7" t="s">
        <v>385</v>
      </c>
      <c r="H363" s="17">
        <v>6</v>
      </c>
      <c r="I363" s="17" t="s">
        <v>200</v>
      </c>
      <c r="J363" s="17" t="s">
        <v>207</v>
      </c>
      <c r="L363" s="17">
        <v>60</v>
      </c>
      <c r="M363" s="17">
        <v>6</v>
      </c>
      <c r="N363" s="17">
        <v>1</v>
      </c>
      <c r="O363" s="17">
        <v>1</v>
      </c>
      <c r="P363">
        <v>1521007730</v>
      </c>
      <c r="Q363">
        <v>2098</v>
      </c>
      <c r="S363" t="s">
        <v>202</v>
      </c>
      <c r="T363" t="s">
        <v>302</v>
      </c>
      <c r="U363">
        <f>MATCH(D363,Отчет!$D:$D,0)</f>
        <v>99</v>
      </c>
    </row>
    <row r="364" spans="1:21" x14ac:dyDescent="0.2">
      <c r="A364" s="17">
        <v>1575551001</v>
      </c>
      <c r="B364" s="17">
        <v>10</v>
      </c>
      <c r="C364" s="17" t="s">
        <v>299</v>
      </c>
      <c r="D364" s="17">
        <v>1164831079</v>
      </c>
      <c r="E364" s="7" t="s">
        <v>104</v>
      </c>
      <c r="F364" s="17" t="s">
        <v>310</v>
      </c>
      <c r="G364" s="7" t="s">
        <v>385</v>
      </c>
      <c r="H364" s="17">
        <v>6</v>
      </c>
      <c r="I364" s="17" t="s">
        <v>200</v>
      </c>
      <c r="J364" s="17" t="s">
        <v>207</v>
      </c>
      <c r="L364" s="17">
        <v>60</v>
      </c>
      <c r="M364" s="17">
        <v>6</v>
      </c>
      <c r="N364" s="17">
        <v>1</v>
      </c>
      <c r="O364" s="17">
        <v>1</v>
      </c>
      <c r="P364">
        <v>1521007730</v>
      </c>
      <c r="Q364">
        <v>2098</v>
      </c>
      <c r="S364" t="s">
        <v>202</v>
      </c>
      <c r="T364" t="s">
        <v>302</v>
      </c>
      <c r="U364">
        <f>MATCH(D364,Отчет!$D:$D,0)</f>
        <v>97</v>
      </c>
    </row>
    <row r="365" spans="1:21" x14ac:dyDescent="0.2">
      <c r="A365" s="17">
        <v>1575551007</v>
      </c>
      <c r="B365" s="17">
        <v>10</v>
      </c>
      <c r="C365" s="17" t="s">
        <v>299</v>
      </c>
      <c r="D365" s="17">
        <v>1164831092</v>
      </c>
      <c r="E365" s="7" t="s">
        <v>113</v>
      </c>
      <c r="F365" s="17" t="s">
        <v>311</v>
      </c>
      <c r="G365" s="7" t="s">
        <v>385</v>
      </c>
      <c r="H365" s="17">
        <v>6</v>
      </c>
      <c r="I365" s="17" t="s">
        <v>200</v>
      </c>
      <c r="J365" s="17" t="s">
        <v>207</v>
      </c>
      <c r="L365" s="17">
        <v>60</v>
      </c>
      <c r="M365" s="17">
        <v>6</v>
      </c>
      <c r="N365" s="17">
        <v>1</v>
      </c>
      <c r="O365" s="17">
        <v>1</v>
      </c>
      <c r="P365">
        <v>1521007730</v>
      </c>
      <c r="Q365">
        <v>2098</v>
      </c>
      <c r="S365" t="s">
        <v>202</v>
      </c>
      <c r="T365" t="s">
        <v>302</v>
      </c>
      <c r="U365">
        <f>MATCH(D365,Отчет!$D:$D,0)</f>
        <v>62</v>
      </c>
    </row>
    <row r="366" spans="1:21" x14ac:dyDescent="0.2">
      <c r="A366" s="17">
        <v>1575551015</v>
      </c>
      <c r="B366" s="17">
        <v>10</v>
      </c>
      <c r="C366" s="17" t="s">
        <v>299</v>
      </c>
      <c r="D366" s="17">
        <v>1164831105</v>
      </c>
      <c r="E366" s="7" t="s">
        <v>117</v>
      </c>
      <c r="F366" s="17" t="s">
        <v>312</v>
      </c>
      <c r="G366" s="7" t="s">
        <v>385</v>
      </c>
      <c r="H366" s="17">
        <v>6</v>
      </c>
      <c r="I366" s="17" t="s">
        <v>200</v>
      </c>
      <c r="J366" s="17" t="s">
        <v>207</v>
      </c>
      <c r="L366" s="17">
        <v>60</v>
      </c>
      <c r="M366" s="17">
        <v>6</v>
      </c>
      <c r="N366" s="17">
        <v>1</v>
      </c>
      <c r="O366" s="17">
        <v>1</v>
      </c>
      <c r="P366">
        <v>1521007730</v>
      </c>
      <c r="Q366">
        <v>2098</v>
      </c>
      <c r="S366" t="s">
        <v>202</v>
      </c>
      <c r="T366" t="s">
        <v>302</v>
      </c>
      <c r="U366">
        <f>MATCH(D366,Отчет!$D:$D,0)</f>
        <v>64</v>
      </c>
    </row>
    <row r="367" spans="1:21" x14ac:dyDescent="0.2">
      <c r="A367" s="17">
        <v>1575551022</v>
      </c>
      <c r="B367" s="17">
        <v>10</v>
      </c>
      <c r="C367" s="17" t="s">
        <v>299</v>
      </c>
      <c r="D367" s="17">
        <v>1164831118</v>
      </c>
      <c r="E367" s="7" t="s">
        <v>128</v>
      </c>
      <c r="F367" s="17" t="s">
        <v>313</v>
      </c>
      <c r="G367" s="7" t="s">
        <v>385</v>
      </c>
      <c r="H367" s="17">
        <v>6</v>
      </c>
      <c r="I367" s="17" t="s">
        <v>200</v>
      </c>
      <c r="J367" s="17" t="s">
        <v>207</v>
      </c>
      <c r="L367" s="17">
        <v>60</v>
      </c>
      <c r="M367" s="17">
        <v>6</v>
      </c>
      <c r="N367" s="17">
        <v>1</v>
      </c>
      <c r="O367" s="17">
        <v>1</v>
      </c>
      <c r="P367">
        <v>1521007730</v>
      </c>
      <c r="Q367">
        <v>2098</v>
      </c>
      <c r="S367" t="s">
        <v>202</v>
      </c>
      <c r="T367" t="s">
        <v>302</v>
      </c>
      <c r="U367">
        <f>MATCH(D367,Отчет!$D:$D,0)</f>
        <v>104</v>
      </c>
    </row>
    <row r="368" spans="1:21" x14ac:dyDescent="0.2">
      <c r="A368" s="17">
        <v>1575551029</v>
      </c>
      <c r="B368" s="17">
        <v>8</v>
      </c>
      <c r="C368" s="17" t="s">
        <v>299</v>
      </c>
      <c r="D368" s="17">
        <v>1164831131</v>
      </c>
      <c r="E368" s="7" t="s">
        <v>160</v>
      </c>
      <c r="F368" s="17" t="s">
        <v>314</v>
      </c>
      <c r="G368" s="7" t="s">
        <v>385</v>
      </c>
      <c r="H368" s="17">
        <v>6</v>
      </c>
      <c r="I368" s="17" t="s">
        <v>200</v>
      </c>
      <c r="J368" s="17" t="s">
        <v>207</v>
      </c>
      <c r="L368" s="17">
        <v>48</v>
      </c>
      <c r="M368" s="17">
        <v>6</v>
      </c>
      <c r="N368" s="17">
        <v>1</v>
      </c>
      <c r="O368" s="17">
        <v>1</v>
      </c>
      <c r="P368">
        <v>1521007730</v>
      </c>
      <c r="Q368">
        <v>2098</v>
      </c>
      <c r="S368" t="s">
        <v>202</v>
      </c>
      <c r="T368" t="s">
        <v>302</v>
      </c>
      <c r="U368">
        <f>MATCH(D368,Отчет!$D:$D,0)</f>
        <v>121</v>
      </c>
    </row>
    <row r="369" spans="1:21" x14ac:dyDescent="0.2">
      <c r="A369" s="17">
        <v>1575551037</v>
      </c>
      <c r="B369" s="17">
        <v>10</v>
      </c>
      <c r="C369" s="17" t="s">
        <v>299</v>
      </c>
      <c r="D369" s="17">
        <v>1164831144</v>
      </c>
      <c r="E369" s="7" t="s">
        <v>166</v>
      </c>
      <c r="F369" s="17" t="s">
        <v>315</v>
      </c>
      <c r="G369" s="7" t="s">
        <v>385</v>
      </c>
      <c r="H369" s="17">
        <v>6</v>
      </c>
      <c r="I369" s="17" t="s">
        <v>200</v>
      </c>
      <c r="J369" s="17" t="s">
        <v>207</v>
      </c>
      <c r="L369" s="17">
        <v>60</v>
      </c>
      <c r="M369" s="17">
        <v>6</v>
      </c>
      <c r="N369" s="17">
        <v>1</v>
      </c>
      <c r="O369" s="17">
        <v>1</v>
      </c>
      <c r="P369">
        <v>1521007730</v>
      </c>
      <c r="Q369">
        <v>2098</v>
      </c>
      <c r="S369" t="s">
        <v>202</v>
      </c>
      <c r="T369" t="s">
        <v>302</v>
      </c>
      <c r="U369">
        <f>MATCH(D369,Отчет!$D:$D,0)</f>
        <v>147</v>
      </c>
    </row>
    <row r="370" spans="1:21" x14ac:dyDescent="0.2">
      <c r="A370" s="17">
        <v>1580144027</v>
      </c>
      <c r="B370" s="17">
        <v>8</v>
      </c>
      <c r="C370" s="17" t="s">
        <v>233</v>
      </c>
      <c r="D370" s="17">
        <v>1181019523</v>
      </c>
      <c r="E370" s="7" t="s">
        <v>49</v>
      </c>
      <c r="F370" s="17" t="s">
        <v>270</v>
      </c>
      <c r="G370" s="7" t="s">
        <v>386</v>
      </c>
      <c r="H370" s="17">
        <v>6</v>
      </c>
      <c r="I370" s="17" t="s">
        <v>200</v>
      </c>
      <c r="J370" s="17" t="s">
        <v>207</v>
      </c>
      <c r="L370" s="17">
        <v>48</v>
      </c>
      <c r="M370" s="17">
        <v>6</v>
      </c>
      <c r="N370" s="17">
        <v>1</v>
      </c>
      <c r="O370" s="17">
        <v>1</v>
      </c>
      <c r="P370">
        <v>1521003940</v>
      </c>
      <c r="Q370">
        <v>2098</v>
      </c>
      <c r="S370" t="s">
        <v>202</v>
      </c>
      <c r="T370" t="s">
        <v>236</v>
      </c>
      <c r="U370">
        <f>MATCH(D370,Отчет!$D:$D,0)</f>
        <v>111</v>
      </c>
    </row>
    <row r="371" spans="1:21" x14ac:dyDescent="0.2">
      <c r="A371" s="17">
        <v>1594067389</v>
      </c>
      <c r="B371" s="17">
        <v>9</v>
      </c>
      <c r="C371" s="17" t="s">
        <v>245</v>
      </c>
      <c r="D371" s="17">
        <v>1164815730</v>
      </c>
      <c r="E371" s="7" t="s">
        <v>196</v>
      </c>
      <c r="F371" s="17" t="s">
        <v>262</v>
      </c>
      <c r="G371" s="7" t="s">
        <v>386</v>
      </c>
      <c r="H371" s="17">
        <v>6</v>
      </c>
      <c r="I371" s="17" t="s">
        <v>200</v>
      </c>
      <c r="J371" s="17" t="s">
        <v>207</v>
      </c>
      <c r="L371" s="17">
        <v>54</v>
      </c>
      <c r="M371" s="17">
        <v>6</v>
      </c>
      <c r="N371" s="17">
        <v>1</v>
      </c>
      <c r="O371" s="17">
        <v>1</v>
      </c>
      <c r="P371">
        <v>1521003940</v>
      </c>
      <c r="Q371">
        <v>2098</v>
      </c>
      <c r="S371" t="s">
        <v>202</v>
      </c>
      <c r="T371" t="s">
        <v>236</v>
      </c>
      <c r="U371">
        <f>MATCH(D371,Отчет!$D:$D,0)</f>
        <v>126</v>
      </c>
    </row>
    <row r="372" spans="1:21" x14ac:dyDescent="0.2">
      <c r="A372" s="17">
        <v>1580144811</v>
      </c>
      <c r="B372" s="17">
        <v>10</v>
      </c>
      <c r="C372" s="17" t="s">
        <v>233</v>
      </c>
      <c r="D372" s="17">
        <v>1164814841</v>
      </c>
      <c r="E372" s="7" t="s">
        <v>48</v>
      </c>
      <c r="F372" s="17" t="s">
        <v>260</v>
      </c>
      <c r="G372" s="7" t="s">
        <v>386</v>
      </c>
      <c r="H372" s="17">
        <v>6</v>
      </c>
      <c r="I372" s="17" t="s">
        <v>200</v>
      </c>
      <c r="J372" s="17" t="s">
        <v>207</v>
      </c>
      <c r="L372" s="17">
        <v>60</v>
      </c>
      <c r="M372" s="17">
        <v>6</v>
      </c>
      <c r="N372" s="17">
        <v>1</v>
      </c>
      <c r="O372" s="17">
        <v>1</v>
      </c>
      <c r="P372">
        <v>1521003940</v>
      </c>
      <c r="Q372">
        <v>2098</v>
      </c>
      <c r="S372" t="s">
        <v>202</v>
      </c>
      <c r="T372" t="s">
        <v>236</v>
      </c>
      <c r="U372">
        <f>MATCH(D372,Отчет!$D:$D,0)</f>
        <v>92</v>
      </c>
    </row>
    <row r="373" spans="1:21" x14ac:dyDescent="0.2">
      <c r="A373" s="17">
        <v>1580143881</v>
      </c>
      <c r="B373" s="17">
        <v>6</v>
      </c>
      <c r="C373" s="17" t="s">
        <v>239</v>
      </c>
      <c r="D373" s="17">
        <v>1164814880</v>
      </c>
      <c r="E373" s="7" t="s">
        <v>52</v>
      </c>
      <c r="F373" s="17" t="s">
        <v>363</v>
      </c>
      <c r="G373" s="7" t="s">
        <v>386</v>
      </c>
      <c r="H373" s="17">
        <v>6</v>
      </c>
      <c r="I373" s="17" t="s">
        <v>200</v>
      </c>
      <c r="J373" s="17" t="s">
        <v>207</v>
      </c>
      <c r="L373" s="17">
        <v>36</v>
      </c>
      <c r="M373" s="17">
        <v>6</v>
      </c>
      <c r="N373" s="17">
        <v>1</v>
      </c>
      <c r="O373" s="17">
        <v>1</v>
      </c>
      <c r="P373">
        <v>1521003940</v>
      </c>
      <c r="Q373">
        <v>2098</v>
      </c>
      <c r="S373" t="s">
        <v>202</v>
      </c>
      <c r="T373" t="s">
        <v>236</v>
      </c>
      <c r="U373">
        <f>MATCH(D373,Отчет!$D:$D,0)</f>
        <v>112</v>
      </c>
    </row>
    <row r="374" spans="1:21" x14ac:dyDescent="0.2">
      <c r="A374" s="17">
        <v>1580142829</v>
      </c>
      <c r="B374" s="17">
        <v>9</v>
      </c>
      <c r="C374" s="17" t="s">
        <v>245</v>
      </c>
      <c r="D374" s="17">
        <v>1164814893</v>
      </c>
      <c r="E374" s="7" t="s">
        <v>57</v>
      </c>
      <c r="F374" s="17" t="s">
        <v>379</v>
      </c>
      <c r="G374" s="7" t="s">
        <v>386</v>
      </c>
      <c r="H374" s="17">
        <v>6</v>
      </c>
      <c r="I374" s="17" t="s">
        <v>200</v>
      </c>
      <c r="J374" s="17" t="s">
        <v>207</v>
      </c>
      <c r="L374" s="17">
        <v>54</v>
      </c>
      <c r="M374" s="17">
        <v>6</v>
      </c>
      <c r="N374" s="17">
        <v>1</v>
      </c>
      <c r="O374" s="17">
        <v>1</v>
      </c>
      <c r="P374">
        <v>1521003940</v>
      </c>
      <c r="Q374">
        <v>2098</v>
      </c>
      <c r="S374" t="s">
        <v>202</v>
      </c>
      <c r="T374" t="s">
        <v>236</v>
      </c>
      <c r="U374">
        <f>MATCH(D374,Отчет!$D:$D,0)</f>
        <v>78</v>
      </c>
    </row>
    <row r="375" spans="1:21" x14ac:dyDescent="0.2">
      <c r="A375" s="17">
        <v>1580143659</v>
      </c>
      <c r="B375" s="17">
        <v>8</v>
      </c>
      <c r="C375" s="17" t="s">
        <v>233</v>
      </c>
      <c r="D375" s="17">
        <v>1164814945</v>
      </c>
      <c r="E375" s="7" t="s">
        <v>63</v>
      </c>
      <c r="F375" s="17" t="s">
        <v>259</v>
      </c>
      <c r="G375" s="7" t="s">
        <v>386</v>
      </c>
      <c r="H375" s="17">
        <v>6</v>
      </c>
      <c r="I375" s="17" t="s">
        <v>200</v>
      </c>
      <c r="J375" s="17" t="s">
        <v>207</v>
      </c>
      <c r="L375" s="17">
        <v>48</v>
      </c>
      <c r="M375" s="17">
        <v>6</v>
      </c>
      <c r="N375" s="17">
        <v>1</v>
      </c>
      <c r="O375" s="17">
        <v>1</v>
      </c>
      <c r="P375">
        <v>1521003940</v>
      </c>
      <c r="Q375">
        <v>2098</v>
      </c>
      <c r="S375" t="s">
        <v>202</v>
      </c>
      <c r="T375" t="s">
        <v>236</v>
      </c>
      <c r="U375">
        <f>MATCH(D375,Отчет!$D:$D,0)</f>
        <v>113</v>
      </c>
    </row>
    <row r="376" spans="1:21" x14ac:dyDescent="0.2">
      <c r="A376" s="17">
        <v>1580145198</v>
      </c>
      <c r="B376" s="17">
        <v>9</v>
      </c>
      <c r="C376" s="17" t="s">
        <v>233</v>
      </c>
      <c r="D376" s="17">
        <v>1164814958</v>
      </c>
      <c r="E376" s="7" t="s">
        <v>69</v>
      </c>
      <c r="F376" s="17" t="s">
        <v>258</v>
      </c>
      <c r="G376" s="7" t="s">
        <v>386</v>
      </c>
      <c r="H376" s="17">
        <v>6</v>
      </c>
      <c r="I376" s="17" t="s">
        <v>200</v>
      </c>
      <c r="J376" s="17" t="s">
        <v>207</v>
      </c>
      <c r="L376" s="17">
        <v>54</v>
      </c>
      <c r="M376" s="17">
        <v>6</v>
      </c>
      <c r="N376" s="17">
        <v>1</v>
      </c>
      <c r="O376" s="17">
        <v>1</v>
      </c>
      <c r="P376">
        <v>1521003940</v>
      </c>
      <c r="Q376">
        <v>2098</v>
      </c>
      <c r="S376" t="s">
        <v>202</v>
      </c>
      <c r="T376" t="s">
        <v>236</v>
      </c>
      <c r="U376">
        <f>MATCH(D376,Отчет!$D:$D,0)</f>
        <v>114</v>
      </c>
    </row>
    <row r="377" spans="1:21" x14ac:dyDescent="0.2">
      <c r="A377" s="17">
        <v>1580142947</v>
      </c>
      <c r="B377" s="17">
        <v>10</v>
      </c>
      <c r="C377" s="17" t="s">
        <v>245</v>
      </c>
      <c r="D377" s="17">
        <v>1164814971</v>
      </c>
      <c r="E377" s="7" t="s">
        <v>71</v>
      </c>
      <c r="F377" s="17" t="s">
        <v>257</v>
      </c>
      <c r="G377" s="7" t="s">
        <v>386</v>
      </c>
      <c r="H377" s="17">
        <v>6</v>
      </c>
      <c r="I377" s="17" t="s">
        <v>200</v>
      </c>
      <c r="J377" s="17" t="s">
        <v>207</v>
      </c>
      <c r="L377" s="17">
        <v>60</v>
      </c>
      <c r="M377" s="17">
        <v>6</v>
      </c>
      <c r="N377" s="17">
        <v>1</v>
      </c>
      <c r="O377" s="17">
        <v>1</v>
      </c>
      <c r="P377">
        <v>1521003940</v>
      </c>
      <c r="Q377">
        <v>2098</v>
      </c>
      <c r="S377" t="s">
        <v>202</v>
      </c>
      <c r="T377" t="s">
        <v>236</v>
      </c>
      <c r="U377">
        <f>MATCH(D377,Отчет!$D:$D,0)</f>
        <v>24</v>
      </c>
    </row>
    <row r="378" spans="1:21" x14ac:dyDescent="0.2">
      <c r="A378" s="17">
        <v>1580142912</v>
      </c>
      <c r="B378" s="17">
        <v>9</v>
      </c>
      <c r="C378" s="17" t="s">
        <v>245</v>
      </c>
      <c r="D378" s="17">
        <v>1164814984</v>
      </c>
      <c r="E378" s="7" t="s">
        <v>76</v>
      </c>
      <c r="F378" s="17" t="s">
        <v>277</v>
      </c>
      <c r="G378" s="7" t="s">
        <v>386</v>
      </c>
      <c r="H378" s="17">
        <v>6</v>
      </c>
      <c r="I378" s="17" t="s">
        <v>200</v>
      </c>
      <c r="J378" s="17" t="s">
        <v>207</v>
      </c>
      <c r="L378" s="17">
        <v>54</v>
      </c>
      <c r="M378" s="17">
        <v>6</v>
      </c>
      <c r="N378" s="17">
        <v>1</v>
      </c>
      <c r="O378" s="17">
        <v>1</v>
      </c>
      <c r="P378">
        <v>1521003940</v>
      </c>
      <c r="Q378">
        <v>2098</v>
      </c>
      <c r="S378" t="s">
        <v>202</v>
      </c>
      <c r="T378" t="s">
        <v>236</v>
      </c>
      <c r="U378">
        <f>MATCH(D378,Отчет!$D:$D,0)</f>
        <v>110</v>
      </c>
    </row>
    <row r="379" spans="1:21" x14ac:dyDescent="0.2">
      <c r="A379" s="17">
        <v>1580143768</v>
      </c>
      <c r="B379" s="17">
        <v>10</v>
      </c>
      <c r="C379" s="17" t="s">
        <v>233</v>
      </c>
      <c r="D379" s="17">
        <v>1164814997</v>
      </c>
      <c r="E379" s="7" t="s">
        <v>77</v>
      </c>
      <c r="F379" s="17" t="s">
        <v>256</v>
      </c>
      <c r="G379" s="7" t="s">
        <v>386</v>
      </c>
      <c r="H379" s="17">
        <v>6</v>
      </c>
      <c r="I379" s="17" t="s">
        <v>200</v>
      </c>
      <c r="J379" s="17" t="s">
        <v>207</v>
      </c>
      <c r="L379" s="17">
        <v>60</v>
      </c>
      <c r="M379" s="17">
        <v>6</v>
      </c>
      <c r="N379" s="17">
        <v>1</v>
      </c>
      <c r="O379" s="17">
        <v>1</v>
      </c>
      <c r="P379">
        <v>1521003940</v>
      </c>
      <c r="Q379">
        <v>2098</v>
      </c>
      <c r="S379" t="s">
        <v>202</v>
      </c>
      <c r="T379" t="s">
        <v>236</v>
      </c>
      <c r="U379">
        <f>MATCH(D379,Отчет!$D:$D,0)</f>
        <v>59</v>
      </c>
    </row>
    <row r="380" spans="1:21" x14ac:dyDescent="0.2">
      <c r="A380" s="17">
        <v>1580142789</v>
      </c>
      <c r="B380" s="17">
        <v>9</v>
      </c>
      <c r="C380" s="17" t="s">
        <v>233</v>
      </c>
      <c r="D380" s="17">
        <v>1164815023</v>
      </c>
      <c r="E380" s="7" t="s">
        <v>80</v>
      </c>
      <c r="F380" s="17" t="s">
        <v>254</v>
      </c>
      <c r="G380" s="7" t="s">
        <v>386</v>
      </c>
      <c r="H380" s="17">
        <v>6</v>
      </c>
      <c r="I380" s="17" t="s">
        <v>200</v>
      </c>
      <c r="J380" s="17" t="s">
        <v>207</v>
      </c>
      <c r="L380" s="17">
        <v>54</v>
      </c>
      <c r="M380" s="17">
        <v>6</v>
      </c>
      <c r="N380" s="17">
        <v>1</v>
      </c>
      <c r="O380" s="17">
        <v>1</v>
      </c>
      <c r="P380">
        <v>1521003940</v>
      </c>
      <c r="Q380">
        <v>2098</v>
      </c>
      <c r="S380" t="s">
        <v>202</v>
      </c>
      <c r="T380" t="s">
        <v>236</v>
      </c>
      <c r="U380">
        <f>MATCH(D380,Отчет!$D:$D,0)</f>
        <v>154</v>
      </c>
    </row>
    <row r="381" spans="1:21" x14ac:dyDescent="0.2">
      <c r="A381" s="17">
        <v>1580144366</v>
      </c>
      <c r="B381" s="17">
        <v>9</v>
      </c>
      <c r="C381" s="17" t="s">
        <v>245</v>
      </c>
      <c r="D381" s="17">
        <v>1164815036</v>
      </c>
      <c r="E381" s="7" t="s">
        <v>81</v>
      </c>
      <c r="F381" s="17" t="s">
        <v>380</v>
      </c>
      <c r="G381" s="7" t="s">
        <v>386</v>
      </c>
      <c r="H381" s="17">
        <v>6</v>
      </c>
      <c r="I381" s="17" t="s">
        <v>200</v>
      </c>
      <c r="J381" s="17" t="s">
        <v>207</v>
      </c>
      <c r="L381" s="17">
        <v>54</v>
      </c>
      <c r="M381" s="17">
        <v>6</v>
      </c>
      <c r="N381" s="17">
        <v>1</v>
      </c>
      <c r="O381" s="17">
        <v>1</v>
      </c>
      <c r="P381">
        <v>1521003940</v>
      </c>
      <c r="Q381">
        <v>2098</v>
      </c>
      <c r="S381" t="s">
        <v>202</v>
      </c>
      <c r="T381" t="s">
        <v>236</v>
      </c>
      <c r="U381">
        <f>MATCH(D381,Отчет!$D:$D,0)</f>
        <v>60</v>
      </c>
    </row>
    <row r="382" spans="1:21" x14ac:dyDescent="0.2">
      <c r="A382" s="17">
        <v>1580143057</v>
      </c>
      <c r="B382" s="17">
        <v>8</v>
      </c>
      <c r="C382" s="17" t="s">
        <v>233</v>
      </c>
      <c r="D382" s="17">
        <v>1164815076</v>
      </c>
      <c r="E382" s="7" t="s">
        <v>86</v>
      </c>
      <c r="F382" s="17" t="s">
        <v>253</v>
      </c>
      <c r="G382" s="7" t="s">
        <v>386</v>
      </c>
      <c r="H382" s="17">
        <v>6</v>
      </c>
      <c r="I382" s="17" t="s">
        <v>200</v>
      </c>
      <c r="J382" s="17" t="s">
        <v>207</v>
      </c>
      <c r="L382" s="17">
        <v>48</v>
      </c>
      <c r="M382" s="17">
        <v>6</v>
      </c>
      <c r="N382" s="17">
        <v>1</v>
      </c>
      <c r="O382" s="17">
        <v>1</v>
      </c>
      <c r="P382">
        <v>1521003940</v>
      </c>
      <c r="Q382">
        <v>2098</v>
      </c>
      <c r="S382" t="s">
        <v>202</v>
      </c>
      <c r="T382" t="s">
        <v>236</v>
      </c>
      <c r="U382">
        <f>MATCH(D382,Отчет!$D:$D,0)</f>
        <v>94</v>
      </c>
    </row>
    <row r="383" spans="1:21" x14ac:dyDescent="0.2">
      <c r="A383" s="17">
        <v>1580142683</v>
      </c>
      <c r="B383" s="17">
        <v>9</v>
      </c>
      <c r="C383" s="17" t="s">
        <v>245</v>
      </c>
      <c r="D383" s="17">
        <v>1164815103</v>
      </c>
      <c r="E383" s="7" t="s">
        <v>90</v>
      </c>
      <c r="F383" s="17" t="s">
        <v>288</v>
      </c>
      <c r="G383" s="7" t="s">
        <v>386</v>
      </c>
      <c r="H383" s="17">
        <v>6</v>
      </c>
      <c r="I383" s="17" t="s">
        <v>200</v>
      </c>
      <c r="J383" s="17" t="s">
        <v>207</v>
      </c>
      <c r="L383" s="17">
        <v>54</v>
      </c>
      <c r="M383" s="17">
        <v>6</v>
      </c>
      <c r="N383" s="17">
        <v>1</v>
      </c>
      <c r="O383" s="17">
        <v>1</v>
      </c>
      <c r="P383">
        <v>1521003940</v>
      </c>
      <c r="Q383">
        <v>2098</v>
      </c>
      <c r="S383" t="s">
        <v>202</v>
      </c>
      <c r="T383" t="s">
        <v>236</v>
      </c>
      <c r="U383">
        <f>MATCH(D383,Отчет!$D:$D,0)</f>
        <v>95</v>
      </c>
    </row>
    <row r="384" spans="1:21" x14ac:dyDescent="0.2">
      <c r="A384" s="17">
        <v>1580144477</v>
      </c>
      <c r="B384" s="17">
        <v>10</v>
      </c>
      <c r="C384" s="17" t="s">
        <v>245</v>
      </c>
      <c r="D384" s="17">
        <v>1164815169</v>
      </c>
      <c r="E384" s="7" t="s">
        <v>99</v>
      </c>
      <c r="F384" s="17" t="s">
        <v>249</v>
      </c>
      <c r="G384" s="7" t="s">
        <v>386</v>
      </c>
      <c r="H384" s="17">
        <v>6</v>
      </c>
      <c r="I384" s="17" t="s">
        <v>200</v>
      </c>
      <c r="J384" s="17" t="s">
        <v>207</v>
      </c>
      <c r="L384" s="17">
        <v>60</v>
      </c>
      <c r="M384" s="17">
        <v>6</v>
      </c>
      <c r="N384" s="17">
        <v>1</v>
      </c>
      <c r="O384" s="17">
        <v>1</v>
      </c>
      <c r="P384">
        <v>1521003940</v>
      </c>
      <c r="Q384">
        <v>2098</v>
      </c>
      <c r="S384" t="s">
        <v>202</v>
      </c>
      <c r="T384" t="s">
        <v>236</v>
      </c>
      <c r="U384">
        <f>MATCH(D384,Отчет!$D:$D,0)</f>
        <v>40</v>
      </c>
    </row>
    <row r="385" spans="1:21" x14ac:dyDescent="0.2">
      <c r="A385" s="17">
        <v>1580144953</v>
      </c>
      <c r="B385" s="17">
        <v>9</v>
      </c>
      <c r="C385" s="17" t="s">
        <v>233</v>
      </c>
      <c r="D385" s="17">
        <v>1164815221</v>
      </c>
      <c r="E385" s="7" t="s">
        <v>106</v>
      </c>
      <c r="F385" s="17" t="s">
        <v>234</v>
      </c>
      <c r="G385" s="7" t="s">
        <v>386</v>
      </c>
      <c r="H385" s="17">
        <v>6</v>
      </c>
      <c r="I385" s="17" t="s">
        <v>200</v>
      </c>
      <c r="J385" s="17" t="s">
        <v>207</v>
      </c>
      <c r="L385" s="17">
        <v>54</v>
      </c>
      <c r="M385" s="17">
        <v>6</v>
      </c>
      <c r="N385" s="17">
        <v>1</v>
      </c>
      <c r="O385" s="17">
        <v>1</v>
      </c>
      <c r="P385">
        <v>1521003940</v>
      </c>
      <c r="Q385">
        <v>2098</v>
      </c>
      <c r="S385" t="s">
        <v>202</v>
      </c>
      <c r="T385" t="s">
        <v>236</v>
      </c>
      <c r="U385">
        <f>MATCH(D385,Отчет!$D:$D,0)</f>
        <v>27</v>
      </c>
    </row>
    <row r="386" spans="1:21" x14ac:dyDescent="0.2">
      <c r="A386" s="17">
        <v>1580143621</v>
      </c>
      <c r="B386" s="17">
        <v>8</v>
      </c>
      <c r="C386" s="17" t="s">
        <v>245</v>
      </c>
      <c r="D386" s="17">
        <v>1164815234</v>
      </c>
      <c r="E386" s="7" t="s">
        <v>108</v>
      </c>
      <c r="F386" s="17" t="s">
        <v>290</v>
      </c>
      <c r="G386" s="7" t="s">
        <v>386</v>
      </c>
      <c r="H386" s="17">
        <v>6</v>
      </c>
      <c r="I386" s="17" t="s">
        <v>200</v>
      </c>
      <c r="J386" s="17" t="s">
        <v>207</v>
      </c>
      <c r="L386" s="17">
        <v>48</v>
      </c>
      <c r="M386" s="17">
        <v>6</v>
      </c>
      <c r="N386" s="17">
        <v>1</v>
      </c>
      <c r="O386" s="17">
        <v>1</v>
      </c>
      <c r="P386">
        <v>1521003940</v>
      </c>
      <c r="Q386">
        <v>2098</v>
      </c>
      <c r="S386" t="s">
        <v>202</v>
      </c>
      <c r="T386" t="s">
        <v>236</v>
      </c>
      <c r="U386">
        <f>MATCH(D386,Отчет!$D:$D,0)</f>
        <v>98</v>
      </c>
    </row>
    <row r="387" spans="1:21" x14ac:dyDescent="0.2">
      <c r="A387" s="17">
        <v>1580144879</v>
      </c>
      <c r="B387" s="17">
        <v>8</v>
      </c>
      <c r="C387" s="17" t="s">
        <v>245</v>
      </c>
      <c r="D387" s="17">
        <v>1164815261</v>
      </c>
      <c r="E387" s="7" t="s">
        <v>112</v>
      </c>
      <c r="F387" s="17" t="s">
        <v>291</v>
      </c>
      <c r="G387" s="7" t="s">
        <v>386</v>
      </c>
      <c r="H387" s="17">
        <v>6</v>
      </c>
      <c r="I387" s="17" t="s">
        <v>200</v>
      </c>
      <c r="J387" s="17" t="s">
        <v>207</v>
      </c>
      <c r="L387" s="17">
        <v>48</v>
      </c>
      <c r="M387" s="17">
        <v>6</v>
      </c>
      <c r="N387" s="17">
        <v>1</v>
      </c>
      <c r="O387" s="17">
        <v>1</v>
      </c>
      <c r="P387">
        <v>1521003940</v>
      </c>
      <c r="Q387">
        <v>2098</v>
      </c>
      <c r="S387" t="s">
        <v>202</v>
      </c>
      <c r="T387" t="s">
        <v>236</v>
      </c>
      <c r="U387">
        <f>MATCH(D387,Отчет!$D:$D,0)</f>
        <v>130</v>
      </c>
    </row>
    <row r="388" spans="1:21" x14ac:dyDescent="0.2">
      <c r="A388" s="17">
        <v>1580143547</v>
      </c>
      <c r="B388" s="17">
        <v>9</v>
      </c>
      <c r="C388" s="17" t="s">
        <v>245</v>
      </c>
      <c r="D388" s="17">
        <v>1164815274</v>
      </c>
      <c r="E388" s="7" t="s">
        <v>114</v>
      </c>
      <c r="F388" s="17" t="s">
        <v>292</v>
      </c>
      <c r="G388" s="7" t="s">
        <v>386</v>
      </c>
      <c r="H388" s="17">
        <v>6</v>
      </c>
      <c r="I388" s="17" t="s">
        <v>200</v>
      </c>
      <c r="J388" s="17" t="s">
        <v>207</v>
      </c>
      <c r="L388" s="17">
        <v>54</v>
      </c>
      <c r="M388" s="17">
        <v>6</v>
      </c>
      <c r="N388" s="17">
        <v>1</v>
      </c>
      <c r="O388" s="17">
        <v>1</v>
      </c>
      <c r="P388">
        <v>1521003940</v>
      </c>
      <c r="Q388">
        <v>2098</v>
      </c>
      <c r="S388" t="s">
        <v>202</v>
      </c>
      <c r="T388" t="s">
        <v>236</v>
      </c>
      <c r="U388">
        <f>MATCH(D388,Отчет!$D:$D,0)</f>
        <v>63</v>
      </c>
    </row>
    <row r="389" spans="1:21" x14ac:dyDescent="0.2">
      <c r="A389" s="17">
        <v>1580145026</v>
      </c>
      <c r="B389" s="17">
        <v>9</v>
      </c>
      <c r="C389" s="17" t="s">
        <v>233</v>
      </c>
      <c r="D389" s="17">
        <v>1164815300</v>
      </c>
      <c r="E389" s="7" t="s">
        <v>118</v>
      </c>
      <c r="F389" s="17" t="s">
        <v>237</v>
      </c>
      <c r="G389" s="7" t="s">
        <v>386</v>
      </c>
      <c r="H389" s="17">
        <v>6</v>
      </c>
      <c r="I389" s="17" t="s">
        <v>200</v>
      </c>
      <c r="J389" s="17" t="s">
        <v>207</v>
      </c>
      <c r="L389" s="17">
        <v>54</v>
      </c>
      <c r="M389" s="17">
        <v>6</v>
      </c>
      <c r="N389" s="17">
        <v>1</v>
      </c>
      <c r="O389" s="17">
        <v>1</v>
      </c>
      <c r="P389">
        <v>1521003940</v>
      </c>
      <c r="Q389">
        <v>2098</v>
      </c>
      <c r="S389" t="s">
        <v>202</v>
      </c>
      <c r="T389" t="s">
        <v>236</v>
      </c>
      <c r="U389">
        <f>MATCH(D389,Отчет!$D:$D,0)</f>
        <v>65</v>
      </c>
    </row>
    <row r="390" spans="1:21" x14ac:dyDescent="0.2">
      <c r="A390" s="17">
        <v>1580145104</v>
      </c>
      <c r="B390" s="17">
        <v>8</v>
      </c>
      <c r="C390" s="17" t="s">
        <v>233</v>
      </c>
      <c r="D390" s="17">
        <v>1164815313</v>
      </c>
      <c r="E390" s="7" t="s">
        <v>119</v>
      </c>
      <c r="F390" s="17" t="s">
        <v>238</v>
      </c>
      <c r="G390" s="7" t="s">
        <v>386</v>
      </c>
      <c r="H390" s="17">
        <v>6</v>
      </c>
      <c r="I390" s="17" t="s">
        <v>200</v>
      </c>
      <c r="J390" s="17" t="s">
        <v>207</v>
      </c>
      <c r="L390" s="17">
        <v>48</v>
      </c>
      <c r="M390" s="17">
        <v>6</v>
      </c>
      <c r="N390" s="17">
        <v>1</v>
      </c>
      <c r="O390" s="17">
        <v>1</v>
      </c>
      <c r="P390">
        <v>1521003940</v>
      </c>
      <c r="Q390">
        <v>2098</v>
      </c>
      <c r="S390" t="s">
        <v>202</v>
      </c>
      <c r="T390" t="s">
        <v>236</v>
      </c>
      <c r="U390">
        <f>MATCH(D390,Отчет!$D:$D,0)</f>
        <v>146</v>
      </c>
    </row>
    <row r="391" spans="1:21" x14ac:dyDescent="0.2">
      <c r="A391" s="17">
        <v>1580142719</v>
      </c>
      <c r="B391" s="17">
        <v>8</v>
      </c>
      <c r="C391" s="17" t="s">
        <v>239</v>
      </c>
      <c r="D391" s="17">
        <v>1164815352</v>
      </c>
      <c r="E391" s="7" t="s">
        <v>122</v>
      </c>
      <c r="F391" s="17" t="s">
        <v>240</v>
      </c>
      <c r="G391" s="7" t="s">
        <v>386</v>
      </c>
      <c r="H391" s="17">
        <v>6</v>
      </c>
      <c r="I391" s="17" t="s">
        <v>200</v>
      </c>
      <c r="J391" s="17" t="s">
        <v>207</v>
      </c>
      <c r="L391" s="17">
        <v>48</v>
      </c>
      <c r="M391" s="17">
        <v>6</v>
      </c>
      <c r="N391" s="17">
        <v>1</v>
      </c>
      <c r="O391" s="17">
        <v>1</v>
      </c>
      <c r="P391">
        <v>1521003940</v>
      </c>
      <c r="Q391">
        <v>2098</v>
      </c>
      <c r="S391" t="s">
        <v>202</v>
      </c>
      <c r="T391" t="s">
        <v>236</v>
      </c>
      <c r="U391">
        <f>MATCH(D391,Отчет!$D:$D,0)</f>
        <v>131</v>
      </c>
    </row>
    <row r="392" spans="1:21" x14ac:dyDescent="0.2">
      <c r="A392" s="17">
        <v>1580143017</v>
      </c>
      <c r="B392" s="17">
        <v>9</v>
      </c>
      <c r="C392" s="17" t="s">
        <v>245</v>
      </c>
      <c r="D392" s="17">
        <v>1164815391</v>
      </c>
      <c r="E392" s="7" t="s">
        <v>135</v>
      </c>
      <c r="F392" s="17" t="s">
        <v>294</v>
      </c>
      <c r="G392" s="7" t="s">
        <v>386</v>
      </c>
      <c r="H392" s="17">
        <v>6</v>
      </c>
      <c r="I392" s="17" t="s">
        <v>200</v>
      </c>
      <c r="J392" s="17" t="s">
        <v>207</v>
      </c>
      <c r="L392" s="17">
        <v>54</v>
      </c>
      <c r="M392" s="17">
        <v>6</v>
      </c>
      <c r="N392" s="17">
        <v>1</v>
      </c>
      <c r="O392" s="17">
        <v>1</v>
      </c>
      <c r="P392">
        <v>1521003940</v>
      </c>
      <c r="Q392">
        <v>2098</v>
      </c>
      <c r="S392" t="s">
        <v>202</v>
      </c>
      <c r="T392" t="s">
        <v>236</v>
      </c>
      <c r="U392">
        <f>MATCH(D392,Отчет!$D:$D,0)</f>
        <v>139</v>
      </c>
    </row>
    <row r="393" spans="1:21" x14ac:dyDescent="0.2">
      <c r="A393" s="17">
        <v>1580144329</v>
      </c>
      <c r="B393" s="17">
        <v>9</v>
      </c>
      <c r="C393" s="17" t="s">
        <v>239</v>
      </c>
      <c r="D393" s="17">
        <v>1164815404</v>
      </c>
      <c r="E393" s="7" t="s">
        <v>141</v>
      </c>
      <c r="F393" s="17" t="s">
        <v>367</v>
      </c>
      <c r="G393" s="7" t="s">
        <v>386</v>
      </c>
      <c r="H393" s="17">
        <v>6</v>
      </c>
      <c r="I393" s="17" t="s">
        <v>200</v>
      </c>
      <c r="J393" s="17" t="s">
        <v>207</v>
      </c>
      <c r="L393" s="17">
        <v>54</v>
      </c>
      <c r="M393" s="17">
        <v>6</v>
      </c>
      <c r="N393" s="17">
        <v>1</v>
      </c>
      <c r="O393" s="17">
        <v>1</v>
      </c>
      <c r="P393">
        <v>1521003940</v>
      </c>
      <c r="Q393">
        <v>2098</v>
      </c>
      <c r="S393" t="s">
        <v>202</v>
      </c>
      <c r="T393" t="s">
        <v>236</v>
      </c>
      <c r="U393">
        <f>MATCH(D393,Отчет!$D:$D,0)</f>
        <v>67</v>
      </c>
    </row>
    <row r="394" spans="1:21" x14ac:dyDescent="0.2">
      <c r="A394" s="17">
        <v>1580144178</v>
      </c>
      <c r="B394" s="17">
        <v>10</v>
      </c>
      <c r="C394" s="17" t="s">
        <v>245</v>
      </c>
      <c r="D394" s="17">
        <v>1164815509</v>
      </c>
      <c r="E394" s="7" t="s">
        <v>161</v>
      </c>
      <c r="F394" s="17" t="s">
        <v>246</v>
      </c>
      <c r="G394" s="7" t="s">
        <v>386</v>
      </c>
      <c r="H394" s="17">
        <v>6</v>
      </c>
      <c r="I394" s="17" t="s">
        <v>200</v>
      </c>
      <c r="J394" s="17" t="s">
        <v>207</v>
      </c>
      <c r="L394" s="17">
        <v>60</v>
      </c>
      <c r="M394" s="17">
        <v>6</v>
      </c>
      <c r="N394" s="17">
        <v>1</v>
      </c>
      <c r="O394" s="17">
        <v>1</v>
      </c>
      <c r="P394">
        <v>1521003940</v>
      </c>
      <c r="Q394">
        <v>2098</v>
      </c>
      <c r="S394" t="s">
        <v>202</v>
      </c>
      <c r="T394" t="s">
        <v>236</v>
      </c>
      <c r="U394">
        <f>MATCH(D394,Отчет!$D:$D,0)</f>
        <v>17</v>
      </c>
    </row>
    <row r="395" spans="1:21" x14ac:dyDescent="0.2">
      <c r="A395" s="17">
        <v>1580143801</v>
      </c>
      <c r="B395" s="17">
        <v>9</v>
      </c>
      <c r="C395" s="17" t="s">
        <v>233</v>
      </c>
      <c r="D395" s="17">
        <v>1164815522</v>
      </c>
      <c r="E395" s="7" t="s">
        <v>163</v>
      </c>
      <c r="F395" s="17" t="s">
        <v>350</v>
      </c>
      <c r="G395" s="7" t="s">
        <v>386</v>
      </c>
      <c r="H395" s="17">
        <v>6</v>
      </c>
      <c r="I395" s="17" t="s">
        <v>200</v>
      </c>
      <c r="J395" s="17" t="s">
        <v>207</v>
      </c>
      <c r="L395" s="17">
        <v>54</v>
      </c>
      <c r="M395" s="17">
        <v>6</v>
      </c>
      <c r="N395" s="17">
        <v>1</v>
      </c>
      <c r="O395" s="17">
        <v>1</v>
      </c>
      <c r="P395">
        <v>1521003940</v>
      </c>
      <c r="Q395">
        <v>2098</v>
      </c>
      <c r="S395" t="s">
        <v>202</v>
      </c>
      <c r="T395" t="s">
        <v>236</v>
      </c>
      <c r="U395">
        <f>MATCH(D395,Отчет!$D:$D,0)</f>
        <v>122</v>
      </c>
    </row>
    <row r="396" spans="1:21" x14ac:dyDescent="0.2">
      <c r="A396" s="17">
        <v>1580144626</v>
      </c>
      <c r="B396" s="17">
        <v>10</v>
      </c>
      <c r="C396" s="17" t="s">
        <v>245</v>
      </c>
      <c r="D396" s="17">
        <v>1164815535</v>
      </c>
      <c r="E396" s="7" t="s">
        <v>164</v>
      </c>
      <c r="F396" s="17" t="s">
        <v>247</v>
      </c>
      <c r="G396" s="7" t="s">
        <v>386</v>
      </c>
      <c r="H396" s="17">
        <v>6</v>
      </c>
      <c r="I396" s="17" t="s">
        <v>200</v>
      </c>
      <c r="J396" s="17" t="s">
        <v>207</v>
      </c>
      <c r="L396" s="17">
        <v>60</v>
      </c>
      <c r="M396" s="17">
        <v>6</v>
      </c>
      <c r="N396" s="17">
        <v>1</v>
      </c>
      <c r="O396" s="17">
        <v>1</v>
      </c>
      <c r="P396">
        <v>1521003940</v>
      </c>
      <c r="Q396">
        <v>2098</v>
      </c>
      <c r="S396" t="s">
        <v>202</v>
      </c>
      <c r="T396" t="s">
        <v>236</v>
      </c>
      <c r="U396">
        <f>MATCH(D396,Отчет!$D:$D,0)</f>
        <v>47</v>
      </c>
    </row>
    <row r="397" spans="1:21" x14ac:dyDescent="0.2">
      <c r="A397" s="17">
        <v>1580144210</v>
      </c>
      <c r="B397" s="17">
        <v>9</v>
      </c>
      <c r="C397" s="17" t="s">
        <v>233</v>
      </c>
      <c r="D397" s="17">
        <v>1164815587</v>
      </c>
      <c r="E397" s="7" t="s">
        <v>169</v>
      </c>
      <c r="F397" s="17" t="s">
        <v>272</v>
      </c>
      <c r="G397" s="7" t="s">
        <v>386</v>
      </c>
      <c r="H397" s="17">
        <v>6</v>
      </c>
      <c r="I397" s="17" t="s">
        <v>200</v>
      </c>
      <c r="J397" s="17" t="s">
        <v>207</v>
      </c>
      <c r="L397" s="17">
        <v>54</v>
      </c>
      <c r="M397" s="17">
        <v>6</v>
      </c>
      <c r="N397" s="17">
        <v>1</v>
      </c>
      <c r="O397" s="17">
        <v>1</v>
      </c>
      <c r="P397">
        <v>1521003940</v>
      </c>
      <c r="Q397">
        <v>2098</v>
      </c>
      <c r="S397" t="s">
        <v>202</v>
      </c>
      <c r="T397" t="s">
        <v>236</v>
      </c>
      <c r="U397">
        <f>MATCH(D397,Отчет!$D:$D,0)</f>
        <v>50</v>
      </c>
    </row>
    <row r="398" spans="1:21" x14ac:dyDescent="0.2">
      <c r="A398" s="17">
        <v>1580143164</v>
      </c>
      <c r="B398" s="17">
        <v>9</v>
      </c>
      <c r="C398" s="17" t="s">
        <v>245</v>
      </c>
      <c r="D398" s="17">
        <v>1164815652</v>
      </c>
      <c r="E398" s="7" t="s">
        <v>177</v>
      </c>
      <c r="F398" s="17" t="s">
        <v>275</v>
      </c>
      <c r="G398" s="7" t="s">
        <v>386</v>
      </c>
      <c r="H398" s="17">
        <v>6</v>
      </c>
      <c r="I398" s="17" t="s">
        <v>200</v>
      </c>
      <c r="J398" s="17" t="s">
        <v>207</v>
      </c>
      <c r="L398" s="17">
        <v>54</v>
      </c>
      <c r="M398" s="17">
        <v>6</v>
      </c>
      <c r="N398" s="17">
        <v>1</v>
      </c>
      <c r="O398" s="17">
        <v>1</v>
      </c>
      <c r="P398">
        <v>1521003940</v>
      </c>
      <c r="Q398">
        <v>2098</v>
      </c>
      <c r="S398" t="s">
        <v>202</v>
      </c>
      <c r="T398" t="s">
        <v>236</v>
      </c>
      <c r="U398">
        <f>MATCH(D398,Отчет!$D:$D,0)</f>
        <v>76</v>
      </c>
    </row>
    <row r="399" spans="1:21" x14ac:dyDescent="0.2">
      <c r="A399" s="17">
        <v>1580144403</v>
      </c>
      <c r="B399" s="17">
        <v>8</v>
      </c>
      <c r="C399" s="17" t="s">
        <v>233</v>
      </c>
      <c r="D399" s="17">
        <v>1164815665</v>
      </c>
      <c r="E399" s="7" t="s">
        <v>180</v>
      </c>
      <c r="F399" s="17" t="s">
        <v>266</v>
      </c>
      <c r="G399" s="7" t="s">
        <v>386</v>
      </c>
      <c r="H399" s="17">
        <v>6</v>
      </c>
      <c r="I399" s="17" t="s">
        <v>200</v>
      </c>
      <c r="J399" s="17" t="s">
        <v>207</v>
      </c>
      <c r="L399" s="17">
        <v>48</v>
      </c>
      <c r="M399" s="17">
        <v>6</v>
      </c>
      <c r="N399" s="17">
        <v>1</v>
      </c>
      <c r="O399" s="17">
        <v>1</v>
      </c>
      <c r="P399">
        <v>1521003940</v>
      </c>
      <c r="Q399">
        <v>2098</v>
      </c>
      <c r="S399" t="s">
        <v>202</v>
      </c>
      <c r="T399" t="s">
        <v>236</v>
      </c>
      <c r="U399">
        <f>MATCH(D399,Отчет!$D:$D,0)</f>
        <v>148</v>
      </c>
    </row>
    <row r="400" spans="1:21" x14ac:dyDescent="0.2">
      <c r="A400" s="17">
        <v>1580144845</v>
      </c>
      <c r="B400" s="17">
        <v>0</v>
      </c>
      <c r="C400" s="17" t="s">
        <v>233</v>
      </c>
      <c r="D400" s="17">
        <v>1164815691</v>
      </c>
      <c r="E400" s="7" t="s">
        <v>184</v>
      </c>
      <c r="F400" s="17" t="s">
        <v>265</v>
      </c>
      <c r="G400" s="7" t="s">
        <v>386</v>
      </c>
      <c r="H400" s="17">
        <v>6</v>
      </c>
      <c r="I400" s="17" t="s">
        <v>200</v>
      </c>
      <c r="J400" s="17" t="s">
        <v>207</v>
      </c>
      <c r="L400" s="17">
        <v>0</v>
      </c>
      <c r="M400" s="17">
        <v>6</v>
      </c>
      <c r="N400" s="17">
        <v>0</v>
      </c>
      <c r="O400" s="17">
        <v>1</v>
      </c>
      <c r="P400">
        <v>1521003940</v>
      </c>
      <c r="Q400">
        <v>2098</v>
      </c>
      <c r="S400" t="s">
        <v>202</v>
      </c>
      <c r="T400" t="s">
        <v>236</v>
      </c>
      <c r="U400">
        <f>MATCH(D400,Отчет!$D:$D,0)</f>
        <v>157</v>
      </c>
    </row>
    <row r="401" spans="1:21" x14ac:dyDescent="0.2">
      <c r="A401" s="17">
        <v>1580144251</v>
      </c>
      <c r="B401" s="17">
        <v>9</v>
      </c>
      <c r="C401" s="17" t="s">
        <v>233</v>
      </c>
      <c r="D401" s="17">
        <v>1164815704</v>
      </c>
      <c r="E401" s="7" t="s">
        <v>185</v>
      </c>
      <c r="F401" s="17" t="s">
        <v>264</v>
      </c>
      <c r="G401" s="7" t="s">
        <v>386</v>
      </c>
      <c r="H401" s="17">
        <v>6</v>
      </c>
      <c r="I401" s="17" t="s">
        <v>200</v>
      </c>
      <c r="J401" s="17" t="s">
        <v>207</v>
      </c>
      <c r="L401" s="17">
        <v>54</v>
      </c>
      <c r="M401" s="17">
        <v>6</v>
      </c>
      <c r="N401" s="17">
        <v>1</v>
      </c>
      <c r="O401" s="17">
        <v>1</v>
      </c>
      <c r="P401">
        <v>1521003940</v>
      </c>
      <c r="Q401">
        <v>2098</v>
      </c>
      <c r="S401" t="s">
        <v>202</v>
      </c>
      <c r="T401" t="s">
        <v>236</v>
      </c>
      <c r="U401">
        <f>MATCH(D401,Отчет!$D:$D,0)</f>
        <v>124</v>
      </c>
    </row>
    <row r="402" spans="1:21" x14ac:dyDescent="0.2">
      <c r="A402" s="17">
        <v>1580143841</v>
      </c>
      <c r="B402" s="17">
        <v>8</v>
      </c>
      <c r="C402" s="17" t="s">
        <v>233</v>
      </c>
      <c r="D402" s="17">
        <v>1164815717</v>
      </c>
      <c r="E402" s="7" t="s">
        <v>195</v>
      </c>
      <c r="F402" s="17" t="s">
        <v>263</v>
      </c>
      <c r="G402" s="7" t="s">
        <v>386</v>
      </c>
      <c r="H402" s="17">
        <v>6</v>
      </c>
      <c r="I402" s="17" t="s">
        <v>200</v>
      </c>
      <c r="J402" s="17" t="s">
        <v>207</v>
      </c>
      <c r="L402" s="17">
        <v>48</v>
      </c>
      <c r="M402" s="17">
        <v>6</v>
      </c>
      <c r="N402" s="17">
        <v>1</v>
      </c>
      <c r="O402" s="17">
        <v>1</v>
      </c>
      <c r="P402">
        <v>1521003940</v>
      </c>
      <c r="Q402">
        <v>2098</v>
      </c>
      <c r="S402" t="s">
        <v>202</v>
      </c>
      <c r="T402" t="s">
        <v>236</v>
      </c>
      <c r="U402">
        <f>MATCH(D402,Отчет!$D:$D,0)</f>
        <v>134</v>
      </c>
    </row>
    <row r="403" spans="1:21" x14ac:dyDescent="0.2">
      <c r="A403" s="17">
        <v>1580144512</v>
      </c>
      <c r="B403" s="17">
        <v>9</v>
      </c>
      <c r="C403" s="17" t="s">
        <v>233</v>
      </c>
      <c r="D403" s="17">
        <v>1229442328</v>
      </c>
      <c r="E403" s="7" t="s">
        <v>123</v>
      </c>
      <c r="F403" s="17" t="s">
        <v>267</v>
      </c>
      <c r="G403" s="7" t="s">
        <v>386</v>
      </c>
      <c r="H403" s="17">
        <v>6</v>
      </c>
      <c r="I403" s="17" t="s">
        <v>200</v>
      </c>
      <c r="J403" s="17" t="s">
        <v>207</v>
      </c>
      <c r="L403" s="17">
        <v>54</v>
      </c>
      <c r="M403" s="17">
        <v>6</v>
      </c>
      <c r="N403" s="17">
        <v>1</v>
      </c>
      <c r="O403" s="17">
        <v>1</v>
      </c>
      <c r="P403">
        <v>1521003940</v>
      </c>
      <c r="Q403">
        <v>2098</v>
      </c>
      <c r="S403" t="s">
        <v>202</v>
      </c>
      <c r="T403" t="s">
        <v>236</v>
      </c>
      <c r="U403">
        <f>MATCH(D403,Отчет!$D:$D,0)</f>
        <v>103</v>
      </c>
    </row>
    <row r="404" spans="1:21" x14ac:dyDescent="0.2">
      <c r="A404" s="17">
        <v>1580143845</v>
      </c>
      <c r="B404" s="17">
        <v>7</v>
      </c>
      <c r="C404" s="17" t="s">
        <v>233</v>
      </c>
      <c r="D404" s="17">
        <v>1164815717</v>
      </c>
      <c r="E404" s="7" t="s">
        <v>195</v>
      </c>
      <c r="F404" s="17" t="s">
        <v>263</v>
      </c>
      <c r="G404" s="7" t="s">
        <v>387</v>
      </c>
      <c r="H404" s="17">
        <v>6</v>
      </c>
      <c r="I404" s="17" t="s">
        <v>200</v>
      </c>
      <c r="J404" s="17" t="s">
        <v>207</v>
      </c>
      <c r="L404" s="17">
        <v>42</v>
      </c>
      <c r="M404" s="17">
        <v>6</v>
      </c>
      <c r="N404" s="17">
        <v>1</v>
      </c>
      <c r="O404" s="17">
        <v>1</v>
      </c>
      <c r="P404">
        <v>1521003940</v>
      </c>
      <c r="Q404">
        <v>2098</v>
      </c>
      <c r="S404" t="s">
        <v>202</v>
      </c>
      <c r="T404" t="s">
        <v>236</v>
      </c>
      <c r="U404">
        <f>MATCH(D404,Отчет!$D:$D,0)</f>
        <v>134</v>
      </c>
    </row>
    <row r="405" spans="1:21" x14ac:dyDescent="0.2">
      <c r="A405" s="17">
        <v>1580143205</v>
      </c>
      <c r="B405" s="17">
        <v>7</v>
      </c>
      <c r="C405" s="17" t="s">
        <v>245</v>
      </c>
      <c r="D405" s="17">
        <v>1164815730</v>
      </c>
      <c r="E405" s="7" t="s">
        <v>196</v>
      </c>
      <c r="F405" s="17" t="s">
        <v>262</v>
      </c>
      <c r="G405" s="7" t="s">
        <v>387</v>
      </c>
      <c r="H405" s="17">
        <v>6</v>
      </c>
      <c r="I405" s="17" t="s">
        <v>200</v>
      </c>
      <c r="J405" s="17" t="s">
        <v>207</v>
      </c>
      <c r="L405" s="17">
        <v>42</v>
      </c>
      <c r="M405" s="17">
        <v>6</v>
      </c>
      <c r="N405" s="17">
        <v>1</v>
      </c>
      <c r="O405" s="17">
        <v>1</v>
      </c>
      <c r="P405">
        <v>1521003940</v>
      </c>
      <c r="Q405">
        <v>2098</v>
      </c>
      <c r="S405" t="s">
        <v>202</v>
      </c>
      <c r="T405" t="s">
        <v>236</v>
      </c>
      <c r="U405">
        <f>MATCH(D405,Отчет!$D:$D,0)</f>
        <v>126</v>
      </c>
    </row>
    <row r="406" spans="1:21" x14ac:dyDescent="0.2">
      <c r="A406" s="17">
        <v>1580145267</v>
      </c>
      <c r="B406" s="17">
        <v>7</v>
      </c>
      <c r="C406" s="17" t="s">
        <v>233</v>
      </c>
      <c r="D406" s="17">
        <v>1164815613</v>
      </c>
      <c r="E406" s="7" t="s">
        <v>172</v>
      </c>
      <c r="F406" s="17" t="s">
        <v>359</v>
      </c>
      <c r="G406" s="7" t="s">
        <v>387</v>
      </c>
      <c r="H406" s="17">
        <v>6</v>
      </c>
      <c r="I406" s="17" t="s">
        <v>200</v>
      </c>
      <c r="J406" s="17" t="s">
        <v>207</v>
      </c>
      <c r="L406" s="17">
        <v>42</v>
      </c>
      <c r="M406" s="17">
        <v>6</v>
      </c>
      <c r="N406" s="17">
        <v>1</v>
      </c>
      <c r="O406" s="17">
        <v>1</v>
      </c>
      <c r="P406">
        <v>1521003940</v>
      </c>
      <c r="Q406">
        <v>2098</v>
      </c>
      <c r="S406" t="s">
        <v>202</v>
      </c>
      <c r="T406" t="s">
        <v>236</v>
      </c>
      <c r="U406">
        <f>MATCH(D406,Отчет!$D:$D,0)</f>
        <v>108</v>
      </c>
    </row>
    <row r="407" spans="1:21" x14ac:dyDescent="0.2">
      <c r="A407" s="17">
        <v>1580144214</v>
      </c>
      <c r="B407" s="17">
        <v>9</v>
      </c>
      <c r="C407" s="17" t="s">
        <v>233</v>
      </c>
      <c r="D407" s="17">
        <v>1164815587</v>
      </c>
      <c r="E407" s="7" t="s">
        <v>169</v>
      </c>
      <c r="F407" s="17" t="s">
        <v>272</v>
      </c>
      <c r="G407" s="7" t="s">
        <v>387</v>
      </c>
      <c r="H407" s="17">
        <v>6</v>
      </c>
      <c r="I407" s="17" t="s">
        <v>200</v>
      </c>
      <c r="J407" s="17" t="s">
        <v>207</v>
      </c>
      <c r="L407" s="17">
        <v>54</v>
      </c>
      <c r="M407" s="17">
        <v>6</v>
      </c>
      <c r="N407" s="17">
        <v>1</v>
      </c>
      <c r="O407" s="17">
        <v>1</v>
      </c>
      <c r="P407">
        <v>1521003940</v>
      </c>
      <c r="Q407">
        <v>2098</v>
      </c>
      <c r="S407" t="s">
        <v>202</v>
      </c>
      <c r="T407" t="s">
        <v>236</v>
      </c>
      <c r="U407">
        <f>MATCH(D407,Отчет!$D:$D,0)</f>
        <v>50</v>
      </c>
    </row>
    <row r="408" spans="1:21" x14ac:dyDescent="0.2">
      <c r="A408" s="17">
        <v>1580143805</v>
      </c>
      <c r="B408" s="17">
        <v>8</v>
      </c>
      <c r="C408" s="17" t="s">
        <v>233</v>
      </c>
      <c r="D408" s="17">
        <v>1164815522</v>
      </c>
      <c r="E408" s="7" t="s">
        <v>163</v>
      </c>
      <c r="F408" s="17" t="s">
        <v>350</v>
      </c>
      <c r="G408" s="7" t="s">
        <v>387</v>
      </c>
      <c r="H408" s="17">
        <v>6</v>
      </c>
      <c r="I408" s="17" t="s">
        <v>200</v>
      </c>
      <c r="J408" s="17" t="s">
        <v>207</v>
      </c>
      <c r="L408" s="17">
        <v>48</v>
      </c>
      <c r="M408" s="17">
        <v>6</v>
      </c>
      <c r="N408" s="17">
        <v>1</v>
      </c>
      <c r="O408" s="17">
        <v>1</v>
      </c>
      <c r="P408">
        <v>1521003940</v>
      </c>
      <c r="Q408">
        <v>2098</v>
      </c>
      <c r="S408" t="s">
        <v>202</v>
      </c>
      <c r="T408" t="s">
        <v>236</v>
      </c>
      <c r="U408">
        <f>MATCH(D408,Отчет!$D:$D,0)</f>
        <v>122</v>
      </c>
    </row>
    <row r="409" spans="1:21" x14ac:dyDescent="0.2">
      <c r="A409" s="17">
        <v>1580143243</v>
      </c>
      <c r="B409" s="17">
        <v>9</v>
      </c>
      <c r="C409" s="17" t="s">
        <v>233</v>
      </c>
      <c r="D409" s="17">
        <v>1164815482</v>
      </c>
      <c r="E409" s="7" t="s">
        <v>155</v>
      </c>
      <c r="F409" s="17" t="s">
        <v>381</v>
      </c>
      <c r="G409" s="7" t="s">
        <v>387</v>
      </c>
      <c r="H409" s="17">
        <v>6</v>
      </c>
      <c r="I409" s="17" t="s">
        <v>200</v>
      </c>
      <c r="J409" s="17" t="s">
        <v>207</v>
      </c>
      <c r="L409" s="17">
        <v>54</v>
      </c>
      <c r="M409" s="17">
        <v>6</v>
      </c>
      <c r="N409" s="17">
        <v>1</v>
      </c>
      <c r="O409" s="17">
        <v>1</v>
      </c>
      <c r="P409">
        <v>1521003940</v>
      </c>
      <c r="Q409">
        <v>2098</v>
      </c>
      <c r="S409" t="s">
        <v>202</v>
      </c>
      <c r="T409" t="s">
        <v>236</v>
      </c>
      <c r="U409">
        <f>MATCH(D409,Отчет!$D:$D,0)</f>
        <v>16</v>
      </c>
    </row>
    <row r="410" spans="1:21" x14ac:dyDescent="0.2">
      <c r="A410" s="17">
        <v>1580145335</v>
      </c>
      <c r="B410" s="17">
        <v>7</v>
      </c>
      <c r="C410" s="17" t="s">
        <v>233</v>
      </c>
      <c r="D410" s="17">
        <v>1164815456</v>
      </c>
      <c r="E410" s="7" t="s">
        <v>150</v>
      </c>
      <c r="F410" s="17" t="s">
        <v>243</v>
      </c>
      <c r="G410" s="7" t="s">
        <v>387</v>
      </c>
      <c r="H410" s="17">
        <v>6</v>
      </c>
      <c r="I410" s="17" t="s">
        <v>200</v>
      </c>
      <c r="J410" s="17" t="s">
        <v>207</v>
      </c>
      <c r="L410" s="17">
        <v>42</v>
      </c>
      <c r="M410" s="17">
        <v>6</v>
      </c>
      <c r="N410" s="17">
        <v>1</v>
      </c>
      <c r="O410" s="17">
        <v>1</v>
      </c>
      <c r="P410">
        <v>1521003940</v>
      </c>
      <c r="Q410">
        <v>2098</v>
      </c>
      <c r="S410" t="s">
        <v>202</v>
      </c>
      <c r="T410" t="s">
        <v>236</v>
      </c>
      <c r="U410">
        <f>MATCH(D410,Отчет!$D:$D,0)</f>
        <v>141</v>
      </c>
    </row>
    <row r="411" spans="1:21" x14ac:dyDescent="0.2">
      <c r="A411" s="17">
        <v>1580144588</v>
      </c>
      <c r="B411" s="17">
        <v>9</v>
      </c>
      <c r="C411" s="17" t="s">
        <v>239</v>
      </c>
      <c r="D411" s="17">
        <v>1164815443</v>
      </c>
      <c r="E411" s="7" t="s">
        <v>149</v>
      </c>
      <c r="F411" s="17" t="s">
        <v>360</v>
      </c>
      <c r="G411" s="7" t="s">
        <v>387</v>
      </c>
      <c r="H411" s="17">
        <v>6</v>
      </c>
      <c r="I411" s="17" t="s">
        <v>200</v>
      </c>
      <c r="J411" s="17" t="s">
        <v>207</v>
      </c>
      <c r="L411" s="17">
        <v>54</v>
      </c>
      <c r="M411" s="17">
        <v>6</v>
      </c>
      <c r="N411" s="17">
        <v>1</v>
      </c>
      <c r="O411" s="17">
        <v>1</v>
      </c>
      <c r="P411">
        <v>1521003940</v>
      </c>
      <c r="Q411">
        <v>2098</v>
      </c>
      <c r="S411" t="s">
        <v>202</v>
      </c>
      <c r="T411" t="s">
        <v>236</v>
      </c>
      <c r="U411">
        <f>MATCH(D411,Отчет!$D:$D,0)</f>
        <v>70</v>
      </c>
    </row>
    <row r="412" spans="1:21" x14ac:dyDescent="0.2">
      <c r="A412" s="17">
        <v>1580143279</v>
      </c>
      <c r="B412" s="17">
        <v>6</v>
      </c>
      <c r="C412" s="17" t="s">
        <v>233</v>
      </c>
      <c r="D412" s="17">
        <v>1164815378</v>
      </c>
      <c r="E412" s="7" t="s">
        <v>127</v>
      </c>
      <c r="F412" s="17" t="s">
        <v>241</v>
      </c>
      <c r="G412" s="7" t="s">
        <v>387</v>
      </c>
      <c r="H412" s="17">
        <v>6</v>
      </c>
      <c r="I412" s="17" t="s">
        <v>200</v>
      </c>
      <c r="J412" s="17" t="s">
        <v>207</v>
      </c>
      <c r="L412" s="17">
        <v>36</v>
      </c>
      <c r="M412" s="17">
        <v>6</v>
      </c>
      <c r="N412" s="17">
        <v>1</v>
      </c>
      <c r="O412" s="17">
        <v>1</v>
      </c>
      <c r="P412">
        <v>1521003940</v>
      </c>
      <c r="Q412">
        <v>2098</v>
      </c>
      <c r="S412" t="s">
        <v>202</v>
      </c>
      <c r="T412" t="s">
        <v>236</v>
      </c>
      <c r="U412">
        <f>MATCH(D412,Отчет!$D:$D,0)</f>
        <v>138</v>
      </c>
    </row>
    <row r="413" spans="1:21" x14ac:dyDescent="0.2">
      <c r="A413" s="17">
        <v>1580144066</v>
      </c>
      <c r="B413" s="17">
        <v>9</v>
      </c>
      <c r="C413" s="17" t="s">
        <v>233</v>
      </c>
      <c r="D413" s="17">
        <v>1164815326</v>
      </c>
      <c r="E413" s="7" t="s">
        <v>120</v>
      </c>
      <c r="F413" s="17" t="s">
        <v>366</v>
      </c>
      <c r="G413" s="7" t="s">
        <v>387</v>
      </c>
      <c r="H413" s="17">
        <v>6</v>
      </c>
      <c r="I413" s="17" t="s">
        <v>200</v>
      </c>
      <c r="J413" s="17" t="s">
        <v>207</v>
      </c>
      <c r="L413" s="17">
        <v>54</v>
      </c>
      <c r="M413" s="17">
        <v>6</v>
      </c>
      <c r="N413" s="17">
        <v>1</v>
      </c>
      <c r="O413" s="17">
        <v>1</v>
      </c>
      <c r="P413">
        <v>1521003940</v>
      </c>
      <c r="Q413">
        <v>2098</v>
      </c>
      <c r="S413" t="s">
        <v>202</v>
      </c>
      <c r="T413" t="s">
        <v>236</v>
      </c>
      <c r="U413">
        <f>MATCH(D413,Отчет!$D:$D,0)</f>
        <v>66</v>
      </c>
    </row>
    <row r="414" spans="1:21" x14ac:dyDescent="0.2">
      <c r="A414" s="17">
        <v>1580145031</v>
      </c>
      <c r="B414" s="17">
        <v>9</v>
      </c>
      <c r="C414" s="17" t="s">
        <v>233</v>
      </c>
      <c r="D414" s="17">
        <v>1164815300</v>
      </c>
      <c r="E414" s="7" t="s">
        <v>118</v>
      </c>
      <c r="F414" s="17" t="s">
        <v>237</v>
      </c>
      <c r="G414" s="7" t="s">
        <v>387</v>
      </c>
      <c r="H414" s="17">
        <v>6</v>
      </c>
      <c r="I414" s="17" t="s">
        <v>200</v>
      </c>
      <c r="J414" s="17" t="s">
        <v>207</v>
      </c>
      <c r="L414" s="17">
        <v>54</v>
      </c>
      <c r="M414" s="17">
        <v>6</v>
      </c>
      <c r="N414" s="17">
        <v>1</v>
      </c>
      <c r="O414" s="17">
        <v>1</v>
      </c>
      <c r="P414">
        <v>1521003940</v>
      </c>
      <c r="Q414">
        <v>2098</v>
      </c>
      <c r="S414" t="s">
        <v>202</v>
      </c>
      <c r="T414" t="s">
        <v>236</v>
      </c>
      <c r="U414">
        <f>MATCH(D414,Отчет!$D:$D,0)</f>
        <v>65</v>
      </c>
    </row>
    <row r="415" spans="1:21" x14ac:dyDescent="0.2">
      <c r="A415" s="17">
        <v>1580144957</v>
      </c>
      <c r="B415" s="17">
        <v>10</v>
      </c>
      <c r="C415" s="17" t="s">
        <v>233</v>
      </c>
      <c r="D415" s="17">
        <v>1164815221</v>
      </c>
      <c r="E415" s="7" t="s">
        <v>106</v>
      </c>
      <c r="F415" s="17" t="s">
        <v>234</v>
      </c>
      <c r="G415" s="7" t="s">
        <v>387</v>
      </c>
      <c r="H415" s="17">
        <v>6</v>
      </c>
      <c r="I415" s="17" t="s">
        <v>200</v>
      </c>
      <c r="J415" s="17" t="s">
        <v>207</v>
      </c>
      <c r="L415" s="17">
        <v>60</v>
      </c>
      <c r="M415" s="17">
        <v>6</v>
      </c>
      <c r="N415" s="17">
        <v>1</v>
      </c>
      <c r="O415" s="17">
        <v>1</v>
      </c>
      <c r="P415">
        <v>1521003940</v>
      </c>
      <c r="Q415">
        <v>2098</v>
      </c>
      <c r="S415" t="s">
        <v>202</v>
      </c>
      <c r="T415" t="s">
        <v>236</v>
      </c>
      <c r="U415">
        <f>MATCH(D415,Отчет!$D:$D,0)</f>
        <v>27</v>
      </c>
    </row>
    <row r="416" spans="1:21" x14ac:dyDescent="0.2">
      <c r="A416" s="17">
        <v>1584528973</v>
      </c>
      <c r="B416" s="17">
        <v>9</v>
      </c>
      <c r="C416" s="17" t="s">
        <v>245</v>
      </c>
      <c r="D416" s="17">
        <v>1164815208</v>
      </c>
      <c r="E416" s="7" t="s">
        <v>105</v>
      </c>
      <c r="F416" s="17" t="s">
        <v>278</v>
      </c>
      <c r="G416" s="7" t="s">
        <v>387</v>
      </c>
      <c r="H416" s="17">
        <v>6</v>
      </c>
      <c r="I416" s="17" t="s">
        <v>200</v>
      </c>
      <c r="J416" s="17" t="s">
        <v>207</v>
      </c>
      <c r="L416" s="17">
        <v>54</v>
      </c>
      <c r="M416" s="17">
        <v>6</v>
      </c>
      <c r="N416" s="17">
        <v>1</v>
      </c>
      <c r="O416" s="17">
        <v>1</v>
      </c>
      <c r="P416">
        <v>1521003940</v>
      </c>
      <c r="Q416">
        <v>2098</v>
      </c>
      <c r="S416" t="s">
        <v>202</v>
      </c>
      <c r="T416" t="s">
        <v>236</v>
      </c>
      <c r="U416">
        <f>MATCH(D416,Отчет!$D:$D,0)</f>
        <v>43</v>
      </c>
    </row>
    <row r="417" spans="1:21" x14ac:dyDescent="0.2">
      <c r="A417" s="17">
        <v>1580145069</v>
      </c>
      <c r="B417" s="17">
        <v>9</v>
      </c>
      <c r="C417" s="17" t="s">
        <v>239</v>
      </c>
      <c r="D417" s="17">
        <v>1164815182</v>
      </c>
      <c r="E417" s="7" t="s">
        <v>103</v>
      </c>
      <c r="F417" s="17" t="s">
        <v>365</v>
      </c>
      <c r="G417" s="7" t="s">
        <v>387</v>
      </c>
      <c r="H417" s="17">
        <v>6</v>
      </c>
      <c r="I417" s="17" t="s">
        <v>200</v>
      </c>
      <c r="J417" s="17" t="s">
        <v>207</v>
      </c>
      <c r="L417" s="17">
        <v>54</v>
      </c>
      <c r="M417" s="17">
        <v>6</v>
      </c>
      <c r="N417" s="17">
        <v>1</v>
      </c>
      <c r="O417" s="17">
        <v>1</v>
      </c>
      <c r="P417">
        <v>1521003940</v>
      </c>
      <c r="Q417">
        <v>2098</v>
      </c>
      <c r="S417" t="s">
        <v>202</v>
      </c>
      <c r="T417" t="s">
        <v>236</v>
      </c>
      <c r="U417">
        <f>MATCH(D417,Отчет!$D:$D,0)</f>
        <v>42</v>
      </c>
    </row>
    <row r="418" spans="1:21" x14ac:dyDescent="0.2">
      <c r="A418" s="17">
        <v>1580143127</v>
      </c>
      <c r="B418" s="17">
        <v>9</v>
      </c>
      <c r="C418" s="17" t="s">
        <v>233</v>
      </c>
      <c r="D418" s="17">
        <v>1164815156</v>
      </c>
      <c r="E418" s="7" t="s">
        <v>97</v>
      </c>
      <c r="F418" s="17" t="s">
        <v>250</v>
      </c>
      <c r="G418" s="7" t="s">
        <v>387</v>
      </c>
      <c r="H418" s="17">
        <v>6</v>
      </c>
      <c r="I418" s="17" t="s">
        <v>200</v>
      </c>
      <c r="J418" s="17" t="s">
        <v>207</v>
      </c>
      <c r="L418" s="17">
        <v>54</v>
      </c>
      <c r="M418" s="17">
        <v>6</v>
      </c>
      <c r="N418" s="17">
        <v>1</v>
      </c>
      <c r="O418" s="17">
        <v>1</v>
      </c>
      <c r="P418">
        <v>1521003940</v>
      </c>
      <c r="Q418">
        <v>2098</v>
      </c>
      <c r="S418" t="s">
        <v>202</v>
      </c>
      <c r="T418" t="s">
        <v>236</v>
      </c>
      <c r="U418">
        <f>MATCH(D418,Отчет!$D:$D,0)</f>
        <v>117</v>
      </c>
    </row>
    <row r="419" spans="1:21" x14ac:dyDescent="0.2">
      <c r="A419" s="17">
        <v>1580142794</v>
      </c>
      <c r="B419" s="17">
        <v>2</v>
      </c>
      <c r="C419" s="17" t="s">
        <v>233</v>
      </c>
      <c r="D419" s="17">
        <v>1164815023</v>
      </c>
      <c r="E419" s="7" t="s">
        <v>80</v>
      </c>
      <c r="F419" s="17" t="s">
        <v>254</v>
      </c>
      <c r="G419" s="7" t="s">
        <v>387</v>
      </c>
      <c r="H419" s="17">
        <v>6</v>
      </c>
      <c r="I419" s="17" t="s">
        <v>200</v>
      </c>
      <c r="J419" s="17" t="s">
        <v>207</v>
      </c>
      <c r="L419" s="17">
        <v>0</v>
      </c>
      <c r="M419" s="17">
        <v>6</v>
      </c>
      <c r="N419" s="17">
        <v>0</v>
      </c>
      <c r="O419" s="17">
        <v>1</v>
      </c>
      <c r="P419">
        <v>1521003940</v>
      </c>
      <c r="Q419">
        <v>2098</v>
      </c>
      <c r="S419" t="s">
        <v>202</v>
      </c>
      <c r="T419" t="s">
        <v>236</v>
      </c>
      <c r="U419">
        <f>MATCH(D419,Отчет!$D:$D,0)</f>
        <v>154</v>
      </c>
    </row>
    <row r="420" spans="1:21" x14ac:dyDescent="0.2">
      <c r="A420" s="17">
        <v>1580142646</v>
      </c>
      <c r="B420" s="17">
        <v>7</v>
      </c>
      <c r="C420" s="17" t="s">
        <v>233</v>
      </c>
      <c r="D420" s="17">
        <v>1164815010</v>
      </c>
      <c r="E420" s="7" t="s">
        <v>79</v>
      </c>
      <c r="F420" s="17" t="s">
        <v>255</v>
      </c>
      <c r="G420" s="7" t="s">
        <v>387</v>
      </c>
      <c r="H420" s="17">
        <v>6</v>
      </c>
      <c r="I420" s="17" t="s">
        <v>200</v>
      </c>
      <c r="J420" s="17" t="s">
        <v>207</v>
      </c>
      <c r="L420" s="17">
        <v>42</v>
      </c>
      <c r="M420" s="17">
        <v>6</v>
      </c>
      <c r="N420" s="17">
        <v>1</v>
      </c>
      <c r="O420" s="17">
        <v>1</v>
      </c>
      <c r="P420">
        <v>1521003940</v>
      </c>
      <c r="Q420">
        <v>2098</v>
      </c>
      <c r="S420" t="s">
        <v>202</v>
      </c>
      <c r="T420" t="s">
        <v>236</v>
      </c>
      <c r="U420">
        <f>MATCH(D420,Отчет!$D:$D,0)</f>
        <v>145</v>
      </c>
    </row>
    <row r="421" spans="1:21" x14ac:dyDescent="0.2">
      <c r="A421" s="17">
        <v>1580142757</v>
      </c>
      <c r="B421" s="17">
        <v>9</v>
      </c>
      <c r="C421" s="17" t="s">
        <v>239</v>
      </c>
      <c r="D421" s="17">
        <v>1164814932</v>
      </c>
      <c r="E421" s="7" t="s">
        <v>61</v>
      </c>
      <c r="F421" s="17" t="s">
        <v>364</v>
      </c>
      <c r="G421" s="7" t="s">
        <v>387</v>
      </c>
      <c r="H421" s="17">
        <v>6</v>
      </c>
      <c r="I421" s="17" t="s">
        <v>200</v>
      </c>
      <c r="J421" s="17" t="s">
        <v>207</v>
      </c>
      <c r="L421" s="17">
        <v>54</v>
      </c>
      <c r="M421" s="17">
        <v>6</v>
      </c>
      <c r="N421" s="17">
        <v>1</v>
      </c>
      <c r="O421" s="17">
        <v>1</v>
      </c>
      <c r="P421">
        <v>1521003940</v>
      </c>
      <c r="Q421">
        <v>2098</v>
      </c>
      <c r="S421" t="s">
        <v>202</v>
      </c>
      <c r="T421" t="s">
        <v>236</v>
      </c>
      <c r="U421">
        <f>MATCH(D421,Отчет!$D:$D,0)</f>
        <v>37</v>
      </c>
    </row>
    <row r="422" spans="1:21" x14ac:dyDescent="0.2">
      <c r="A422" s="17">
        <v>1580145301</v>
      </c>
      <c r="B422" s="17">
        <v>8</v>
      </c>
      <c r="C422" s="17" t="s">
        <v>239</v>
      </c>
      <c r="D422" s="17">
        <v>1164814867</v>
      </c>
      <c r="E422" s="7" t="s">
        <v>51</v>
      </c>
      <c r="F422" s="17" t="s">
        <v>362</v>
      </c>
      <c r="G422" s="7" t="s">
        <v>387</v>
      </c>
      <c r="H422" s="17">
        <v>6</v>
      </c>
      <c r="I422" s="17" t="s">
        <v>200</v>
      </c>
      <c r="J422" s="17" t="s">
        <v>207</v>
      </c>
      <c r="L422" s="17">
        <v>48</v>
      </c>
      <c r="M422" s="17">
        <v>6</v>
      </c>
      <c r="N422" s="17">
        <v>1</v>
      </c>
      <c r="O422" s="17">
        <v>1</v>
      </c>
      <c r="P422">
        <v>1521003940</v>
      </c>
      <c r="Q422">
        <v>2098</v>
      </c>
      <c r="S422" t="s">
        <v>202</v>
      </c>
      <c r="T422" t="s">
        <v>236</v>
      </c>
      <c r="U422">
        <f>MATCH(D422,Отчет!$D:$D,0)</f>
        <v>55</v>
      </c>
    </row>
    <row r="423" spans="1:21" x14ac:dyDescent="0.2">
      <c r="A423" s="17">
        <v>1580144440</v>
      </c>
      <c r="B423" s="17">
        <v>9</v>
      </c>
      <c r="C423" s="17" t="s">
        <v>233</v>
      </c>
      <c r="D423" s="17">
        <v>1164814827</v>
      </c>
      <c r="E423" s="7" t="s">
        <v>47</v>
      </c>
      <c r="F423" s="17" t="s">
        <v>261</v>
      </c>
      <c r="G423" s="7" t="s">
        <v>387</v>
      </c>
      <c r="H423" s="17">
        <v>6</v>
      </c>
      <c r="I423" s="17" t="s">
        <v>200</v>
      </c>
      <c r="J423" s="17" t="s">
        <v>207</v>
      </c>
      <c r="L423" s="17">
        <v>54</v>
      </c>
      <c r="M423" s="17">
        <v>6</v>
      </c>
      <c r="N423" s="17">
        <v>1</v>
      </c>
      <c r="O423" s="17">
        <v>1</v>
      </c>
      <c r="P423">
        <v>1521003940</v>
      </c>
      <c r="Q423">
        <v>2098</v>
      </c>
      <c r="S423" t="s">
        <v>202</v>
      </c>
      <c r="T423" t="s">
        <v>236</v>
      </c>
      <c r="U423">
        <f>MATCH(D423,Отчет!$D:$D,0)</f>
        <v>22</v>
      </c>
    </row>
    <row r="424" spans="1:21" x14ac:dyDescent="0.2">
      <c r="A424" s="17">
        <v>1580143510</v>
      </c>
      <c r="B424" s="17">
        <v>7</v>
      </c>
      <c r="C424" s="17" t="s">
        <v>233</v>
      </c>
      <c r="D424" s="17">
        <v>1164814814</v>
      </c>
      <c r="E424" s="7" t="s">
        <v>40</v>
      </c>
      <c r="F424" s="17" t="s">
        <v>361</v>
      </c>
      <c r="G424" s="7" t="s">
        <v>387</v>
      </c>
      <c r="H424" s="17">
        <v>6</v>
      </c>
      <c r="I424" s="17" t="s">
        <v>200</v>
      </c>
      <c r="J424" s="17" t="s">
        <v>207</v>
      </c>
      <c r="L424" s="17">
        <v>42</v>
      </c>
      <c r="M424" s="17">
        <v>6</v>
      </c>
      <c r="N424" s="17">
        <v>1</v>
      </c>
      <c r="O424" s="17">
        <v>1</v>
      </c>
      <c r="P424">
        <v>1521003940</v>
      </c>
      <c r="Q424">
        <v>2098</v>
      </c>
      <c r="S424" t="s">
        <v>202</v>
      </c>
      <c r="T424" t="s">
        <v>236</v>
      </c>
      <c r="U424">
        <f>MATCH(D424,Отчет!$D:$D,0)</f>
        <v>54</v>
      </c>
    </row>
    <row r="425" spans="1:21" x14ac:dyDescent="0.2">
      <c r="A425" s="17">
        <v>1580143354</v>
      </c>
      <c r="B425" s="17">
        <v>9</v>
      </c>
      <c r="C425" s="17" t="s">
        <v>245</v>
      </c>
      <c r="D425" s="17">
        <v>1181019583</v>
      </c>
      <c r="E425" s="7" t="s">
        <v>42</v>
      </c>
      <c r="F425" s="17" t="s">
        <v>378</v>
      </c>
      <c r="G425" s="7" t="s">
        <v>387</v>
      </c>
      <c r="H425" s="17">
        <v>6</v>
      </c>
      <c r="I425" s="17" t="s">
        <v>200</v>
      </c>
      <c r="J425" s="17" t="s">
        <v>207</v>
      </c>
      <c r="L425" s="17">
        <v>54</v>
      </c>
      <c r="M425" s="17">
        <v>6</v>
      </c>
      <c r="N425" s="17">
        <v>1</v>
      </c>
      <c r="O425" s="17">
        <v>1</v>
      </c>
      <c r="P425">
        <v>1521003940</v>
      </c>
      <c r="Q425">
        <v>2098</v>
      </c>
      <c r="S425" t="s">
        <v>202</v>
      </c>
      <c r="T425" t="s">
        <v>236</v>
      </c>
      <c r="U425">
        <f>MATCH(D425,Отчет!$D:$D,0)</f>
        <v>20</v>
      </c>
    </row>
    <row r="426" spans="1:21" x14ac:dyDescent="0.2">
      <c r="A426" s="17">
        <v>1580143991</v>
      </c>
      <c r="B426" s="17">
        <v>9</v>
      </c>
      <c r="C426" s="17" t="s">
        <v>245</v>
      </c>
      <c r="D426" s="17">
        <v>1181019538</v>
      </c>
      <c r="E426" s="7" t="s">
        <v>78</v>
      </c>
      <c r="F426" s="17" t="s">
        <v>377</v>
      </c>
      <c r="G426" s="7" t="s">
        <v>387</v>
      </c>
      <c r="H426" s="17">
        <v>6</v>
      </c>
      <c r="I426" s="17" t="s">
        <v>200</v>
      </c>
      <c r="J426" s="17" t="s">
        <v>207</v>
      </c>
      <c r="L426" s="17">
        <v>54</v>
      </c>
      <c r="M426" s="17">
        <v>6</v>
      </c>
      <c r="N426" s="17">
        <v>1</v>
      </c>
      <c r="O426" s="17">
        <v>1</v>
      </c>
      <c r="P426">
        <v>1521003940</v>
      </c>
      <c r="Q426">
        <v>2098</v>
      </c>
      <c r="S426" t="s">
        <v>202</v>
      </c>
      <c r="T426" t="s">
        <v>236</v>
      </c>
      <c r="U426">
        <f>MATCH(D426,Отчет!$D:$D,0)</f>
        <v>25</v>
      </c>
    </row>
    <row r="427" spans="1:21" x14ac:dyDescent="0.2">
      <c r="A427" s="17">
        <v>1580143953</v>
      </c>
      <c r="B427" s="17">
        <v>9</v>
      </c>
      <c r="C427" s="17" t="s">
        <v>233</v>
      </c>
      <c r="D427" s="17">
        <v>1178849023</v>
      </c>
      <c r="E427" s="7" t="s">
        <v>158</v>
      </c>
      <c r="F427" s="17" t="s">
        <v>271</v>
      </c>
      <c r="G427" s="7" t="s">
        <v>387</v>
      </c>
      <c r="H427" s="17">
        <v>6</v>
      </c>
      <c r="I427" s="17" t="s">
        <v>200</v>
      </c>
      <c r="J427" s="17" t="s">
        <v>207</v>
      </c>
      <c r="L427" s="17">
        <v>54</v>
      </c>
      <c r="M427" s="17">
        <v>6</v>
      </c>
      <c r="N427" s="17">
        <v>1</v>
      </c>
      <c r="O427" s="17">
        <v>1</v>
      </c>
      <c r="P427">
        <v>1521003940</v>
      </c>
      <c r="Q427">
        <v>2098</v>
      </c>
      <c r="S427" t="s">
        <v>202</v>
      </c>
      <c r="T427" t="s">
        <v>236</v>
      </c>
      <c r="U427">
        <f>MATCH(D427,Отчет!$D:$D,0)</f>
        <v>107</v>
      </c>
    </row>
    <row r="428" spans="1:21" x14ac:dyDescent="0.2">
      <c r="A428" s="17">
        <v>1580143731</v>
      </c>
      <c r="B428" s="17">
        <v>9</v>
      </c>
      <c r="C428" s="17" t="s">
        <v>233</v>
      </c>
      <c r="D428" s="17">
        <v>1178848993</v>
      </c>
      <c r="E428" s="7" t="s">
        <v>91</v>
      </c>
      <c r="F428" s="17" t="s">
        <v>274</v>
      </c>
      <c r="G428" s="7" t="s">
        <v>387</v>
      </c>
      <c r="H428" s="17">
        <v>6</v>
      </c>
      <c r="I428" s="17" t="s">
        <v>200</v>
      </c>
      <c r="J428" s="17" t="s">
        <v>207</v>
      </c>
      <c r="L428" s="17">
        <v>54</v>
      </c>
      <c r="M428" s="17">
        <v>6</v>
      </c>
      <c r="N428" s="17">
        <v>1</v>
      </c>
      <c r="O428" s="17">
        <v>1</v>
      </c>
      <c r="P428">
        <v>1521003940</v>
      </c>
      <c r="Q428">
        <v>2098</v>
      </c>
      <c r="S428" t="s">
        <v>202</v>
      </c>
      <c r="T428" t="s">
        <v>236</v>
      </c>
      <c r="U428">
        <f>MATCH(D428,Отчет!$D:$D,0)</f>
        <v>96</v>
      </c>
    </row>
    <row r="429" spans="1:21" x14ac:dyDescent="0.2">
      <c r="A429" s="17">
        <v>1580143092</v>
      </c>
      <c r="B429" s="17">
        <v>6</v>
      </c>
      <c r="C429" s="17" t="s">
        <v>233</v>
      </c>
      <c r="D429" s="17">
        <v>1178848978</v>
      </c>
      <c r="E429" s="7" t="s">
        <v>84</v>
      </c>
      <c r="F429" s="17" t="s">
        <v>282</v>
      </c>
      <c r="G429" s="7" t="s">
        <v>387</v>
      </c>
      <c r="H429" s="17">
        <v>6</v>
      </c>
      <c r="I429" s="17" t="s">
        <v>200</v>
      </c>
      <c r="J429" s="17" t="s">
        <v>207</v>
      </c>
      <c r="L429" s="17">
        <v>36</v>
      </c>
      <c r="M429" s="17">
        <v>6</v>
      </c>
      <c r="N429" s="17">
        <v>1</v>
      </c>
      <c r="O429" s="17">
        <v>1</v>
      </c>
      <c r="P429">
        <v>1521003940</v>
      </c>
      <c r="Q429">
        <v>2098</v>
      </c>
      <c r="S429" t="s">
        <v>202</v>
      </c>
      <c r="T429" t="s">
        <v>236</v>
      </c>
      <c r="U429">
        <f>MATCH(D429,Отчет!$D:$D,0)</f>
        <v>156</v>
      </c>
    </row>
    <row r="430" spans="1:21" x14ac:dyDescent="0.2">
      <c r="A430" s="17">
        <v>1580144741</v>
      </c>
      <c r="B430" s="17">
        <v>9</v>
      </c>
      <c r="C430" s="17" t="s">
        <v>233</v>
      </c>
      <c r="D430" s="17">
        <v>1178848963</v>
      </c>
      <c r="E430" s="7" t="s">
        <v>72</v>
      </c>
      <c r="F430" s="17" t="s">
        <v>273</v>
      </c>
      <c r="G430" s="7" t="s">
        <v>387</v>
      </c>
      <c r="H430" s="17">
        <v>6</v>
      </c>
      <c r="I430" s="17" t="s">
        <v>200</v>
      </c>
      <c r="J430" s="17" t="s">
        <v>207</v>
      </c>
      <c r="L430" s="17">
        <v>54</v>
      </c>
      <c r="M430" s="17">
        <v>6</v>
      </c>
      <c r="N430" s="17">
        <v>1</v>
      </c>
      <c r="O430" s="17">
        <v>1</v>
      </c>
      <c r="P430">
        <v>1521003940</v>
      </c>
      <c r="Q430">
        <v>2098</v>
      </c>
      <c r="S430" t="s">
        <v>202</v>
      </c>
      <c r="T430" t="s">
        <v>236</v>
      </c>
      <c r="U430">
        <f>MATCH(D430,Отчет!$D:$D,0)</f>
        <v>14</v>
      </c>
    </row>
    <row r="431" spans="1:21" x14ac:dyDescent="0.2">
      <c r="A431" s="17">
        <v>1580143918</v>
      </c>
      <c r="B431" s="17">
        <v>9</v>
      </c>
      <c r="C431" s="17" t="s">
        <v>233</v>
      </c>
      <c r="D431" s="17">
        <v>1178707505</v>
      </c>
      <c r="E431" s="7" t="s">
        <v>168</v>
      </c>
      <c r="F431" s="17" t="s">
        <v>358</v>
      </c>
      <c r="G431" s="7" t="s">
        <v>387</v>
      </c>
      <c r="H431" s="17">
        <v>6</v>
      </c>
      <c r="I431" s="17" t="s">
        <v>200</v>
      </c>
      <c r="J431" s="17" t="s">
        <v>207</v>
      </c>
      <c r="L431" s="17">
        <v>54</v>
      </c>
      <c r="M431" s="17">
        <v>6</v>
      </c>
      <c r="N431" s="17">
        <v>1</v>
      </c>
      <c r="O431" s="17">
        <v>0</v>
      </c>
      <c r="P431">
        <v>1521003940</v>
      </c>
      <c r="Q431">
        <v>2098</v>
      </c>
      <c r="S431" t="s">
        <v>202</v>
      </c>
      <c r="T431" t="s">
        <v>236</v>
      </c>
      <c r="U431">
        <f>MATCH(D431,Отчет!$D:$D,0)</f>
        <v>49</v>
      </c>
    </row>
    <row r="432" spans="1:21" x14ac:dyDescent="0.2">
      <c r="A432" s="17">
        <v>1580143169</v>
      </c>
      <c r="B432" s="17">
        <v>6</v>
      </c>
      <c r="C432" s="17" t="s">
        <v>245</v>
      </c>
      <c r="D432" s="17">
        <v>1164815652</v>
      </c>
      <c r="E432" s="7" t="s">
        <v>177</v>
      </c>
      <c r="F432" s="17" t="s">
        <v>275</v>
      </c>
      <c r="G432" s="7" t="s">
        <v>387</v>
      </c>
      <c r="H432" s="17">
        <v>6</v>
      </c>
      <c r="I432" s="17" t="s">
        <v>200</v>
      </c>
      <c r="J432" s="17" t="s">
        <v>207</v>
      </c>
      <c r="L432" s="17">
        <v>36</v>
      </c>
      <c r="M432" s="17">
        <v>6</v>
      </c>
      <c r="N432" s="17">
        <v>1</v>
      </c>
      <c r="O432" s="17">
        <v>1</v>
      </c>
      <c r="P432">
        <v>1521003940</v>
      </c>
      <c r="Q432">
        <v>2098</v>
      </c>
      <c r="S432" t="s">
        <v>202</v>
      </c>
      <c r="T432" t="s">
        <v>236</v>
      </c>
      <c r="U432">
        <f>MATCH(D432,Отчет!$D:$D,0)</f>
        <v>76</v>
      </c>
    </row>
    <row r="433" spans="1:21" x14ac:dyDescent="0.2">
      <c r="A433" s="17">
        <v>1584467254</v>
      </c>
      <c r="B433" s="17">
        <v>9</v>
      </c>
      <c r="C433" s="17" t="s">
        <v>197</v>
      </c>
      <c r="D433" s="17">
        <v>1178848855</v>
      </c>
      <c r="E433" s="7" t="s">
        <v>68</v>
      </c>
      <c r="F433" s="17" t="s">
        <v>323</v>
      </c>
      <c r="G433" s="7" t="s">
        <v>388</v>
      </c>
      <c r="H433" s="17">
        <v>6</v>
      </c>
      <c r="I433" s="17" t="s">
        <v>200</v>
      </c>
      <c r="J433" s="17" t="s">
        <v>207</v>
      </c>
      <c r="L433" s="17">
        <v>54</v>
      </c>
      <c r="M433" s="17">
        <v>6</v>
      </c>
      <c r="N433" s="17">
        <v>1</v>
      </c>
      <c r="O433" s="17">
        <v>1</v>
      </c>
      <c r="P433">
        <v>1521015080</v>
      </c>
      <c r="Q433">
        <v>2098</v>
      </c>
      <c r="S433" t="s">
        <v>202</v>
      </c>
      <c r="T433" t="s">
        <v>203</v>
      </c>
      <c r="U433">
        <f>MATCH(D433,Отчет!$D:$D,0)</f>
        <v>80</v>
      </c>
    </row>
    <row r="434" spans="1:21" x14ac:dyDescent="0.2">
      <c r="A434" s="17">
        <v>1580141996</v>
      </c>
      <c r="B434" s="17">
        <v>8</v>
      </c>
      <c r="C434" s="17" t="s">
        <v>197</v>
      </c>
      <c r="D434" s="17">
        <v>1178711277</v>
      </c>
      <c r="E434" s="7" t="s">
        <v>151</v>
      </c>
      <c r="F434" s="17" t="s">
        <v>347</v>
      </c>
      <c r="G434" s="7" t="s">
        <v>388</v>
      </c>
      <c r="H434" s="17">
        <v>6</v>
      </c>
      <c r="I434" s="17" t="s">
        <v>200</v>
      </c>
      <c r="J434" s="17" t="s">
        <v>207</v>
      </c>
      <c r="L434" s="17">
        <v>48</v>
      </c>
      <c r="M434" s="17">
        <v>6</v>
      </c>
      <c r="N434" s="17">
        <v>1</v>
      </c>
      <c r="O434" s="17">
        <v>0</v>
      </c>
      <c r="P434">
        <v>1521015080</v>
      </c>
      <c r="Q434">
        <v>2098</v>
      </c>
      <c r="S434" t="s">
        <v>202</v>
      </c>
      <c r="T434" t="s">
        <v>203</v>
      </c>
      <c r="U434">
        <f>MATCH(D434,Отчет!$D:$D,0)</f>
        <v>71</v>
      </c>
    </row>
    <row r="435" spans="1:21" x14ac:dyDescent="0.2">
      <c r="A435" s="17">
        <v>1580142512</v>
      </c>
      <c r="B435" s="17">
        <v>10</v>
      </c>
      <c r="C435" s="17" t="s">
        <v>197</v>
      </c>
      <c r="D435" s="17">
        <v>1178711261</v>
      </c>
      <c r="E435" s="7" t="s">
        <v>145</v>
      </c>
      <c r="F435" s="17" t="s">
        <v>320</v>
      </c>
      <c r="G435" s="7" t="s">
        <v>388</v>
      </c>
      <c r="H435" s="17">
        <v>6</v>
      </c>
      <c r="I435" s="17" t="s">
        <v>200</v>
      </c>
      <c r="J435" s="17" t="s">
        <v>207</v>
      </c>
      <c r="L435" s="17">
        <v>60</v>
      </c>
      <c r="M435" s="17">
        <v>6</v>
      </c>
      <c r="N435" s="17">
        <v>1</v>
      </c>
      <c r="O435" s="17">
        <v>0</v>
      </c>
      <c r="P435">
        <v>1521015080</v>
      </c>
      <c r="Q435">
        <v>2098</v>
      </c>
      <c r="S435" t="s">
        <v>202</v>
      </c>
      <c r="T435" t="s">
        <v>203</v>
      </c>
      <c r="U435">
        <f>MATCH(D435,Отчет!$D:$D,0)</f>
        <v>29</v>
      </c>
    </row>
    <row r="436" spans="1:21" x14ac:dyDescent="0.2">
      <c r="A436" s="17">
        <v>1580928534</v>
      </c>
      <c r="B436" s="17">
        <v>8</v>
      </c>
      <c r="C436" s="17" t="s">
        <v>197</v>
      </c>
      <c r="D436" s="17">
        <v>1171451501</v>
      </c>
      <c r="E436" s="7" t="s">
        <v>56</v>
      </c>
      <c r="F436" s="17" t="s">
        <v>322</v>
      </c>
      <c r="G436" s="7" t="s">
        <v>388</v>
      </c>
      <c r="H436" s="17">
        <v>6</v>
      </c>
      <c r="I436" s="17" t="s">
        <v>200</v>
      </c>
      <c r="J436" s="17" t="s">
        <v>207</v>
      </c>
      <c r="L436" s="17">
        <v>48</v>
      </c>
      <c r="M436" s="17">
        <v>6</v>
      </c>
      <c r="N436" s="17">
        <v>1</v>
      </c>
      <c r="O436" s="17">
        <v>0</v>
      </c>
      <c r="P436">
        <v>1521015080</v>
      </c>
      <c r="Q436">
        <v>2098</v>
      </c>
      <c r="S436" t="s">
        <v>202</v>
      </c>
      <c r="T436" t="s">
        <v>203</v>
      </c>
      <c r="U436">
        <f>MATCH(D436,Отчет!$D:$D,0)</f>
        <v>77</v>
      </c>
    </row>
    <row r="437" spans="1:21" x14ac:dyDescent="0.2">
      <c r="A437" s="17">
        <v>1580141755</v>
      </c>
      <c r="B437" s="17">
        <v>8</v>
      </c>
      <c r="C437" s="17" t="s">
        <v>197</v>
      </c>
      <c r="D437" s="17">
        <v>1171451488</v>
      </c>
      <c r="E437" s="7" t="s">
        <v>148</v>
      </c>
      <c r="F437" s="17" t="s">
        <v>346</v>
      </c>
      <c r="G437" s="7" t="s">
        <v>388</v>
      </c>
      <c r="H437" s="17">
        <v>6</v>
      </c>
      <c r="I437" s="17" t="s">
        <v>200</v>
      </c>
      <c r="J437" s="17" t="s">
        <v>207</v>
      </c>
      <c r="L437" s="17">
        <v>48</v>
      </c>
      <c r="M437" s="17">
        <v>6</v>
      </c>
      <c r="N437" s="17">
        <v>1</v>
      </c>
      <c r="O437" s="17">
        <v>0</v>
      </c>
      <c r="P437">
        <v>1521015080</v>
      </c>
      <c r="Q437">
        <v>2098</v>
      </c>
      <c r="S437" t="s">
        <v>202</v>
      </c>
      <c r="T437" t="s">
        <v>203</v>
      </c>
      <c r="U437">
        <f>MATCH(D437,Отчет!$D:$D,0)</f>
        <v>87</v>
      </c>
    </row>
    <row r="438" spans="1:21" x14ac:dyDescent="0.2">
      <c r="A438" s="17">
        <v>1580142064</v>
      </c>
      <c r="B438" s="17">
        <v>10</v>
      </c>
      <c r="C438" s="17" t="s">
        <v>197</v>
      </c>
      <c r="D438" s="17">
        <v>1171442796</v>
      </c>
      <c r="E438" s="7" t="s">
        <v>131</v>
      </c>
      <c r="F438" s="17" t="s">
        <v>345</v>
      </c>
      <c r="G438" s="7" t="s">
        <v>388</v>
      </c>
      <c r="H438" s="17">
        <v>6</v>
      </c>
      <c r="I438" s="17" t="s">
        <v>200</v>
      </c>
      <c r="J438" s="17" t="s">
        <v>207</v>
      </c>
      <c r="L438" s="17">
        <v>60</v>
      </c>
      <c r="M438" s="17">
        <v>6</v>
      </c>
      <c r="N438" s="17">
        <v>1</v>
      </c>
      <c r="O438" s="17">
        <v>1</v>
      </c>
      <c r="P438">
        <v>1521015080</v>
      </c>
      <c r="Q438">
        <v>2098</v>
      </c>
      <c r="S438" t="s">
        <v>202</v>
      </c>
      <c r="T438" t="s">
        <v>203</v>
      </c>
      <c r="U438">
        <f>MATCH(D438,Отчет!$D:$D,0)</f>
        <v>28</v>
      </c>
    </row>
    <row r="439" spans="1:21" x14ac:dyDescent="0.2">
      <c r="A439" s="17">
        <v>1580141896</v>
      </c>
      <c r="B439" s="17">
        <v>8</v>
      </c>
      <c r="C439" s="17" t="s">
        <v>197</v>
      </c>
      <c r="D439" s="17">
        <v>1164831801</v>
      </c>
      <c r="E439" s="7" t="s">
        <v>191</v>
      </c>
      <c r="F439" s="17" t="s">
        <v>344</v>
      </c>
      <c r="G439" s="7" t="s">
        <v>388</v>
      </c>
      <c r="H439" s="17">
        <v>6</v>
      </c>
      <c r="I439" s="17" t="s">
        <v>200</v>
      </c>
      <c r="J439" s="17" t="s">
        <v>207</v>
      </c>
      <c r="L439" s="17">
        <v>48</v>
      </c>
      <c r="M439" s="17">
        <v>6</v>
      </c>
      <c r="N439" s="17">
        <v>1</v>
      </c>
      <c r="O439" s="17">
        <v>1</v>
      </c>
      <c r="P439">
        <v>1521015080</v>
      </c>
      <c r="Q439">
        <v>2098</v>
      </c>
      <c r="S439" t="s">
        <v>202</v>
      </c>
      <c r="T439" t="s">
        <v>203</v>
      </c>
      <c r="U439">
        <f>MATCH(D439,Отчет!$D:$D,0)</f>
        <v>34</v>
      </c>
    </row>
    <row r="440" spans="1:21" x14ac:dyDescent="0.2">
      <c r="A440" s="17">
        <v>1580142096</v>
      </c>
      <c r="B440" s="17">
        <v>7</v>
      </c>
      <c r="C440" s="17" t="s">
        <v>197</v>
      </c>
      <c r="D440" s="17">
        <v>1164831787</v>
      </c>
      <c r="E440" s="7" t="s">
        <v>190</v>
      </c>
      <c r="F440" s="17" t="s">
        <v>343</v>
      </c>
      <c r="G440" s="7" t="s">
        <v>388</v>
      </c>
      <c r="H440" s="17">
        <v>6</v>
      </c>
      <c r="I440" s="17" t="s">
        <v>200</v>
      </c>
      <c r="J440" s="17" t="s">
        <v>207</v>
      </c>
      <c r="L440" s="17">
        <v>42</v>
      </c>
      <c r="M440" s="17">
        <v>6</v>
      </c>
      <c r="N440" s="17">
        <v>1</v>
      </c>
      <c r="O440" s="17">
        <v>1</v>
      </c>
      <c r="P440">
        <v>1521015080</v>
      </c>
      <c r="Q440">
        <v>2098</v>
      </c>
      <c r="S440" t="s">
        <v>202</v>
      </c>
      <c r="T440" t="s">
        <v>203</v>
      </c>
      <c r="U440">
        <f>MATCH(D440,Отчет!$D:$D,0)</f>
        <v>109</v>
      </c>
    </row>
    <row r="441" spans="1:21" x14ac:dyDescent="0.2">
      <c r="A441" s="17">
        <v>1580142544</v>
      </c>
      <c r="B441" s="17">
        <v>8</v>
      </c>
      <c r="C441" s="17" t="s">
        <v>197</v>
      </c>
      <c r="D441" s="17">
        <v>1164831774</v>
      </c>
      <c r="E441" s="7" t="s">
        <v>175</v>
      </c>
      <c r="F441" s="17" t="s">
        <v>342</v>
      </c>
      <c r="G441" s="7" t="s">
        <v>388</v>
      </c>
      <c r="H441" s="17">
        <v>6</v>
      </c>
      <c r="I441" s="17" t="s">
        <v>200</v>
      </c>
      <c r="J441" s="17" t="s">
        <v>207</v>
      </c>
      <c r="L441" s="17">
        <v>48</v>
      </c>
      <c r="M441" s="17">
        <v>6</v>
      </c>
      <c r="N441" s="17">
        <v>1</v>
      </c>
      <c r="O441" s="17">
        <v>1</v>
      </c>
      <c r="P441">
        <v>1521015080</v>
      </c>
      <c r="Q441">
        <v>2098</v>
      </c>
      <c r="S441" t="s">
        <v>202</v>
      </c>
      <c r="T441" t="s">
        <v>203</v>
      </c>
      <c r="U441">
        <f>MATCH(D441,Отчет!$D:$D,0)</f>
        <v>90</v>
      </c>
    </row>
    <row r="442" spans="1:21" x14ac:dyDescent="0.2">
      <c r="A442" s="17">
        <v>1580142388</v>
      </c>
      <c r="B442" s="17">
        <v>8</v>
      </c>
      <c r="C442" s="17" t="s">
        <v>197</v>
      </c>
      <c r="D442" s="17">
        <v>1164831746</v>
      </c>
      <c r="E442" s="7" t="s">
        <v>165</v>
      </c>
      <c r="F442" s="17" t="s">
        <v>341</v>
      </c>
      <c r="G442" s="7" t="s">
        <v>388</v>
      </c>
      <c r="H442" s="17">
        <v>6</v>
      </c>
      <c r="I442" s="17" t="s">
        <v>200</v>
      </c>
      <c r="J442" s="17" t="s">
        <v>207</v>
      </c>
      <c r="L442" s="17">
        <v>48</v>
      </c>
      <c r="M442" s="17">
        <v>6</v>
      </c>
      <c r="N442" s="17">
        <v>1</v>
      </c>
      <c r="O442" s="17">
        <v>1</v>
      </c>
      <c r="P442">
        <v>1521015080</v>
      </c>
      <c r="Q442">
        <v>2098</v>
      </c>
      <c r="S442" t="s">
        <v>202</v>
      </c>
      <c r="T442" t="s">
        <v>203</v>
      </c>
      <c r="U442">
        <f>MATCH(D442,Отчет!$D:$D,0)</f>
        <v>48</v>
      </c>
    </row>
    <row r="443" spans="1:21" x14ac:dyDescent="0.2">
      <c r="A443" s="17">
        <v>1580141850</v>
      </c>
      <c r="B443" s="17">
        <v>8</v>
      </c>
      <c r="C443" s="17" t="s">
        <v>197</v>
      </c>
      <c r="D443" s="17">
        <v>1164831733</v>
      </c>
      <c r="E443" s="7" t="s">
        <v>157</v>
      </c>
      <c r="F443" s="17" t="s">
        <v>340</v>
      </c>
      <c r="G443" s="7" t="s">
        <v>388</v>
      </c>
      <c r="H443" s="17">
        <v>6</v>
      </c>
      <c r="I443" s="17" t="s">
        <v>200</v>
      </c>
      <c r="J443" s="17" t="s">
        <v>207</v>
      </c>
      <c r="L443" s="17">
        <v>48</v>
      </c>
      <c r="M443" s="17">
        <v>6</v>
      </c>
      <c r="N443" s="17">
        <v>1</v>
      </c>
      <c r="O443" s="17">
        <v>1</v>
      </c>
      <c r="P443">
        <v>1521015080</v>
      </c>
      <c r="Q443">
        <v>2098</v>
      </c>
      <c r="S443" t="s">
        <v>202</v>
      </c>
      <c r="T443" t="s">
        <v>203</v>
      </c>
      <c r="U443">
        <f>MATCH(D443,Отчет!$D:$D,0)</f>
        <v>30</v>
      </c>
    </row>
    <row r="444" spans="1:21" x14ac:dyDescent="0.2">
      <c r="A444" s="17">
        <v>1580142422</v>
      </c>
      <c r="B444" s="17">
        <v>8</v>
      </c>
      <c r="C444" s="17" t="s">
        <v>197</v>
      </c>
      <c r="D444" s="17">
        <v>1164831719</v>
      </c>
      <c r="E444" s="7" t="s">
        <v>152</v>
      </c>
      <c r="F444" s="17" t="s">
        <v>339</v>
      </c>
      <c r="G444" s="7" t="s">
        <v>388</v>
      </c>
      <c r="H444" s="17">
        <v>6</v>
      </c>
      <c r="I444" s="17" t="s">
        <v>200</v>
      </c>
      <c r="J444" s="17" t="s">
        <v>207</v>
      </c>
      <c r="L444" s="17">
        <v>48</v>
      </c>
      <c r="M444" s="17">
        <v>6</v>
      </c>
      <c r="N444" s="17">
        <v>1</v>
      </c>
      <c r="O444" s="17">
        <v>1</v>
      </c>
      <c r="P444">
        <v>1521015080</v>
      </c>
      <c r="Q444">
        <v>2098</v>
      </c>
      <c r="S444" t="s">
        <v>202</v>
      </c>
      <c r="T444" t="s">
        <v>203</v>
      </c>
      <c r="U444">
        <f>MATCH(D444,Отчет!$D:$D,0)</f>
        <v>72</v>
      </c>
    </row>
    <row r="445" spans="1:21" x14ac:dyDescent="0.2">
      <c r="A445" s="17">
        <v>1584492753</v>
      </c>
      <c r="B445" s="17">
        <v>8</v>
      </c>
      <c r="C445" s="17" t="s">
        <v>197</v>
      </c>
      <c r="D445" s="17">
        <v>1164831706</v>
      </c>
      <c r="E445" s="7" t="s">
        <v>144</v>
      </c>
      <c r="F445" s="17" t="s">
        <v>338</v>
      </c>
      <c r="G445" s="7" t="s">
        <v>388</v>
      </c>
      <c r="H445" s="17">
        <v>6</v>
      </c>
      <c r="I445" s="17" t="s">
        <v>200</v>
      </c>
      <c r="J445" s="17" t="s">
        <v>207</v>
      </c>
      <c r="L445" s="17">
        <v>48</v>
      </c>
      <c r="M445" s="17">
        <v>6</v>
      </c>
      <c r="N445" s="17">
        <v>1</v>
      </c>
      <c r="O445" s="17">
        <v>1</v>
      </c>
      <c r="P445">
        <v>1521015080</v>
      </c>
      <c r="Q445">
        <v>2098</v>
      </c>
      <c r="S445" t="s">
        <v>202</v>
      </c>
      <c r="T445" t="s">
        <v>203</v>
      </c>
      <c r="U445">
        <f>MATCH(D445,Отчет!$D:$D,0)</f>
        <v>68</v>
      </c>
    </row>
    <row r="446" spans="1:21" x14ac:dyDescent="0.2">
      <c r="A446" s="17">
        <v>1580142575</v>
      </c>
      <c r="B446" s="17">
        <v>8</v>
      </c>
      <c r="C446" s="17" t="s">
        <v>197</v>
      </c>
      <c r="D446" s="17">
        <v>1164831693</v>
      </c>
      <c r="E446" s="7" t="s">
        <v>137</v>
      </c>
      <c r="F446" s="17" t="s">
        <v>337</v>
      </c>
      <c r="G446" s="7" t="s">
        <v>388</v>
      </c>
      <c r="H446" s="17">
        <v>6</v>
      </c>
      <c r="I446" s="17" t="s">
        <v>200</v>
      </c>
      <c r="J446" s="17" t="s">
        <v>207</v>
      </c>
      <c r="L446" s="17">
        <v>48</v>
      </c>
      <c r="M446" s="17">
        <v>6</v>
      </c>
      <c r="N446" s="17">
        <v>1</v>
      </c>
      <c r="O446" s="17">
        <v>1</v>
      </c>
      <c r="P446">
        <v>1521015080</v>
      </c>
      <c r="Q446">
        <v>2098</v>
      </c>
      <c r="S446" t="s">
        <v>202</v>
      </c>
      <c r="T446" t="s">
        <v>203</v>
      </c>
      <c r="U446">
        <f>MATCH(D446,Отчет!$D:$D,0)</f>
        <v>86</v>
      </c>
    </row>
    <row r="447" spans="1:21" x14ac:dyDescent="0.2">
      <c r="A447" s="17">
        <v>1584491883</v>
      </c>
      <c r="B447" s="17">
        <v>10</v>
      </c>
      <c r="C447" s="17" t="s">
        <v>197</v>
      </c>
      <c r="D447" s="17">
        <v>1164831679</v>
      </c>
      <c r="E447" s="7" t="s">
        <v>136</v>
      </c>
      <c r="F447" s="17" t="s">
        <v>336</v>
      </c>
      <c r="G447" s="7" t="s">
        <v>388</v>
      </c>
      <c r="H447" s="17">
        <v>6</v>
      </c>
      <c r="I447" s="17" t="s">
        <v>200</v>
      </c>
      <c r="J447" s="17" t="s">
        <v>207</v>
      </c>
      <c r="L447" s="17">
        <v>60</v>
      </c>
      <c r="M447" s="17">
        <v>6</v>
      </c>
      <c r="N447" s="17">
        <v>1</v>
      </c>
      <c r="O447" s="17">
        <v>1</v>
      </c>
      <c r="P447">
        <v>1521015080</v>
      </c>
      <c r="Q447">
        <v>2098</v>
      </c>
      <c r="S447" t="s">
        <v>202</v>
      </c>
      <c r="T447" t="s">
        <v>203</v>
      </c>
      <c r="U447">
        <f>MATCH(D447,Отчет!$D:$D,0)</f>
        <v>45</v>
      </c>
    </row>
    <row r="448" spans="1:21" x14ac:dyDescent="0.2">
      <c r="A448" s="17">
        <v>1580141785</v>
      </c>
      <c r="B448" s="17">
        <v>0</v>
      </c>
      <c r="C448" s="17" t="s">
        <v>197</v>
      </c>
      <c r="D448" s="17">
        <v>1164831666</v>
      </c>
      <c r="E448" s="7" t="s">
        <v>134</v>
      </c>
      <c r="F448" s="17" t="s">
        <v>335</v>
      </c>
      <c r="G448" s="7" t="s">
        <v>388</v>
      </c>
      <c r="H448" s="17">
        <v>6</v>
      </c>
      <c r="I448" s="17" t="s">
        <v>200</v>
      </c>
      <c r="J448" s="17" t="s">
        <v>207</v>
      </c>
      <c r="L448" s="17">
        <v>0</v>
      </c>
      <c r="M448" s="17">
        <v>6</v>
      </c>
      <c r="N448" s="17">
        <v>0</v>
      </c>
      <c r="O448" s="17">
        <v>1</v>
      </c>
      <c r="P448">
        <v>1521015080</v>
      </c>
      <c r="Q448">
        <v>2098</v>
      </c>
      <c r="S448" t="s">
        <v>202</v>
      </c>
      <c r="T448" t="s">
        <v>203</v>
      </c>
      <c r="U448">
        <f>MATCH(D448,Отчет!$D:$D,0)</f>
        <v>159</v>
      </c>
    </row>
    <row r="449" spans="1:21" x14ac:dyDescent="0.2">
      <c r="A449" s="17">
        <v>1584489824</v>
      </c>
      <c r="B449" s="17">
        <v>9</v>
      </c>
      <c r="C449" s="17" t="s">
        <v>197</v>
      </c>
      <c r="D449" s="17">
        <v>1164831653</v>
      </c>
      <c r="E449" s="7" t="s">
        <v>129</v>
      </c>
      <c r="F449" s="17" t="s">
        <v>334</v>
      </c>
      <c r="G449" s="7" t="s">
        <v>388</v>
      </c>
      <c r="H449" s="17">
        <v>6</v>
      </c>
      <c r="I449" s="17" t="s">
        <v>200</v>
      </c>
      <c r="J449" s="17" t="s">
        <v>207</v>
      </c>
      <c r="L449" s="17">
        <v>54</v>
      </c>
      <c r="M449" s="17">
        <v>6</v>
      </c>
      <c r="N449" s="17">
        <v>1</v>
      </c>
      <c r="O449" s="17">
        <v>1</v>
      </c>
      <c r="P449">
        <v>1521015080</v>
      </c>
      <c r="Q449">
        <v>2098</v>
      </c>
      <c r="S449" t="s">
        <v>202</v>
      </c>
      <c r="T449" t="s">
        <v>203</v>
      </c>
      <c r="U449">
        <f>MATCH(D449,Отчет!$D:$D,0)</f>
        <v>44</v>
      </c>
    </row>
    <row r="450" spans="1:21" x14ac:dyDescent="0.2">
      <c r="A450" s="17">
        <v>1580142303</v>
      </c>
      <c r="B450" s="17">
        <v>8</v>
      </c>
      <c r="C450" s="17" t="s">
        <v>197</v>
      </c>
      <c r="D450" s="17">
        <v>1164831640</v>
      </c>
      <c r="E450" s="7" t="s">
        <v>125</v>
      </c>
      <c r="F450" s="17" t="s">
        <v>198</v>
      </c>
      <c r="G450" s="7" t="s">
        <v>388</v>
      </c>
      <c r="H450" s="17">
        <v>6</v>
      </c>
      <c r="I450" s="17" t="s">
        <v>200</v>
      </c>
      <c r="J450" s="17" t="s">
        <v>207</v>
      </c>
      <c r="L450" s="17">
        <v>48</v>
      </c>
      <c r="M450" s="17">
        <v>6</v>
      </c>
      <c r="N450" s="17">
        <v>1</v>
      </c>
      <c r="O450" s="17">
        <v>1</v>
      </c>
      <c r="P450">
        <v>1521015080</v>
      </c>
      <c r="Q450">
        <v>2098</v>
      </c>
      <c r="S450" t="s">
        <v>202</v>
      </c>
      <c r="T450" t="s">
        <v>203</v>
      </c>
      <c r="U450">
        <f>MATCH(D450,Отчет!$D:$D,0)</f>
        <v>135</v>
      </c>
    </row>
    <row r="451" spans="1:21" x14ac:dyDescent="0.2">
      <c r="A451" s="17">
        <v>1580142129</v>
      </c>
      <c r="B451" s="17">
        <v>6</v>
      </c>
      <c r="C451" s="17" t="s">
        <v>197</v>
      </c>
      <c r="D451" s="17">
        <v>1164831626</v>
      </c>
      <c r="E451" s="7" t="s">
        <v>107</v>
      </c>
      <c r="F451" s="17" t="s">
        <v>333</v>
      </c>
      <c r="G451" s="7" t="s">
        <v>388</v>
      </c>
      <c r="H451" s="17">
        <v>6</v>
      </c>
      <c r="I451" s="17" t="s">
        <v>200</v>
      </c>
      <c r="J451" s="17" t="s">
        <v>207</v>
      </c>
      <c r="L451" s="17">
        <v>36</v>
      </c>
      <c r="M451" s="17">
        <v>6</v>
      </c>
      <c r="N451" s="17">
        <v>1</v>
      </c>
      <c r="O451" s="17">
        <v>1</v>
      </c>
      <c r="P451">
        <v>1521015080</v>
      </c>
      <c r="Q451">
        <v>2098</v>
      </c>
      <c r="S451" t="s">
        <v>202</v>
      </c>
      <c r="T451" t="s">
        <v>203</v>
      </c>
      <c r="U451">
        <f>MATCH(D451,Отчет!$D:$D,0)</f>
        <v>153</v>
      </c>
    </row>
    <row r="452" spans="1:21" x14ac:dyDescent="0.2">
      <c r="A452" s="17">
        <v>1580142609</v>
      </c>
      <c r="B452" s="17">
        <v>9</v>
      </c>
      <c r="C452" s="17" t="s">
        <v>197</v>
      </c>
      <c r="D452" s="17">
        <v>1164831613</v>
      </c>
      <c r="E452" s="7" t="s">
        <v>100</v>
      </c>
      <c r="F452" s="17" t="s">
        <v>332</v>
      </c>
      <c r="G452" s="7" t="s">
        <v>388</v>
      </c>
      <c r="H452" s="17">
        <v>6</v>
      </c>
      <c r="I452" s="17" t="s">
        <v>200</v>
      </c>
      <c r="J452" s="17" t="s">
        <v>207</v>
      </c>
      <c r="L452" s="17">
        <v>54</v>
      </c>
      <c r="M452" s="17">
        <v>6</v>
      </c>
      <c r="N452" s="17">
        <v>1</v>
      </c>
      <c r="O452" s="17">
        <v>1</v>
      </c>
      <c r="P452">
        <v>1521015080</v>
      </c>
      <c r="Q452">
        <v>2098</v>
      </c>
      <c r="S452" t="s">
        <v>202</v>
      </c>
      <c r="T452" t="s">
        <v>203</v>
      </c>
      <c r="U452">
        <f>MATCH(D452,Отчет!$D:$D,0)</f>
        <v>41</v>
      </c>
    </row>
    <row r="453" spans="1:21" x14ac:dyDescent="0.2">
      <c r="A453" s="17">
        <v>1584473910</v>
      </c>
      <c r="B453" s="17">
        <v>8</v>
      </c>
      <c r="C453" s="17" t="s">
        <v>197</v>
      </c>
      <c r="D453" s="17">
        <v>1164831600</v>
      </c>
      <c r="E453" s="7" t="s">
        <v>88</v>
      </c>
      <c r="F453" s="17" t="s">
        <v>331</v>
      </c>
      <c r="G453" s="7" t="s">
        <v>388</v>
      </c>
      <c r="H453" s="17">
        <v>6</v>
      </c>
      <c r="I453" s="17" t="s">
        <v>200</v>
      </c>
      <c r="J453" s="17" t="s">
        <v>207</v>
      </c>
      <c r="L453" s="17">
        <v>48</v>
      </c>
      <c r="M453" s="17">
        <v>6</v>
      </c>
      <c r="N453" s="17">
        <v>1</v>
      </c>
      <c r="O453" s="17">
        <v>1</v>
      </c>
      <c r="P453">
        <v>1521015080</v>
      </c>
      <c r="Q453">
        <v>2098</v>
      </c>
      <c r="S453" t="s">
        <v>202</v>
      </c>
      <c r="T453" t="s">
        <v>203</v>
      </c>
      <c r="U453">
        <f>MATCH(D453,Отчет!$D:$D,0)</f>
        <v>137</v>
      </c>
    </row>
    <row r="454" spans="1:21" x14ac:dyDescent="0.2">
      <c r="A454" s="17">
        <v>1580142457</v>
      </c>
      <c r="B454" s="17">
        <v>7</v>
      </c>
      <c r="C454" s="17" t="s">
        <v>197</v>
      </c>
      <c r="D454" s="17">
        <v>1164831587</v>
      </c>
      <c r="E454" s="7" t="s">
        <v>82</v>
      </c>
      <c r="F454" s="17" t="s">
        <v>330</v>
      </c>
      <c r="G454" s="7" t="s">
        <v>388</v>
      </c>
      <c r="H454" s="17">
        <v>6</v>
      </c>
      <c r="I454" s="17" t="s">
        <v>200</v>
      </c>
      <c r="J454" s="17" t="s">
        <v>207</v>
      </c>
      <c r="L454" s="17">
        <v>42</v>
      </c>
      <c r="M454" s="17">
        <v>6</v>
      </c>
      <c r="N454" s="17">
        <v>1</v>
      </c>
      <c r="O454" s="17">
        <v>1</v>
      </c>
      <c r="P454">
        <v>1521015080</v>
      </c>
      <c r="Q454">
        <v>2098</v>
      </c>
      <c r="S454" t="s">
        <v>202</v>
      </c>
      <c r="T454" t="s">
        <v>203</v>
      </c>
      <c r="U454">
        <f>MATCH(D454,Отчет!$D:$D,0)</f>
        <v>81</v>
      </c>
    </row>
    <row r="455" spans="1:21" x14ac:dyDescent="0.2">
      <c r="A455" s="17">
        <v>1580142355</v>
      </c>
      <c r="B455" s="17">
        <v>9</v>
      </c>
      <c r="C455" s="17" t="s">
        <v>197</v>
      </c>
      <c r="D455" s="17">
        <v>1164831574</v>
      </c>
      <c r="E455" s="7" t="s">
        <v>64</v>
      </c>
      <c r="F455" s="17" t="s">
        <v>329</v>
      </c>
      <c r="G455" s="7" t="s">
        <v>388</v>
      </c>
      <c r="H455" s="17">
        <v>6</v>
      </c>
      <c r="I455" s="17" t="s">
        <v>200</v>
      </c>
      <c r="J455" s="17" t="s">
        <v>207</v>
      </c>
      <c r="L455" s="17">
        <v>54</v>
      </c>
      <c r="M455" s="17">
        <v>6</v>
      </c>
      <c r="N455" s="17">
        <v>1</v>
      </c>
      <c r="O455" s="17">
        <v>1</v>
      </c>
      <c r="P455">
        <v>1521015080</v>
      </c>
      <c r="Q455">
        <v>2098</v>
      </c>
      <c r="S455" t="s">
        <v>202</v>
      </c>
      <c r="T455" t="s">
        <v>203</v>
      </c>
      <c r="U455">
        <f>MATCH(D455,Отчет!$D:$D,0)</f>
        <v>38</v>
      </c>
    </row>
    <row r="456" spans="1:21" x14ac:dyDescent="0.2">
      <c r="A456" s="17">
        <v>1580142217</v>
      </c>
      <c r="B456" s="17">
        <v>9</v>
      </c>
      <c r="C456" s="17" t="s">
        <v>197</v>
      </c>
      <c r="D456" s="17">
        <v>1164831561</v>
      </c>
      <c r="E456" s="7" t="s">
        <v>60</v>
      </c>
      <c r="F456" s="17" t="s">
        <v>328</v>
      </c>
      <c r="G456" s="7" t="s">
        <v>388</v>
      </c>
      <c r="H456" s="17">
        <v>6</v>
      </c>
      <c r="I456" s="17" t="s">
        <v>200</v>
      </c>
      <c r="J456" s="17" t="s">
        <v>207</v>
      </c>
      <c r="L456" s="17">
        <v>54</v>
      </c>
      <c r="M456" s="17">
        <v>6</v>
      </c>
      <c r="N456" s="17">
        <v>1</v>
      </c>
      <c r="O456" s="17">
        <v>1</v>
      </c>
      <c r="P456">
        <v>1521015080</v>
      </c>
      <c r="Q456">
        <v>2098</v>
      </c>
      <c r="S456" t="s">
        <v>202</v>
      </c>
      <c r="T456" t="s">
        <v>203</v>
      </c>
      <c r="U456">
        <f>MATCH(D456,Отчет!$D:$D,0)</f>
        <v>56</v>
      </c>
    </row>
    <row r="457" spans="1:21" x14ac:dyDescent="0.2">
      <c r="A457" s="17">
        <v>1580141963</v>
      </c>
      <c r="B457" s="17">
        <v>10</v>
      </c>
      <c r="C457" s="17" t="s">
        <v>197</v>
      </c>
      <c r="D457" s="17">
        <v>1164831548</v>
      </c>
      <c r="E457" s="7" t="s">
        <v>54</v>
      </c>
      <c r="F457" s="17" t="s">
        <v>327</v>
      </c>
      <c r="G457" s="7" t="s">
        <v>388</v>
      </c>
      <c r="H457" s="17">
        <v>6</v>
      </c>
      <c r="I457" s="17" t="s">
        <v>200</v>
      </c>
      <c r="J457" s="17" t="s">
        <v>207</v>
      </c>
      <c r="L457" s="17">
        <v>60</v>
      </c>
      <c r="M457" s="17">
        <v>6</v>
      </c>
      <c r="N457" s="17">
        <v>1</v>
      </c>
      <c r="O457" s="17">
        <v>1</v>
      </c>
      <c r="P457">
        <v>1521015080</v>
      </c>
      <c r="Q457">
        <v>2098</v>
      </c>
      <c r="S457" t="s">
        <v>202</v>
      </c>
      <c r="T457" t="s">
        <v>203</v>
      </c>
      <c r="U457">
        <f>MATCH(D457,Отчет!$D:$D,0)</f>
        <v>13</v>
      </c>
    </row>
    <row r="458" spans="1:21" x14ac:dyDescent="0.2">
      <c r="A458" s="17">
        <v>1580142269</v>
      </c>
      <c r="B458" s="17">
        <v>9</v>
      </c>
      <c r="C458" s="17" t="s">
        <v>197</v>
      </c>
      <c r="D458" s="17">
        <v>1164831535</v>
      </c>
      <c r="E458" s="7" t="s">
        <v>50</v>
      </c>
      <c r="F458" s="17" t="s">
        <v>326</v>
      </c>
      <c r="G458" s="7" t="s">
        <v>388</v>
      </c>
      <c r="H458" s="17">
        <v>6</v>
      </c>
      <c r="I458" s="17" t="s">
        <v>200</v>
      </c>
      <c r="J458" s="17" t="s">
        <v>207</v>
      </c>
      <c r="L458" s="17">
        <v>54</v>
      </c>
      <c r="M458" s="17">
        <v>6</v>
      </c>
      <c r="N458" s="17">
        <v>1</v>
      </c>
      <c r="O458" s="17">
        <v>1</v>
      </c>
      <c r="P458">
        <v>1521015080</v>
      </c>
      <c r="Q458">
        <v>2098</v>
      </c>
      <c r="S458" t="s">
        <v>202</v>
      </c>
      <c r="T458" t="s">
        <v>203</v>
      </c>
      <c r="U458">
        <f>MATCH(D458,Отчет!$D:$D,0)</f>
        <v>23</v>
      </c>
    </row>
    <row r="459" spans="1:21" x14ac:dyDescent="0.2">
      <c r="A459" s="17">
        <v>1580141816</v>
      </c>
      <c r="B459" s="17">
        <v>6</v>
      </c>
      <c r="C459" s="17" t="s">
        <v>197</v>
      </c>
      <c r="D459" s="17">
        <v>1164831509</v>
      </c>
      <c r="E459" s="7" t="s">
        <v>43</v>
      </c>
      <c r="F459" s="17" t="s">
        <v>324</v>
      </c>
      <c r="G459" s="7" t="s">
        <v>388</v>
      </c>
      <c r="H459" s="17">
        <v>6</v>
      </c>
      <c r="I459" s="17" t="s">
        <v>200</v>
      </c>
      <c r="J459" s="17" t="s">
        <v>207</v>
      </c>
      <c r="L459" s="17">
        <v>36</v>
      </c>
      <c r="M459" s="17">
        <v>6</v>
      </c>
      <c r="N459" s="17">
        <v>1</v>
      </c>
      <c r="O459" s="17">
        <v>1</v>
      </c>
      <c r="P459">
        <v>1521015080</v>
      </c>
      <c r="Q459">
        <v>2098</v>
      </c>
      <c r="S459" t="s">
        <v>202</v>
      </c>
      <c r="T459" t="s">
        <v>203</v>
      </c>
      <c r="U459">
        <f>MATCH(D459,Отчет!$D:$D,0)</f>
        <v>144</v>
      </c>
    </row>
    <row r="460" spans="1:21" x14ac:dyDescent="0.2">
      <c r="A460" s="17">
        <v>1580142489</v>
      </c>
      <c r="B460" s="17">
        <v>6</v>
      </c>
      <c r="C460" s="17" t="s">
        <v>197</v>
      </c>
      <c r="D460" s="17">
        <v>1164831522</v>
      </c>
      <c r="E460" s="7" t="s">
        <v>45</v>
      </c>
      <c r="F460" s="17" t="s">
        <v>325</v>
      </c>
      <c r="G460" s="7" t="s">
        <v>388</v>
      </c>
      <c r="H460" s="17">
        <v>6</v>
      </c>
      <c r="I460" s="17" t="s">
        <v>200</v>
      </c>
      <c r="J460" s="17" t="s">
        <v>207</v>
      </c>
      <c r="L460" s="17">
        <v>36</v>
      </c>
      <c r="M460" s="17">
        <v>6</v>
      </c>
      <c r="N460" s="17">
        <v>1</v>
      </c>
      <c r="O460" s="17">
        <v>1</v>
      </c>
      <c r="P460">
        <v>1521015080</v>
      </c>
      <c r="Q460">
        <v>2098</v>
      </c>
      <c r="S460" t="s">
        <v>202</v>
      </c>
      <c r="T460" t="s">
        <v>203</v>
      </c>
      <c r="U460">
        <f>MATCH(D460,Отчет!$D:$D,0)</f>
        <v>151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2017-01-20T12:04:29Z</dcterms:modified>
</cp:coreProperties>
</file>