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12" i="1"/>
  <c r="AG28" i="1"/>
  <c r="AG15" i="1"/>
  <c r="AG13" i="1"/>
  <c r="AG40" i="1"/>
  <c r="AG34" i="1"/>
  <c r="AG36" i="1"/>
  <c r="AG25" i="1"/>
  <c r="AG35" i="1"/>
  <c r="AG26" i="1"/>
  <c r="AG32" i="1"/>
  <c r="AG24" i="1"/>
  <c r="AG18" i="1"/>
  <c r="AG23" i="1"/>
  <c r="AG14" i="1"/>
  <c r="AG30" i="1"/>
  <c r="AG31" i="1"/>
  <c r="AG19" i="1"/>
  <c r="AG17" i="1"/>
  <c r="AG12" i="1"/>
  <c r="AG39" i="1"/>
  <c r="AG16" i="1"/>
  <c r="AG21" i="1"/>
  <c r="AG29" i="1"/>
  <c r="AG20" i="1"/>
  <c r="AG38" i="1"/>
  <c r="AG33" i="1"/>
  <c r="AG37" i="1"/>
  <c r="AG27" i="1"/>
  <c r="AF28" i="1"/>
  <c r="AF15" i="1"/>
  <c r="AF13" i="1"/>
  <c r="AF40" i="1"/>
  <c r="AF34" i="1"/>
  <c r="AF36" i="1"/>
  <c r="AF25" i="1"/>
  <c r="AF35" i="1"/>
  <c r="AF26" i="1"/>
  <c r="AF32" i="1"/>
  <c r="AF24" i="1"/>
  <c r="AF18" i="1"/>
  <c r="AF23" i="1"/>
  <c r="AF14" i="1"/>
  <c r="AF30" i="1"/>
  <c r="AF31" i="1"/>
  <c r="AF19" i="1"/>
  <c r="AF17" i="1"/>
  <c r="AF12" i="1"/>
  <c r="AF39" i="1"/>
  <c r="AF16" i="1"/>
  <c r="AF21" i="1"/>
  <c r="AF29" i="1"/>
  <c r="AF20" i="1"/>
  <c r="AF38" i="1"/>
  <c r="AF33" i="1"/>
  <c r="AF37" i="1"/>
  <c r="AF27" i="1"/>
  <c r="AG22" i="1"/>
  <c r="AF22" i="1"/>
  <c r="AA28" i="1"/>
  <c r="AC28" i="1" s="1"/>
  <c r="AA15" i="1"/>
  <c r="AC15" i="1" s="1"/>
  <c r="AA13" i="1"/>
  <c r="AC13" i="1" s="1"/>
  <c r="AA40" i="1"/>
  <c r="AC40" i="1" s="1"/>
  <c r="AA34" i="1"/>
  <c r="AC34" i="1" s="1"/>
  <c r="AA36" i="1"/>
  <c r="AC36" i="1" s="1"/>
  <c r="AA25" i="1"/>
  <c r="AC25" i="1" s="1"/>
  <c r="AA35" i="1"/>
  <c r="AC35" i="1" s="1"/>
  <c r="AA26" i="1"/>
  <c r="AC26" i="1" s="1"/>
  <c r="AA32" i="1"/>
  <c r="AC32" i="1" s="1"/>
  <c r="AA24" i="1"/>
  <c r="AC24" i="1" s="1"/>
  <c r="AA18" i="1"/>
  <c r="AC18" i="1" s="1"/>
  <c r="AA23" i="1"/>
  <c r="AC23" i="1" s="1"/>
  <c r="AA14" i="1"/>
  <c r="AC14" i="1" s="1"/>
  <c r="AA30" i="1"/>
  <c r="AC30" i="1" s="1"/>
  <c r="AA31" i="1"/>
  <c r="AC31" i="1" s="1"/>
  <c r="AA19" i="1"/>
  <c r="AC19" i="1" s="1"/>
  <c r="AA17" i="1"/>
  <c r="AC17" i="1" s="1"/>
  <c r="AA12" i="1"/>
  <c r="AC12" i="1" s="1"/>
  <c r="AA39" i="1"/>
  <c r="AC39" i="1" s="1"/>
  <c r="AA16" i="1"/>
  <c r="AC16" i="1" s="1"/>
  <c r="AA21" i="1"/>
  <c r="AC21" i="1" s="1"/>
  <c r="AA29" i="1"/>
  <c r="AC29" i="1" s="1"/>
  <c r="AA20" i="1"/>
  <c r="AC20" i="1" s="1"/>
  <c r="AA38" i="1"/>
  <c r="AC38" i="1" s="1"/>
  <c r="AA33" i="1"/>
  <c r="AC33" i="1" s="1"/>
  <c r="AA37" i="1"/>
  <c r="AC37" i="1" s="1"/>
  <c r="AA27" i="1"/>
  <c r="AC27" i="1" s="1"/>
  <c r="AA22" i="1"/>
  <c r="AC22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3" i="2"/>
</calcChain>
</file>

<file path=xl/sharedStrings.xml><?xml version="1.0" encoding="utf-8"?>
<sst xmlns="http://schemas.openxmlformats.org/spreadsheetml/2006/main" count="2668" uniqueCount="213">
  <si>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</si>
  <si>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</si>
  <si>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</si>
  <si>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</si>
  <si>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</si>
  <si>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</si>
  <si>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</si>
  <si>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</si>
  <si>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</si>
  <si>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</si>
  <si>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</si>
  <si>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</si>
  <si>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</si>
  <si>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</si>
  <si>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</si>
  <si>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</si>
  <si>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</si>
  <si>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</si>
  <si>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</si>
  <si>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</si>
  <si>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</si>
  <si>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</si>
  <si>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</si>
  <si>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</si>
  <si>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</si>
  <si>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</si>
  <si>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</si>
  <si>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</si>
  <si>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</si>
  <si>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</si>
  <si>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</si>
  <si>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</si>
  <si>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</si>
  <si>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</si>
  <si>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</si>
  <si>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</si>
  <si>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</si>
  <si>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</si>
  <si>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</si>
  <si>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Айрапетян Асмик Гагиковна</t>
  </si>
  <si>
    <t>Байхэти Тохэтицзян -</t>
  </si>
  <si>
    <t>Бахтин Павел Денисович</t>
  </si>
  <si>
    <t>Беляев Владислав Александрович</t>
  </si>
  <si>
    <t>Богуславский Владимир Игоревич</t>
  </si>
  <si>
    <t>Буслаева Елена Григорьевна</t>
  </si>
  <si>
    <t>Гюлер Озан -</t>
  </si>
  <si>
    <t>Дзюба Кирилл Андреевич</t>
  </si>
  <si>
    <t>Евпак Евгения Геннадьевна</t>
  </si>
  <si>
    <t>Жуковская Майя Андреевна</t>
  </si>
  <si>
    <t>Зимирева Александра Сергеевна</t>
  </si>
  <si>
    <t>Игумнова Маргарита Алексеевна</t>
  </si>
  <si>
    <t>Кадырова Алина Ринатовна</t>
  </si>
  <si>
    <t>Кучменко Евгения Евгеньевна</t>
  </si>
  <si>
    <t>Кызынгашева Елена Сергеевна</t>
  </si>
  <si>
    <t>Леви Джошуа Виней -</t>
  </si>
  <si>
    <t>Мазинг Анна Николаевна</t>
  </si>
  <si>
    <t>Мансано Гарсиа Херардо -</t>
  </si>
  <si>
    <t>Назаренко Наталия Николаевна</t>
  </si>
  <si>
    <t>Нехайчик Ольга Вадимовна</t>
  </si>
  <si>
    <t>Новикова Елена Михайловна</t>
  </si>
  <si>
    <t>Протасова Алёна Игоревна</t>
  </si>
  <si>
    <t>Самохина Любовь Андреевна</t>
  </si>
  <si>
    <t>Сартаков Василий Андреевич</t>
  </si>
  <si>
    <t>Тертышная Екатерина Сергеевна</t>
  </si>
  <si>
    <t>Титова Мария Александровна</t>
  </si>
  <si>
    <t>Трунина Анастасия Алексеевна</t>
  </si>
  <si>
    <t>Тюрин Денис Вячеславович</t>
  </si>
  <si>
    <t>Шашкеев Константин Александрович</t>
  </si>
  <si>
    <t>МУН141</t>
  </si>
  <si>
    <t>Назаренко</t>
  </si>
  <si>
    <t>Наталия</t>
  </si>
  <si>
    <t>Николаевна</t>
  </si>
  <si>
    <t>М141МУИНН014</t>
  </si>
  <si>
    <t>Деловые и межкультурные коммуникации</t>
  </si>
  <si>
    <t>Экзамен</t>
  </si>
  <si>
    <t>2014/2015 учебный год 3 модуль</t>
  </si>
  <si>
    <t>stChoosen</t>
  </si>
  <si>
    <t>Управление в сфере науки, технологий и инноваций</t>
  </si>
  <si>
    <t>Кызынгашева</t>
  </si>
  <si>
    <t>Елена</t>
  </si>
  <si>
    <t>Сергеевна</t>
  </si>
  <si>
    <t>М141МУИНН013</t>
  </si>
  <si>
    <t>Дзюба</t>
  </si>
  <si>
    <t>Кирилл</t>
  </si>
  <si>
    <t>Андреевич</t>
  </si>
  <si>
    <t>М141МУИНН006</t>
  </si>
  <si>
    <t>Инфографика</t>
  </si>
  <si>
    <t>Протасова</t>
  </si>
  <si>
    <t>Алёна</t>
  </si>
  <si>
    <t>Игоревна</t>
  </si>
  <si>
    <t>М141МУИНН017</t>
  </si>
  <si>
    <t>Бахтин</t>
  </si>
  <si>
    <t>Павел</t>
  </si>
  <si>
    <t>Денисович</t>
  </si>
  <si>
    <t>М141МУИНН001</t>
  </si>
  <si>
    <t>Математическая статистика и проектирование эксперимента</t>
  </si>
  <si>
    <t>Шашкеев</t>
  </si>
  <si>
    <t>Константин</t>
  </si>
  <si>
    <t>Александрович</t>
  </si>
  <si>
    <t>М141МУИНН023</t>
  </si>
  <si>
    <t>Кадырова</t>
  </si>
  <si>
    <t>Алина</t>
  </si>
  <si>
    <t>Ринатовна</t>
  </si>
  <si>
    <t>М141МУИНН011</t>
  </si>
  <si>
    <t>Байхэти</t>
  </si>
  <si>
    <t>Тохэтицзян</t>
  </si>
  <si>
    <t>-</t>
  </si>
  <si>
    <t>М141МУИНН028</t>
  </si>
  <si>
    <t>Зимирева</t>
  </si>
  <si>
    <t>Александра</t>
  </si>
  <si>
    <t>М141МУИНН009</t>
  </si>
  <si>
    <t>Самохина</t>
  </si>
  <si>
    <t>Любовь</t>
  </si>
  <si>
    <t>Андреевна</t>
  </si>
  <si>
    <t>М141МУИНН018</t>
  </si>
  <si>
    <t>Гюлер</t>
  </si>
  <si>
    <t>Озан</t>
  </si>
  <si>
    <t>М141МУИНН029</t>
  </si>
  <si>
    <t>Трунина</t>
  </si>
  <si>
    <t>Анастасия</t>
  </si>
  <si>
    <t>Алексеевна</t>
  </si>
  <si>
    <t>М141МУИНН021</t>
  </si>
  <si>
    <t>Буслаева</t>
  </si>
  <si>
    <t>Григорьевна</t>
  </si>
  <si>
    <t>М141МУИНН005</t>
  </si>
  <si>
    <t>Айрапетян</t>
  </si>
  <si>
    <t>Асмик</t>
  </si>
  <si>
    <t>Гагиковна</t>
  </si>
  <si>
    <t>М141МУИНН026</t>
  </si>
  <si>
    <t>Общий и стратегический менеджмент</t>
  </si>
  <si>
    <t>stAdaptation</t>
  </si>
  <si>
    <t>Евпак</t>
  </si>
  <si>
    <t>Евгения</t>
  </si>
  <si>
    <t>Геннадьевна</t>
  </si>
  <si>
    <t>М141МУИНН007</t>
  </si>
  <si>
    <t>Тюрин</t>
  </si>
  <si>
    <t>Денис</t>
  </si>
  <si>
    <t>Вячеславович</t>
  </si>
  <si>
    <t>М141МУИНН022</t>
  </si>
  <si>
    <t>Беляев</t>
  </si>
  <si>
    <t>Владислав</t>
  </si>
  <si>
    <t>М141МУИНН002</t>
  </si>
  <si>
    <t>Основы развития науки и технологий</t>
  </si>
  <si>
    <t>Игумнова</t>
  </si>
  <si>
    <t>Маргарита</t>
  </si>
  <si>
    <t>М141МУИНН010</t>
  </si>
  <si>
    <t>Новикова</t>
  </si>
  <si>
    <t>Михайловна</t>
  </si>
  <si>
    <t>М141МУИНН016</t>
  </si>
  <si>
    <t>Оценка и развитие бизнеса</t>
  </si>
  <si>
    <t>Тертышная</t>
  </si>
  <si>
    <t>Екатерина</t>
  </si>
  <si>
    <t>М141МУИНН024</t>
  </si>
  <si>
    <t>Мазинг</t>
  </si>
  <si>
    <t>Анна</t>
  </si>
  <si>
    <t>М141МУИНН025</t>
  </si>
  <si>
    <t>Жуковская</t>
  </si>
  <si>
    <t>Майя</t>
  </si>
  <si>
    <t>М141МУИНН008</t>
  </si>
  <si>
    <t>Политические и торговые блоки в АТР -  основные тренды региональной интеграции</t>
  </si>
  <si>
    <t>Богуславский</t>
  </si>
  <si>
    <t>Владимир</t>
  </si>
  <si>
    <t>Игоревич</t>
  </si>
  <si>
    <t>М141МУИНН003</t>
  </si>
  <si>
    <t>Сартаков</t>
  </si>
  <si>
    <t>Василий</t>
  </si>
  <si>
    <t>М141МУИНН019</t>
  </si>
  <si>
    <t>Титова</t>
  </si>
  <si>
    <t>Мария</t>
  </si>
  <si>
    <t>Александровна</t>
  </si>
  <si>
    <t>М141МУИНН020</t>
  </si>
  <si>
    <t>Социально-политический ландшафт современной России: природа, население, экономика, политика</t>
  </si>
  <si>
    <t>Кучменко</t>
  </si>
  <si>
    <t>Евгеньевна</t>
  </si>
  <si>
    <t>М141МУИНН012</t>
  </si>
  <si>
    <t>Мансано Гарсиа</t>
  </si>
  <si>
    <t>Херардо</t>
  </si>
  <si>
    <t>М141МУИНН030</t>
  </si>
  <si>
    <t>Леви</t>
  </si>
  <si>
    <t>Джошуа Виней</t>
  </si>
  <si>
    <t>М141МУИНН027</t>
  </si>
  <si>
    <t>Нехайчик</t>
  </si>
  <si>
    <t>Ольга</t>
  </si>
  <si>
    <t>Вадимовна</t>
  </si>
  <si>
    <t>М141МУИНН015</t>
  </si>
  <si>
    <t>Финансовые рынки, институты и инструменты</t>
  </si>
  <si>
    <t>Измерение науки, технологий и инноваций</t>
  </si>
  <si>
    <t>2014/2015 учебный год 4 модуль</t>
  </si>
  <si>
    <t>stCommon</t>
  </si>
  <si>
    <t>Курсовая работа</t>
  </si>
  <si>
    <t>Научно - исследовательский семинар</t>
  </si>
  <si>
    <t xml:space="preserve">Научно-техническая и инновационная политика </t>
  </si>
  <si>
    <t>Правовые аспекты в сфере науки, технологий и инноваций</t>
  </si>
  <si>
    <t xml:space="preserve">Социальные исследования в области науки и технологий </t>
  </si>
  <si>
    <t xml:space="preserve">Управление государственными научными организациями </t>
  </si>
  <si>
    <t>Управление национальными инновационными системами</t>
  </si>
  <si>
    <t>Форсайт и стратегическое планирование</t>
  </si>
  <si>
    <t>н/я</t>
  </si>
  <si>
    <t>Да</t>
  </si>
  <si>
    <t>4 - 5</t>
  </si>
  <si>
    <t>6 - 8</t>
  </si>
  <si>
    <t>11 - 12</t>
  </si>
  <si>
    <t>14 - 15</t>
  </si>
  <si>
    <t>16 - 17</t>
  </si>
  <si>
    <t>20 - 21</t>
  </si>
  <si>
    <t>23 - 25</t>
  </si>
  <si>
    <t>26 - 27</t>
  </si>
  <si>
    <t>Дата выгрузки: 01.07.2015</t>
  </si>
  <si>
    <t>Период: c 2014/2015 учебный год II семестр по 2014/2015 учебный год II семестр</t>
  </si>
  <si>
    <t>Факультет/отделение: Институт статистических исследований и экономики знаний</t>
  </si>
  <si>
    <t>Направление  подготовки: Направление "Менеджмент"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</si>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</sst>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0" fillId="6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0</xdr:row>
          <xdr:rowOff>190500</xdr:rowOff>
        </xdr:from>
        <xdr:to>
          <xdr:col>27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J40"/>
  <sheetViews>
    <sheetView tabSelected="1" topLeftCell="C4" zoomScale="80" zoomScaleNormal="80" workbookViewId="0">
      <selection activeCell="AG40" sqref="AG40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hidden="1" customWidth="1"/>
    <col min="7" max="7" width="10.7109375" style="1" hidden="1" customWidth="1"/>
    <col min="8" max="25" width="10.7109375" style="26" customWidth="1"/>
    <col min="26" max="29" width="10.7109375" style="13" customWidth="1"/>
    <col min="30" max="31" width="10.7109375" style="25" hidden="1" customWidth="1"/>
    <col min="32" max="32" width="10.7109375" style="25" customWidth="1"/>
    <col min="33" max="33" width="10.7109375" style="26" customWidth="1"/>
    <col min="34" max="34" width="10.7109375" style="25" customWidth="1"/>
    <col min="35" max="35" width="10.7109375" style="26" customWidth="1"/>
    <col min="36" max="36" width="10.7109375" style="26" hidden="1" customWidth="1"/>
    <col min="37" max="79" width="10.7109375" style="1" customWidth="1"/>
    <col min="80" max="16384" width="9.140625" style="1"/>
  </cols>
  <sheetData>
    <row r="1" spans="1:36" s="6" customFormat="1" ht="32.25" customHeight="1" x14ac:dyDescent="0.2">
      <c r="A1" s="27" t="s">
        <v>34</v>
      </c>
      <c r="B1" s="19"/>
      <c r="C1" s="19"/>
      <c r="D1" s="19"/>
      <c r="E1" s="19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11"/>
      <c r="AA1" s="11"/>
      <c r="AB1" s="11"/>
      <c r="AC1" s="11"/>
      <c r="AD1" s="21"/>
      <c r="AE1" s="21"/>
      <c r="AF1" s="50" t="s">
        <v>27</v>
      </c>
      <c r="AG1" s="50"/>
      <c r="AH1" s="50"/>
      <c r="AI1" s="50"/>
      <c r="AJ1" s="22"/>
    </row>
    <row r="2" spans="1:36" s="5" customFormat="1" ht="15.75" customHeight="1" x14ac:dyDescent="0.2">
      <c r="A2" s="28" t="s">
        <v>207</v>
      </c>
      <c r="B2" s="6"/>
      <c r="C2" s="6"/>
      <c r="D2" s="6"/>
      <c r="E2" s="6"/>
      <c r="F2" s="6"/>
      <c r="G2" s="6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6"/>
      <c r="AA2" s="6"/>
      <c r="AB2" s="6"/>
      <c r="AC2" s="12"/>
      <c r="AD2" s="23"/>
      <c r="AE2" s="23"/>
      <c r="AF2" s="48" t="s">
        <v>26</v>
      </c>
      <c r="AG2" s="48"/>
      <c r="AH2" s="48"/>
      <c r="AI2" s="48"/>
      <c r="AJ2" s="24"/>
    </row>
    <row r="3" spans="1:36" s="5" customFormat="1" ht="15.75" customHeight="1" x14ac:dyDescent="0.2">
      <c r="A3" s="28" t="s">
        <v>208</v>
      </c>
      <c r="B3" s="6"/>
      <c r="C3" s="6"/>
      <c r="D3" s="6"/>
      <c r="E3" s="6"/>
      <c r="F3" s="6"/>
      <c r="G3" s="6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6"/>
      <c r="AA3" s="6"/>
      <c r="AB3" s="6"/>
      <c r="AC3" s="12"/>
      <c r="AD3" s="23"/>
      <c r="AE3" s="23"/>
      <c r="AF3" s="48"/>
      <c r="AG3" s="48"/>
      <c r="AH3" s="48"/>
      <c r="AI3" s="48"/>
      <c r="AJ3" s="24"/>
    </row>
    <row r="4" spans="1:36" s="5" customFormat="1" ht="15.75" customHeight="1" x14ac:dyDescent="0.2">
      <c r="A4" s="28" t="s">
        <v>209</v>
      </c>
      <c r="B4" s="6"/>
      <c r="C4" s="6"/>
      <c r="D4" s="6"/>
      <c r="E4" s="6"/>
      <c r="F4" s="6"/>
      <c r="G4" s="6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6"/>
      <c r="AA4" s="6"/>
      <c r="AB4" s="6"/>
      <c r="AC4" s="12"/>
      <c r="AD4" s="23"/>
      <c r="AE4" s="23"/>
      <c r="AF4" s="23"/>
      <c r="AG4" s="24"/>
      <c r="AH4" s="23"/>
      <c r="AI4" s="24"/>
      <c r="AJ4" s="24"/>
    </row>
    <row r="5" spans="1:36" s="5" customFormat="1" ht="15.75" customHeight="1" x14ac:dyDescent="0.2">
      <c r="A5" s="28" t="s">
        <v>210</v>
      </c>
      <c r="B5" s="6"/>
      <c r="C5" s="6"/>
      <c r="D5" s="6"/>
      <c r="E5" s="6"/>
      <c r="F5" s="6"/>
      <c r="G5" s="6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6"/>
      <c r="AA5" s="6"/>
      <c r="AB5" s="6"/>
      <c r="AC5" s="12"/>
      <c r="AD5" s="23"/>
      <c r="AE5" s="23"/>
      <c r="AF5" s="23"/>
      <c r="AG5" s="24"/>
      <c r="AH5" s="23"/>
      <c r="AI5" s="24"/>
      <c r="AJ5" s="24"/>
    </row>
    <row r="6" spans="1:36" s="5" customFormat="1" ht="15.75" customHeight="1" x14ac:dyDescent="0.2">
      <c r="A6" s="29" t="s">
        <v>211</v>
      </c>
      <c r="B6" s="8"/>
      <c r="C6" s="4"/>
      <c r="D6" s="4"/>
      <c r="E6" s="4"/>
      <c r="F6" s="4"/>
      <c r="H6" s="42"/>
      <c r="I6" s="24" t="s">
        <v>212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12"/>
      <c r="AA6" s="12"/>
      <c r="AB6" s="12"/>
      <c r="AC6" s="12"/>
      <c r="AD6" s="23"/>
      <c r="AE6" s="23"/>
      <c r="AF6" s="23"/>
      <c r="AG6" s="24"/>
      <c r="AH6" s="23"/>
      <c r="AI6" s="24"/>
      <c r="AJ6" s="24"/>
    </row>
    <row r="7" spans="1:36" s="5" customFormat="1" ht="15.75" customHeight="1" x14ac:dyDescent="0.2">
      <c r="A7" s="18"/>
      <c r="B7" s="8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12"/>
      <c r="AA7" s="12"/>
      <c r="AB7" s="12"/>
      <c r="AC7" s="12"/>
      <c r="AD7" s="23"/>
      <c r="AE7" s="23"/>
      <c r="AF7" s="23"/>
      <c r="AG7" s="24"/>
      <c r="AH7" s="23"/>
      <c r="AI7" s="24"/>
      <c r="AJ7" s="24"/>
    </row>
    <row r="8" spans="1:36" s="2" customFormat="1" ht="20.25" customHeight="1" x14ac:dyDescent="0.2">
      <c r="A8" s="47" t="s">
        <v>2</v>
      </c>
      <c r="B8" s="46" t="s">
        <v>3</v>
      </c>
      <c r="C8" s="47" t="s">
        <v>0</v>
      </c>
      <c r="D8" s="47" t="s">
        <v>6</v>
      </c>
      <c r="E8" s="47" t="s">
        <v>1</v>
      </c>
      <c r="F8" s="47" t="s">
        <v>38</v>
      </c>
      <c r="H8" s="49" t="s">
        <v>75</v>
      </c>
      <c r="I8" s="47"/>
      <c r="J8" s="47"/>
      <c r="K8" s="47"/>
      <c r="L8" s="47"/>
      <c r="M8" s="47"/>
      <c r="N8" s="47"/>
      <c r="O8" s="47"/>
      <c r="P8" s="47"/>
      <c r="Q8" s="49" t="s">
        <v>187</v>
      </c>
      <c r="R8" s="47"/>
      <c r="S8" s="47"/>
      <c r="T8" s="47"/>
      <c r="U8" s="47"/>
      <c r="V8" s="47"/>
      <c r="W8" s="47"/>
      <c r="X8" s="47"/>
      <c r="Y8" s="47"/>
      <c r="Z8" s="53" t="s">
        <v>21</v>
      </c>
      <c r="AA8" s="53" t="s">
        <v>22</v>
      </c>
      <c r="AB8" s="55" t="s">
        <v>32</v>
      </c>
      <c r="AC8" s="53" t="s">
        <v>23</v>
      </c>
      <c r="AD8" s="45" t="s">
        <v>28</v>
      </c>
      <c r="AE8" s="45" t="s">
        <v>29</v>
      </c>
      <c r="AF8" s="54" t="s">
        <v>30</v>
      </c>
      <c r="AG8" s="45" t="s">
        <v>5</v>
      </c>
      <c r="AH8" s="45" t="s">
        <v>24</v>
      </c>
      <c r="AI8" s="45" t="s">
        <v>25</v>
      </c>
      <c r="AJ8" s="51" t="s">
        <v>33</v>
      </c>
    </row>
    <row r="9" spans="1:36" s="2" customFormat="1" ht="20.25" customHeight="1" x14ac:dyDescent="0.2">
      <c r="A9" s="47"/>
      <c r="B9" s="46"/>
      <c r="C9" s="47"/>
      <c r="D9" s="47"/>
      <c r="E9" s="47"/>
      <c r="F9" s="47"/>
      <c r="H9" s="49" t="s">
        <v>74</v>
      </c>
      <c r="I9" s="47"/>
      <c r="J9" s="47"/>
      <c r="K9" s="47"/>
      <c r="L9" s="47"/>
      <c r="M9" s="47"/>
      <c r="N9" s="47"/>
      <c r="O9" s="47"/>
      <c r="P9" s="47"/>
      <c r="Q9" s="49" t="s">
        <v>74</v>
      </c>
      <c r="R9" s="47"/>
      <c r="S9" s="47"/>
      <c r="T9" s="47"/>
      <c r="U9" s="47"/>
      <c r="V9" s="47"/>
      <c r="W9" s="47"/>
      <c r="X9" s="47"/>
      <c r="Y9" s="47"/>
      <c r="Z9" s="53"/>
      <c r="AA9" s="53"/>
      <c r="AB9" s="55"/>
      <c r="AC9" s="53"/>
      <c r="AD9" s="45"/>
      <c r="AE9" s="45"/>
      <c r="AF9" s="54"/>
      <c r="AG9" s="45"/>
      <c r="AH9" s="45"/>
      <c r="AI9" s="45"/>
      <c r="AJ9" s="51"/>
    </row>
    <row r="10" spans="1:36" s="3" customFormat="1" ht="200.1" customHeight="1" x14ac:dyDescent="0.2">
      <c r="A10" s="47"/>
      <c r="B10" s="46"/>
      <c r="C10" s="47"/>
      <c r="D10" s="47"/>
      <c r="E10" s="47"/>
      <c r="F10" s="47"/>
      <c r="G10" s="20" t="s">
        <v>31</v>
      </c>
      <c r="H10" s="30" t="s">
        <v>73</v>
      </c>
      <c r="I10" s="30" t="s">
        <v>86</v>
      </c>
      <c r="J10" s="30" t="s">
        <v>95</v>
      </c>
      <c r="K10" s="30" t="s">
        <v>129</v>
      </c>
      <c r="L10" s="30" t="s">
        <v>142</v>
      </c>
      <c r="M10" s="30" t="s">
        <v>149</v>
      </c>
      <c r="N10" s="30" t="s">
        <v>159</v>
      </c>
      <c r="O10" s="30" t="s">
        <v>171</v>
      </c>
      <c r="P10" s="30" t="s">
        <v>185</v>
      </c>
      <c r="Q10" s="30" t="s">
        <v>186</v>
      </c>
      <c r="R10" s="30" t="s">
        <v>189</v>
      </c>
      <c r="S10" s="30" t="s">
        <v>190</v>
      </c>
      <c r="T10" s="30" t="s">
        <v>191</v>
      </c>
      <c r="U10" s="30" t="s">
        <v>192</v>
      </c>
      <c r="V10" s="30" t="s">
        <v>193</v>
      </c>
      <c r="W10" s="30" t="s">
        <v>194</v>
      </c>
      <c r="X10" s="30" t="s">
        <v>195</v>
      </c>
      <c r="Y10" s="30" t="s">
        <v>196</v>
      </c>
      <c r="Z10" s="53"/>
      <c r="AA10" s="53"/>
      <c r="AB10" s="55"/>
      <c r="AC10" s="53"/>
      <c r="AD10" s="45"/>
      <c r="AE10" s="45"/>
      <c r="AF10" s="54"/>
      <c r="AG10" s="45"/>
      <c r="AH10" s="45"/>
      <c r="AI10" s="45"/>
      <c r="AJ10" s="51"/>
    </row>
    <row r="11" spans="1:36" s="10" customFormat="1" ht="18.75" customHeight="1" x14ac:dyDescent="0.2">
      <c r="A11" s="52" t="s">
        <v>4</v>
      </c>
      <c r="B11" s="52"/>
      <c r="C11" s="52"/>
      <c r="D11" s="52"/>
      <c r="E11" s="52"/>
      <c r="F11" s="52"/>
      <c r="H11" s="31">
        <v>3</v>
      </c>
      <c r="I11" s="31">
        <v>3</v>
      </c>
      <c r="J11" s="31">
        <v>3</v>
      </c>
      <c r="K11" s="31">
        <v>0</v>
      </c>
      <c r="L11" s="31">
        <v>0</v>
      </c>
      <c r="M11" s="31">
        <v>3</v>
      </c>
      <c r="N11" s="31">
        <v>3</v>
      </c>
      <c r="O11" s="31">
        <v>3</v>
      </c>
      <c r="P11" s="31">
        <v>3</v>
      </c>
      <c r="Q11" s="31">
        <v>6</v>
      </c>
      <c r="R11" s="31">
        <v>6</v>
      </c>
      <c r="S11" s="31">
        <v>6</v>
      </c>
      <c r="T11" s="31">
        <v>6</v>
      </c>
      <c r="U11" s="31">
        <v>3</v>
      </c>
      <c r="V11" s="31">
        <v>3</v>
      </c>
      <c r="W11" s="31">
        <v>3</v>
      </c>
      <c r="X11" s="31">
        <v>3</v>
      </c>
      <c r="Y11" s="31">
        <v>6</v>
      </c>
      <c r="Z11" s="53"/>
      <c r="AA11" s="53"/>
      <c r="AB11" s="55"/>
      <c r="AC11" s="53"/>
      <c r="AD11" s="45"/>
      <c r="AE11" s="45"/>
      <c r="AF11" s="54"/>
      <c r="AG11" s="45"/>
      <c r="AH11" s="45"/>
      <c r="AI11" s="45"/>
      <c r="AJ11" s="51"/>
    </row>
    <row r="12" spans="1:36" x14ac:dyDescent="0.2">
      <c r="A12" s="32">
        <v>1</v>
      </c>
      <c r="B12" s="33" t="s">
        <v>184</v>
      </c>
      <c r="C12" s="34" t="s">
        <v>58</v>
      </c>
      <c r="D12" s="34">
        <v>497172371</v>
      </c>
      <c r="E12" s="35" t="s">
        <v>68</v>
      </c>
      <c r="F12" s="34" t="s">
        <v>77</v>
      </c>
      <c r="G12" s="1">
        <f>MATCH(D12,Данные!$D:$D,0)</f>
        <v>47</v>
      </c>
      <c r="H12" s="37"/>
      <c r="I12" s="37"/>
      <c r="J12" s="37"/>
      <c r="K12" s="37"/>
      <c r="L12" s="37"/>
      <c r="M12" s="37"/>
      <c r="N12" s="37"/>
      <c r="O12" s="37"/>
      <c r="P12" s="37">
        <v>9</v>
      </c>
      <c r="Q12" s="37">
        <v>9</v>
      </c>
      <c r="R12" s="37">
        <v>9</v>
      </c>
      <c r="S12" s="37">
        <v>9</v>
      </c>
      <c r="T12" s="37">
        <v>9</v>
      </c>
      <c r="U12" s="37">
        <v>10</v>
      </c>
      <c r="V12" s="37"/>
      <c r="W12" s="37">
        <v>9</v>
      </c>
      <c r="X12" s="37"/>
      <c r="Y12" s="37">
        <v>9</v>
      </c>
      <c r="Z12" s="40">
        <v>354</v>
      </c>
      <c r="AA12" s="40">
        <f t="shared" ref="AA12:AA40" si="0">IF(AB12 &gt; 0, MAX(AB$12:AB$40) / AB12, 0)</f>
        <v>1.0769230769230769</v>
      </c>
      <c r="AB12" s="40">
        <v>39</v>
      </c>
      <c r="AC12" s="40">
        <f t="shared" ref="AC12:AC40" si="1">Z12*AA12</f>
        <v>381.23076923076923</v>
      </c>
      <c r="AD12" s="41">
        <v>73</v>
      </c>
      <c r="AE12" s="41">
        <v>8</v>
      </c>
      <c r="AF12" s="41">
        <f t="shared" ref="AF12:AF40" si="2">IF(AE12 &gt; 0,AD12/AE12,0)</f>
        <v>9.125</v>
      </c>
      <c r="AG12" s="37">
        <f>MIN($H12:Y12)</f>
        <v>9</v>
      </c>
      <c r="AH12" s="41"/>
      <c r="AI12" s="37">
        <v>8</v>
      </c>
      <c r="AJ12" s="26">
        <v>1</v>
      </c>
    </row>
    <row r="13" spans="1:36" x14ac:dyDescent="0.2">
      <c r="A13" s="32">
        <v>2</v>
      </c>
      <c r="B13" s="33" t="s">
        <v>141</v>
      </c>
      <c r="C13" s="34" t="s">
        <v>42</v>
      </c>
      <c r="D13" s="34">
        <v>497172759</v>
      </c>
      <c r="E13" s="35" t="s">
        <v>68</v>
      </c>
      <c r="F13" s="34" t="s">
        <v>77</v>
      </c>
      <c r="G13" s="1">
        <f>MATCH(D13,Данные!$D:$D,0)</f>
        <v>23</v>
      </c>
      <c r="H13" s="37"/>
      <c r="I13" s="37"/>
      <c r="J13" s="37"/>
      <c r="K13" s="37"/>
      <c r="L13" s="37">
        <v>9</v>
      </c>
      <c r="M13" s="37">
        <v>10</v>
      </c>
      <c r="N13" s="37"/>
      <c r="O13" s="37"/>
      <c r="P13" s="37"/>
      <c r="Q13" s="37">
        <v>7</v>
      </c>
      <c r="R13" s="37">
        <v>9</v>
      </c>
      <c r="S13" s="37">
        <v>9</v>
      </c>
      <c r="T13" s="37">
        <v>9</v>
      </c>
      <c r="U13" s="37">
        <v>10</v>
      </c>
      <c r="V13" s="37"/>
      <c r="W13" s="37">
        <v>9</v>
      </c>
      <c r="X13" s="37"/>
      <c r="Y13" s="37">
        <v>10</v>
      </c>
      <c r="Z13" s="40">
        <v>351</v>
      </c>
      <c r="AA13" s="40">
        <f t="shared" si="0"/>
        <v>1.0769230769230769</v>
      </c>
      <c r="AB13" s="40">
        <v>39</v>
      </c>
      <c r="AC13" s="40">
        <f t="shared" si="1"/>
        <v>378</v>
      </c>
      <c r="AD13" s="41">
        <v>82</v>
      </c>
      <c r="AE13" s="41">
        <v>9</v>
      </c>
      <c r="AF13" s="41">
        <f t="shared" si="2"/>
        <v>9.1111111111111107</v>
      </c>
      <c r="AG13" s="37">
        <f>MIN($H13:Y13)</f>
        <v>7</v>
      </c>
      <c r="AH13" s="41"/>
      <c r="AI13" s="37">
        <v>9</v>
      </c>
      <c r="AJ13" s="26">
        <v>2</v>
      </c>
    </row>
    <row r="14" spans="1:36" x14ac:dyDescent="0.2">
      <c r="A14" s="32">
        <v>3</v>
      </c>
      <c r="B14" s="33" t="s">
        <v>81</v>
      </c>
      <c r="C14" s="34" t="s">
        <v>53</v>
      </c>
      <c r="D14" s="34">
        <v>497172708</v>
      </c>
      <c r="E14" s="35" t="s">
        <v>68</v>
      </c>
      <c r="F14" s="34" t="s">
        <v>77</v>
      </c>
      <c r="G14" s="1">
        <f>MATCH(D14,Данные!$D:$D,0)</f>
        <v>4</v>
      </c>
      <c r="H14" s="37">
        <v>10</v>
      </c>
      <c r="I14" s="37"/>
      <c r="J14" s="37"/>
      <c r="K14" s="37"/>
      <c r="L14" s="37"/>
      <c r="M14" s="37"/>
      <c r="N14" s="37"/>
      <c r="O14" s="37"/>
      <c r="P14" s="37"/>
      <c r="Q14" s="37">
        <v>9</v>
      </c>
      <c r="R14" s="37">
        <v>8</v>
      </c>
      <c r="S14" s="37">
        <v>9</v>
      </c>
      <c r="T14" s="37">
        <v>8</v>
      </c>
      <c r="U14" s="37">
        <v>10</v>
      </c>
      <c r="V14" s="37"/>
      <c r="W14" s="37">
        <v>10</v>
      </c>
      <c r="X14" s="37"/>
      <c r="Y14" s="37">
        <v>8</v>
      </c>
      <c r="Z14" s="40">
        <v>342</v>
      </c>
      <c r="AA14" s="40">
        <f t="shared" si="0"/>
        <v>1.0769230769230769</v>
      </c>
      <c r="AB14" s="40">
        <v>39</v>
      </c>
      <c r="AC14" s="40">
        <f t="shared" si="1"/>
        <v>368.30769230769226</v>
      </c>
      <c r="AD14" s="41">
        <v>72</v>
      </c>
      <c r="AE14" s="41">
        <v>8</v>
      </c>
      <c r="AF14" s="41">
        <f t="shared" si="2"/>
        <v>9</v>
      </c>
      <c r="AG14" s="37">
        <f>MIN($H14:Y14)</f>
        <v>8</v>
      </c>
      <c r="AH14" s="41"/>
      <c r="AI14" s="37">
        <v>8</v>
      </c>
      <c r="AJ14" s="26">
        <v>3</v>
      </c>
    </row>
    <row r="15" spans="1:36" x14ac:dyDescent="0.2">
      <c r="A15" s="43" t="s">
        <v>199</v>
      </c>
      <c r="B15" s="33" t="s">
        <v>94</v>
      </c>
      <c r="C15" s="34" t="s">
        <v>41</v>
      </c>
      <c r="D15" s="34">
        <v>497172676</v>
      </c>
      <c r="E15" s="35" t="s">
        <v>68</v>
      </c>
      <c r="F15" s="34" t="s">
        <v>77</v>
      </c>
      <c r="G15" s="1">
        <f>MATCH(D15,Данные!$D:$D,0)</f>
        <v>7</v>
      </c>
      <c r="H15" s="37"/>
      <c r="I15" s="37"/>
      <c r="J15" s="37">
        <v>6</v>
      </c>
      <c r="K15" s="37"/>
      <c r="L15" s="37">
        <v>9</v>
      </c>
      <c r="M15" s="37"/>
      <c r="N15" s="37"/>
      <c r="O15" s="37"/>
      <c r="P15" s="37"/>
      <c r="Q15" s="37">
        <v>8</v>
      </c>
      <c r="R15" s="37">
        <v>8</v>
      </c>
      <c r="S15" s="37">
        <v>8</v>
      </c>
      <c r="T15" s="37">
        <v>8</v>
      </c>
      <c r="U15" s="37">
        <v>10</v>
      </c>
      <c r="V15" s="37"/>
      <c r="W15" s="37">
        <v>10</v>
      </c>
      <c r="X15" s="37"/>
      <c r="Y15" s="37">
        <v>10</v>
      </c>
      <c r="Z15" s="40">
        <v>330</v>
      </c>
      <c r="AA15" s="40">
        <f t="shared" si="0"/>
        <v>1.0769230769230769</v>
      </c>
      <c r="AB15" s="40">
        <v>39</v>
      </c>
      <c r="AC15" s="40">
        <f t="shared" si="1"/>
        <v>355.38461538461536</v>
      </c>
      <c r="AD15" s="41">
        <v>77</v>
      </c>
      <c r="AE15" s="41">
        <v>9</v>
      </c>
      <c r="AF15" s="41">
        <f t="shared" si="2"/>
        <v>8.5555555555555554</v>
      </c>
      <c r="AG15" s="37">
        <f>MIN($H15:Y15)</f>
        <v>6</v>
      </c>
      <c r="AH15" s="41"/>
      <c r="AI15" s="37">
        <v>9</v>
      </c>
      <c r="AJ15" s="26">
        <v>4</v>
      </c>
    </row>
    <row r="16" spans="1:36" x14ac:dyDescent="0.2">
      <c r="A16" s="44"/>
      <c r="B16" s="33" t="s">
        <v>90</v>
      </c>
      <c r="C16" s="34" t="s">
        <v>60</v>
      </c>
      <c r="D16" s="34">
        <v>497172776</v>
      </c>
      <c r="E16" s="35" t="s">
        <v>68</v>
      </c>
      <c r="F16" s="34" t="s">
        <v>77</v>
      </c>
      <c r="G16" s="1">
        <f>MATCH(D16,Данные!$D:$D,0)</f>
        <v>6</v>
      </c>
      <c r="H16" s="37"/>
      <c r="I16" s="37">
        <v>8</v>
      </c>
      <c r="J16" s="37"/>
      <c r="K16" s="37"/>
      <c r="L16" s="37"/>
      <c r="M16" s="37"/>
      <c r="N16" s="37"/>
      <c r="O16" s="37"/>
      <c r="P16" s="37"/>
      <c r="Q16" s="37">
        <v>9</v>
      </c>
      <c r="R16" s="37">
        <v>8</v>
      </c>
      <c r="S16" s="37">
        <v>9</v>
      </c>
      <c r="T16" s="37">
        <v>9</v>
      </c>
      <c r="U16" s="37"/>
      <c r="V16" s="37">
        <v>7</v>
      </c>
      <c r="W16" s="37">
        <v>9</v>
      </c>
      <c r="X16" s="37"/>
      <c r="Y16" s="37">
        <v>8</v>
      </c>
      <c r="Z16" s="40">
        <v>330</v>
      </c>
      <c r="AA16" s="40">
        <f t="shared" si="0"/>
        <v>1.0769230769230769</v>
      </c>
      <c r="AB16" s="40">
        <v>39</v>
      </c>
      <c r="AC16" s="40">
        <f t="shared" si="1"/>
        <v>355.38461538461536</v>
      </c>
      <c r="AD16" s="41">
        <v>67</v>
      </c>
      <c r="AE16" s="41">
        <v>8</v>
      </c>
      <c r="AF16" s="41">
        <f t="shared" si="2"/>
        <v>8.375</v>
      </c>
      <c r="AG16" s="37">
        <f>MIN($H16:Y16)</f>
        <v>7</v>
      </c>
      <c r="AH16" s="41"/>
      <c r="AI16" s="37">
        <v>8</v>
      </c>
      <c r="AJ16" s="26">
        <v>5</v>
      </c>
    </row>
    <row r="17" spans="1:36" x14ac:dyDescent="0.2">
      <c r="A17" s="43" t="s">
        <v>200</v>
      </c>
      <c r="B17" s="33" t="s">
        <v>72</v>
      </c>
      <c r="C17" s="34" t="s">
        <v>57</v>
      </c>
      <c r="D17" s="34">
        <v>497172725</v>
      </c>
      <c r="E17" s="35" t="s">
        <v>68</v>
      </c>
      <c r="F17" s="34" t="s">
        <v>77</v>
      </c>
      <c r="G17" s="1">
        <f>MATCH(D17,Данные!$D:$D,0)</f>
        <v>3</v>
      </c>
      <c r="H17" s="37">
        <v>9</v>
      </c>
      <c r="I17" s="37"/>
      <c r="J17" s="37"/>
      <c r="K17" s="37"/>
      <c r="L17" s="37">
        <v>9</v>
      </c>
      <c r="M17" s="37"/>
      <c r="N17" s="37"/>
      <c r="O17" s="37"/>
      <c r="P17" s="37"/>
      <c r="Q17" s="37">
        <v>7</v>
      </c>
      <c r="R17" s="37">
        <v>9</v>
      </c>
      <c r="S17" s="37">
        <v>9</v>
      </c>
      <c r="T17" s="37">
        <v>8</v>
      </c>
      <c r="U17" s="37">
        <v>8</v>
      </c>
      <c r="V17" s="37"/>
      <c r="W17" s="37">
        <v>7</v>
      </c>
      <c r="X17" s="37"/>
      <c r="Y17" s="37">
        <v>9</v>
      </c>
      <c r="Z17" s="40">
        <v>324</v>
      </c>
      <c r="AA17" s="40">
        <f t="shared" si="0"/>
        <v>1.0769230769230769</v>
      </c>
      <c r="AB17" s="40">
        <v>39</v>
      </c>
      <c r="AC17" s="40">
        <f t="shared" si="1"/>
        <v>348.92307692307691</v>
      </c>
      <c r="AD17" s="41">
        <v>75</v>
      </c>
      <c r="AE17" s="41">
        <v>9</v>
      </c>
      <c r="AF17" s="41">
        <f t="shared" si="2"/>
        <v>8.3333333333333339</v>
      </c>
      <c r="AG17" s="37">
        <f>MIN($H17:Y17)</f>
        <v>7</v>
      </c>
      <c r="AH17" s="41"/>
      <c r="AI17" s="37">
        <v>9</v>
      </c>
      <c r="AJ17" s="26">
        <v>6</v>
      </c>
    </row>
    <row r="18" spans="1:36" x14ac:dyDescent="0.2">
      <c r="A18" s="44"/>
      <c r="B18" s="33" t="s">
        <v>103</v>
      </c>
      <c r="C18" s="34" t="s">
        <v>51</v>
      </c>
      <c r="D18" s="34">
        <v>497172382</v>
      </c>
      <c r="E18" s="35" t="s">
        <v>68</v>
      </c>
      <c r="F18" s="34" t="s">
        <v>77</v>
      </c>
      <c r="G18" s="1">
        <f>MATCH(D18,Данные!$D:$D,0)</f>
        <v>9</v>
      </c>
      <c r="H18" s="37"/>
      <c r="I18" s="37"/>
      <c r="J18" s="37">
        <v>8</v>
      </c>
      <c r="K18" s="37"/>
      <c r="L18" s="37"/>
      <c r="M18" s="37"/>
      <c r="N18" s="37"/>
      <c r="O18" s="37"/>
      <c r="P18" s="37"/>
      <c r="Q18" s="37">
        <v>9</v>
      </c>
      <c r="R18" s="37">
        <v>8</v>
      </c>
      <c r="S18" s="37">
        <v>8</v>
      </c>
      <c r="T18" s="37">
        <v>8</v>
      </c>
      <c r="U18" s="37"/>
      <c r="V18" s="37">
        <v>7</v>
      </c>
      <c r="W18" s="37"/>
      <c r="X18" s="37">
        <v>9</v>
      </c>
      <c r="Y18" s="37">
        <v>9</v>
      </c>
      <c r="Z18" s="40">
        <v>324</v>
      </c>
      <c r="AA18" s="40">
        <f t="shared" si="0"/>
        <v>1.0769230769230769</v>
      </c>
      <c r="AB18" s="40">
        <v>39</v>
      </c>
      <c r="AC18" s="40">
        <f t="shared" si="1"/>
        <v>348.92307692307691</v>
      </c>
      <c r="AD18" s="41">
        <v>66</v>
      </c>
      <c r="AE18" s="41">
        <v>8</v>
      </c>
      <c r="AF18" s="41">
        <f t="shared" si="2"/>
        <v>8.25</v>
      </c>
      <c r="AG18" s="37">
        <f>MIN($H18:Y18)</f>
        <v>7</v>
      </c>
      <c r="AH18" s="41"/>
      <c r="AI18" s="37">
        <v>8</v>
      </c>
      <c r="AJ18" s="26">
        <v>7</v>
      </c>
    </row>
    <row r="19" spans="1:36" x14ac:dyDescent="0.2">
      <c r="A19" s="44"/>
      <c r="B19" s="33" t="s">
        <v>177</v>
      </c>
      <c r="C19" s="34" t="s">
        <v>56</v>
      </c>
      <c r="D19" s="34">
        <v>543562702</v>
      </c>
      <c r="E19" s="35" t="s">
        <v>68</v>
      </c>
      <c r="F19" s="34" t="s">
        <v>77</v>
      </c>
      <c r="G19" s="1">
        <f>MATCH(D19,Данные!$D:$D,0)</f>
        <v>45</v>
      </c>
      <c r="H19" s="37"/>
      <c r="I19" s="37"/>
      <c r="J19" s="37"/>
      <c r="K19" s="37"/>
      <c r="L19" s="37"/>
      <c r="M19" s="37"/>
      <c r="N19" s="37"/>
      <c r="O19" s="37">
        <v>9</v>
      </c>
      <c r="P19" s="37"/>
      <c r="Q19" s="37">
        <v>9</v>
      </c>
      <c r="R19" s="37">
        <v>9</v>
      </c>
      <c r="S19" s="37">
        <v>9</v>
      </c>
      <c r="T19" s="37">
        <v>9</v>
      </c>
      <c r="U19" s="37">
        <v>9</v>
      </c>
      <c r="V19" s="37">
        <v>6</v>
      </c>
      <c r="W19" s="37"/>
      <c r="X19" s="37"/>
      <c r="Y19" s="37">
        <v>6</v>
      </c>
      <c r="Z19" s="40">
        <v>324</v>
      </c>
      <c r="AA19" s="40">
        <f t="shared" si="0"/>
        <v>1.0769230769230769</v>
      </c>
      <c r="AB19" s="40">
        <v>39</v>
      </c>
      <c r="AC19" s="40">
        <f t="shared" si="1"/>
        <v>348.92307692307691</v>
      </c>
      <c r="AD19" s="41">
        <v>66</v>
      </c>
      <c r="AE19" s="41">
        <v>8</v>
      </c>
      <c r="AF19" s="41">
        <f t="shared" si="2"/>
        <v>8.25</v>
      </c>
      <c r="AG19" s="37">
        <f>MIN($H19:Y19)</f>
        <v>6</v>
      </c>
      <c r="AH19" s="41"/>
      <c r="AI19" s="37">
        <v>8</v>
      </c>
      <c r="AJ19" s="26">
        <v>8</v>
      </c>
    </row>
    <row r="20" spans="1:36" x14ac:dyDescent="0.2">
      <c r="A20" s="32">
        <v>9</v>
      </c>
      <c r="B20" s="33" t="s">
        <v>152</v>
      </c>
      <c r="C20" s="34" t="s">
        <v>63</v>
      </c>
      <c r="D20" s="34">
        <v>508400915</v>
      </c>
      <c r="E20" s="35" t="s">
        <v>68</v>
      </c>
      <c r="F20" s="34" t="s">
        <v>77</v>
      </c>
      <c r="G20" s="1">
        <f>MATCH(D20,Данные!$D:$D,0)</f>
        <v>34</v>
      </c>
      <c r="H20" s="37"/>
      <c r="I20" s="37"/>
      <c r="J20" s="37"/>
      <c r="K20" s="37"/>
      <c r="L20" s="37"/>
      <c r="M20" s="37">
        <v>8</v>
      </c>
      <c r="N20" s="37"/>
      <c r="O20" s="37"/>
      <c r="P20" s="37"/>
      <c r="Q20" s="37">
        <v>9</v>
      </c>
      <c r="R20" s="37">
        <v>8</v>
      </c>
      <c r="S20" s="37">
        <v>8</v>
      </c>
      <c r="T20" s="37">
        <v>7</v>
      </c>
      <c r="U20" s="37"/>
      <c r="V20" s="37"/>
      <c r="W20" s="37">
        <v>8</v>
      </c>
      <c r="X20" s="37">
        <v>8</v>
      </c>
      <c r="Y20" s="37">
        <v>8</v>
      </c>
      <c r="Z20" s="40">
        <v>312</v>
      </c>
      <c r="AA20" s="40">
        <f t="shared" si="0"/>
        <v>1.0769230769230769</v>
      </c>
      <c r="AB20" s="40">
        <v>39</v>
      </c>
      <c r="AC20" s="40">
        <f t="shared" si="1"/>
        <v>336</v>
      </c>
      <c r="AD20" s="41">
        <v>64</v>
      </c>
      <c r="AE20" s="41">
        <v>8</v>
      </c>
      <c r="AF20" s="41">
        <f t="shared" si="2"/>
        <v>8</v>
      </c>
      <c r="AG20" s="37">
        <f>MIN($H20:Y20)</f>
        <v>7</v>
      </c>
      <c r="AH20" s="41"/>
      <c r="AI20" s="37">
        <v>8</v>
      </c>
      <c r="AJ20" s="26">
        <v>9</v>
      </c>
    </row>
    <row r="21" spans="1:36" x14ac:dyDescent="0.2">
      <c r="A21" s="32">
        <v>10</v>
      </c>
      <c r="B21" s="33" t="s">
        <v>114</v>
      </c>
      <c r="C21" s="34" t="s">
        <v>61</v>
      </c>
      <c r="D21" s="34">
        <v>497172846</v>
      </c>
      <c r="E21" s="35" t="s">
        <v>68</v>
      </c>
      <c r="F21" s="34" t="s">
        <v>77</v>
      </c>
      <c r="G21" s="1">
        <f>MATCH(D21,Данные!$D:$D,0)</f>
        <v>12</v>
      </c>
      <c r="H21" s="37"/>
      <c r="I21" s="37"/>
      <c r="J21" s="37">
        <v>6</v>
      </c>
      <c r="K21" s="37"/>
      <c r="L21" s="37"/>
      <c r="M21" s="37"/>
      <c r="N21" s="37"/>
      <c r="O21" s="37"/>
      <c r="P21" s="37"/>
      <c r="Q21" s="37">
        <v>9</v>
      </c>
      <c r="R21" s="37">
        <v>8</v>
      </c>
      <c r="S21" s="37">
        <v>8</v>
      </c>
      <c r="T21" s="37">
        <v>7</v>
      </c>
      <c r="U21" s="37"/>
      <c r="V21" s="37"/>
      <c r="W21" s="37">
        <v>9</v>
      </c>
      <c r="X21" s="37">
        <v>7</v>
      </c>
      <c r="Y21" s="37">
        <v>7</v>
      </c>
      <c r="Z21" s="40">
        <v>300</v>
      </c>
      <c r="AA21" s="40">
        <f t="shared" si="0"/>
        <v>1.0769230769230769</v>
      </c>
      <c r="AB21" s="40">
        <v>39</v>
      </c>
      <c r="AC21" s="40">
        <f t="shared" si="1"/>
        <v>323.07692307692304</v>
      </c>
      <c r="AD21" s="41">
        <v>61</v>
      </c>
      <c r="AE21" s="41">
        <v>8</v>
      </c>
      <c r="AF21" s="41">
        <f t="shared" si="2"/>
        <v>7.625</v>
      </c>
      <c r="AG21" s="37">
        <f>MIN($H21:Y21)</f>
        <v>6</v>
      </c>
      <c r="AH21" s="41"/>
      <c r="AI21" s="37">
        <v>8</v>
      </c>
      <c r="AJ21" s="26">
        <v>10</v>
      </c>
    </row>
    <row r="22" spans="1:36" x14ac:dyDescent="0.2">
      <c r="A22" s="43" t="s">
        <v>201</v>
      </c>
      <c r="B22" s="33" t="s">
        <v>128</v>
      </c>
      <c r="C22" s="34" t="s">
        <v>39</v>
      </c>
      <c r="D22" s="34">
        <v>541034696</v>
      </c>
      <c r="E22" s="35" t="s">
        <v>68</v>
      </c>
      <c r="F22" s="34" t="s">
        <v>77</v>
      </c>
      <c r="G22" s="1">
        <f>MATCH(D22,Данные!$D:$D,0)</f>
        <v>16</v>
      </c>
      <c r="H22" s="37"/>
      <c r="I22" s="37"/>
      <c r="J22" s="37"/>
      <c r="K22" s="37">
        <v>8</v>
      </c>
      <c r="L22" s="37">
        <v>8</v>
      </c>
      <c r="M22" s="37"/>
      <c r="N22" s="37">
        <v>9</v>
      </c>
      <c r="O22" s="37"/>
      <c r="P22" s="37"/>
      <c r="Q22" s="37">
        <v>8</v>
      </c>
      <c r="R22" s="37">
        <v>8</v>
      </c>
      <c r="S22" s="37">
        <v>7</v>
      </c>
      <c r="T22" s="37">
        <v>7</v>
      </c>
      <c r="U22" s="37"/>
      <c r="V22" s="37"/>
      <c r="W22" s="37">
        <v>8</v>
      </c>
      <c r="X22" s="37">
        <v>8</v>
      </c>
      <c r="Y22" s="37">
        <v>7</v>
      </c>
      <c r="Z22" s="40">
        <v>297</v>
      </c>
      <c r="AA22" s="40">
        <f t="shared" si="0"/>
        <v>1.0769230769230769</v>
      </c>
      <c r="AB22" s="40">
        <v>39</v>
      </c>
      <c r="AC22" s="40">
        <f t="shared" si="1"/>
        <v>319.84615384615381</v>
      </c>
      <c r="AD22" s="41">
        <v>78</v>
      </c>
      <c r="AE22" s="41">
        <v>10</v>
      </c>
      <c r="AF22" s="41">
        <f t="shared" si="2"/>
        <v>7.8</v>
      </c>
      <c r="AG22" s="37">
        <f>MIN($H22:Y22)</f>
        <v>7</v>
      </c>
      <c r="AH22" s="41"/>
      <c r="AI22" s="37">
        <v>10</v>
      </c>
      <c r="AJ22" s="26">
        <v>11</v>
      </c>
    </row>
    <row r="23" spans="1:36" x14ac:dyDescent="0.2">
      <c r="A23" s="44"/>
      <c r="B23" s="33" t="s">
        <v>174</v>
      </c>
      <c r="C23" s="34" t="s">
        <v>52</v>
      </c>
      <c r="D23" s="34">
        <v>497172740</v>
      </c>
      <c r="E23" s="35" t="s">
        <v>68</v>
      </c>
      <c r="F23" s="34" t="s">
        <v>77</v>
      </c>
      <c r="G23" s="1">
        <f>MATCH(D23,Данные!$D:$D,0)</f>
        <v>44</v>
      </c>
      <c r="H23" s="37"/>
      <c r="I23" s="37"/>
      <c r="J23" s="37"/>
      <c r="K23" s="37"/>
      <c r="L23" s="37"/>
      <c r="M23" s="37"/>
      <c r="N23" s="37"/>
      <c r="O23" s="37">
        <v>9</v>
      </c>
      <c r="P23" s="37"/>
      <c r="Q23" s="37">
        <v>7</v>
      </c>
      <c r="R23" s="37">
        <v>8</v>
      </c>
      <c r="S23" s="37">
        <v>8</v>
      </c>
      <c r="T23" s="37">
        <v>7</v>
      </c>
      <c r="U23" s="37">
        <v>8</v>
      </c>
      <c r="V23" s="37"/>
      <c r="W23" s="37">
        <v>6</v>
      </c>
      <c r="X23" s="37"/>
      <c r="Y23" s="37">
        <v>8</v>
      </c>
      <c r="Z23" s="40">
        <v>297</v>
      </c>
      <c r="AA23" s="40">
        <f t="shared" si="0"/>
        <v>1.0769230769230769</v>
      </c>
      <c r="AB23" s="40">
        <v>39</v>
      </c>
      <c r="AC23" s="40">
        <f t="shared" si="1"/>
        <v>319.84615384615381</v>
      </c>
      <c r="AD23" s="41">
        <v>61</v>
      </c>
      <c r="AE23" s="41">
        <v>8</v>
      </c>
      <c r="AF23" s="41">
        <f t="shared" si="2"/>
        <v>7.625</v>
      </c>
      <c r="AG23" s="37">
        <f>MIN($H23:Y23)</f>
        <v>6</v>
      </c>
      <c r="AH23" s="41"/>
      <c r="AI23" s="37">
        <v>8</v>
      </c>
      <c r="AJ23" s="26">
        <v>12</v>
      </c>
    </row>
    <row r="24" spans="1:36" x14ac:dyDescent="0.2">
      <c r="A24" s="32">
        <v>13</v>
      </c>
      <c r="B24" s="33" t="s">
        <v>145</v>
      </c>
      <c r="C24" s="34" t="s">
        <v>50</v>
      </c>
      <c r="D24" s="34">
        <v>497172793</v>
      </c>
      <c r="E24" s="35" t="s">
        <v>68</v>
      </c>
      <c r="F24" s="34" t="s">
        <v>77</v>
      </c>
      <c r="G24" s="1">
        <f>MATCH(D24,Данные!$D:$D,0)</f>
        <v>28</v>
      </c>
      <c r="H24" s="37"/>
      <c r="I24" s="37"/>
      <c r="J24" s="37"/>
      <c r="K24" s="37"/>
      <c r="L24" s="37">
        <v>8</v>
      </c>
      <c r="M24" s="37">
        <v>8</v>
      </c>
      <c r="N24" s="37"/>
      <c r="O24" s="37"/>
      <c r="P24" s="37"/>
      <c r="Q24" s="37">
        <v>8</v>
      </c>
      <c r="R24" s="37">
        <v>6</v>
      </c>
      <c r="S24" s="37">
        <v>6</v>
      </c>
      <c r="T24" s="37">
        <v>8</v>
      </c>
      <c r="U24" s="37">
        <v>10</v>
      </c>
      <c r="V24" s="37"/>
      <c r="W24" s="37">
        <v>8</v>
      </c>
      <c r="X24" s="37"/>
      <c r="Y24" s="37">
        <v>8</v>
      </c>
      <c r="Z24" s="40">
        <v>294</v>
      </c>
      <c r="AA24" s="40">
        <f t="shared" si="0"/>
        <v>1.0769230769230769</v>
      </c>
      <c r="AB24" s="40">
        <v>39</v>
      </c>
      <c r="AC24" s="40">
        <f t="shared" si="1"/>
        <v>316.61538461538458</v>
      </c>
      <c r="AD24" s="41">
        <v>70</v>
      </c>
      <c r="AE24" s="41">
        <v>9</v>
      </c>
      <c r="AF24" s="41">
        <f t="shared" si="2"/>
        <v>7.7777777777777777</v>
      </c>
      <c r="AG24" s="37">
        <f>MIN($H24:Y24)</f>
        <v>6</v>
      </c>
      <c r="AH24" s="41"/>
      <c r="AI24" s="37">
        <v>9</v>
      </c>
      <c r="AJ24" s="26">
        <v>13</v>
      </c>
    </row>
    <row r="25" spans="1:36" x14ac:dyDescent="0.2">
      <c r="A25" s="43" t="s">
        <v>202</v>
      </c>
      <c r="B25" s="33" t="s">
        <v>85</v>
      </c>
      <c r="C25" s="34" t="s">
        <v>46</v>
      </c>
      <c r="D25" s="34">
        <v>497172808</v>
      </c>
      <c r="E25" s="35" t="s">
        <v>68</v>
      </c>
      <c r="F25" s="34" t="s">
        <v>77</v>
      </c>
      <c r="G25" s="1">
        <f>MATCH(D25,Данные!$D:$D,0)</f>
        <v>5</v>
      </c>
      <c r="H25" s="37"/>
      <c r="I25" s="37">
        <v>8</v>
      </c>
      <c r="J25" s="37"/>
      <c r="K25" s="37">
        <v>8</v>
      </c>
      <c r="L25" s="37"/>
      <c r="M25" s="37"/>
      <c r="N25" s="37"/>
      <c r="O25" s="37"/>
      <c r="P25" s="37"/>
      <c r="Q25" s="37">
        <v>7</v>
      </c>
      <c r="R25" s="37">
        <v>7</v>
      </c>
      <c r="S25" s="37">
        <v>7</v>
      </c>
      <c r="T25" s="37">
        <v>7</v>
      </c>
      <c r="U25" s="37">
        <v>9</v>
      </c>
      <c r="V25" s="37"/>
      <c r="W25" s="37">
        <v>9</v>
      </c>
      <c r="X25" s="37"/>
      <c r="Y25" s="37">
        <v>7</v>
      </c>
      <c r="Z25" s="40">
        <v>288</v>
      </c>
      <c r="AA25" s="40">
        <f t="shared" si="0"/>
        <v>1.0769230769230769</v>
      </c>
      <c r="AB25" s="40">
        <v>39</v>
      </c>
      <c r="AC25" s="40">
        <f t="shared" si="1"/>
        <v>310.15384615384613</v>
      </c>
      <c r="AD25" s="41">
        <v>69</v>
      </c>
      <c r="AE25" s="41">
        <v>9</v>
      </c>
      <c r="AF25" s="41">
        <f t="shared" si="2"/>
        <v>7.666666666666667</v>
      </c>
      <c r="AG25" s="37">
        <f>MIN($H25:Y25)</f>
        <v>7</v>
      </c>
      <c r="AH25" s="41"/>
      <c r="AI25" s="37">
        <v>9</v>
      </c>
      <c r="AJ25" s="26">
        <v>14</v>
      </c>
    </row>
    <row r="26" spans="1:36" x14ac:dyDescent="0.2">
      <c r="A26" s="44"/>
      <c r="B26" s="33" t="s">
        <v>158</v>
      </c>
      <c r="C26" s="36" t="s">
        <v>48</v>
      </c>
      <c r="D26" s="34">
        <v>497172360</v>
      </c>
      <c r="E26" s="35" t="s">
        <v>68</v>
      </c>
      <c r="F26" s="34" t="s">
        <v>77</v>
      </c>
      <c r="G26" s="1">
        <f>MATCH(D26,Данные!$D:$D,0)</f>
        <v>36</v>
      </c>
      <c r="H26" s="37"/>
      <c r="I26" s="37"/>
      <c r="J26" s="37"/>
      <c r="K26" s="37"/>
      <c r="L26" s="37"/>
      <c r="M26" s="37">
        <v>8</v>
      </c>
      <c r="N26" s="37"/>
      <c r="O26" s="37"/>
      <c r="P26" s="37"/>
      <c r="Q26" s="37">
        <v>8</v>
      </c>
      <c r="R26" s="37">
        <v>8</v>
      </c>
      <c r="S26" s="37">
        <v>8</v>
      </c>
      <c r="T26" s="38">
        <v>3</v>
      </c>
      <c r="U26" s="37"/>
      <c r="V26" s="37"/>
      <c r="W26" s="37">
        <v>9</v>
      </c>
      <c r="X26" s="37">
        <v>9</v>
      </c>
      <c r="Y26" s="37">
        <v>8</v>
      </c>
      <c r="Z26" s="40">
        <v>288</v>
      </c>
      <c r="AA26" s="40">
        <f t="shared" si="0"/>
        <v>1.0769230769230769</v>
      </c>
      <c r="AB26" s="40">
        <v>39</v>
      </c>
      <c r="AC26" s="40">
        <f t="shared" si="1"/>
        <v>310.15384615384613</v>
      </c>
      <c r="AD26" s="41">
        <v>61</v>
      </c>
      <c r="AE26" s="41">
        <v>8</v>
      </c>
      <c r="AF26" s="41">
        <f t="shared" si="2"/>
        <v>7.625</v>
      </c>
      <c r="AG26" s="37">
        <f>MIN($H26:Y26)</f>
        <v>3</v>
      </c>
      <c r="AH26" s="41" t="s">
        <v>198</v>
      </c>
      <c r="AI26" s="37">
        <v>7</v>
      </c>
      <c r="AJ26" s="26">
        <v>15</v>
      </c>
    </row>
    <row r="27" spans="1:36" x14ac:dyDescent="0.2">
      <c r="A27" s="43" t="s">
        <v>203</v>
      </c>
      <c r="B27" s="33" t="s">
        <v>99</v>
      </c>
      <c r="C27" s="34" t="s">
        <v>67</v>
      </c>
      <c r="D27" s="34">
        <v>497172865</v>
      </c>
      <c r="E27" s="35" t="s">
        <v>68</v>
      </c>
      <c r="F27" s="34" t="s">
        <v>77</v>
      </c>
      <c r="G27" s="1">
        <f>MATCH(D27,Данные!$D:$D,0)</f>
        <v>8</v>
      </c>
      <c r="H27" s="37"/>
      <c r="I27" s="37"/>
      <c r="J27" s="37">
        <v>5</v>
      </c>
      <c r="K27" s="37">
        <v>7</v>
      </c>
      <c r="L27" s="37"/>
      <c r="M27" s="37"/>
      <c r="N27" s="37"/>
      <c r="O27" s="37"/>
      <c r="P27" s="37"/>
      <c r="Q27" s="37">
        <v>7</v>
      </c>
      <c r="R27" s="37">
        <v>7</v>
      </c>
      <c r="S27" s="37">
        <v>7</v>
      </c>
      <c r="T27" s="37">
        <v>7</v>
      </c>
      <c r="U27" s="37"/>
      <c r="V27" s="37"/>
      <c r="W27" s="37">
        <v>9</v>
      </c>
      <c r="X27" s="37">
        <v>9</v>
      </c>
      <c r="Y27" s="37">
        <v>8</v>
      </c>
      <c r="Z27" s="40">
        <v>285</v>
      </c>
      <c r="AA27" s="40">
        <f t="shared" si="0"/>
        <v>1.0769230769230769</v>
      </c>
      <c r="AB27" s="40">
        <v>39</v>
      </c>
      <c r="AC27" s="40">
        <f t="shared" si="1"/>
        <v>306.92307692307691</v>
      </c>
      <c r="AD27" s="41">
        <v>66</v>
      </c>
      <c r="AE27" s="41">
        <v>9</v>
      </c>
      <c r="AF27" s="41">
        <f t="shared" si="2"/>
        <v>7.333333333333333</v>
      </c>
      <c r="AG27" s="37">
        <f>MIN($H27:Y27)</f>
        <v>5</v>
      </c>
      <c r="AH27" s="41"/>
      <c r="AI27" s="37">
        <v>9</v>
      </c>
      <c r="AJ27" s="26">
        <v>16</v>
      </c>
    </row>
    <row r="28" spans="1:36" x14ac:dyDescent="0.2">
      <c r="A28" s="44"/>
      <c r="B28" s="33" t="s">
        <v>107</v>
      </c>
      <c r="C28" s="56" t="s">
        <v>40</v>
      </c>
      <c r="D28" s="34">
        <v>543570169</v>
      </c>
      <c r="E28" s="35" t="s">
        <v>68</v>
      </c>
      <c r="F28" s="34" t="s">
        <v>77</v>
      </c>
      <c r="G28" s="1">
        <f>MATCH(D28,Данные!$D:$D,0)</f>
        <v>10</v>
      </c>
      <c r="H28" s="37"/>
      <c r="I28" s="37"/>
      <c r="J28" s="38">
        <v>1</v>
      </c>
      <c r="K28" s="37"/>
      <c r="L28" s="37"/>
      <c r="M28" s="37"/>
      <c r="N28" s="37"/>
      <c r="O28" s="37"/>
      <c r="P28" s="37"/>
      <c r="Q28" s="37">
        <v>9</v>
      </c>
      <c r="R28" s="37">
        <v>7</v>
      </c>
      <c r="S28" s="37">
        <v>8</v>
      </c>
      <c r="T28" s="37">
        <v>9</v>
      </c>
      <c r="U28" s="37"/>
      <c r="V28" s="37"/>
      <c r="W28" s="37">
        <v>8</v>
      </c>
      <c r="X28" s="37">
        <v>8</v>
      </c>
      <c r="Y28" s="37">
        <v>6</v>
      </c>
      <c r="Z28" s="40">
        <v>285</v>
      </c>
      <c r="AA28" s="40">
        <f t="shared" si="0"/>
        <v>1.0769230769230769</v>
      </c>
      <c r="AB28" s="40">
        <v>39</v>
      </c>
      <c r="AC28" s="40">
        <f t="shared" si="1"/>
        <v>306.92307692307691</v>
      </c>
      <c r="AD28" s="41">
        <v>56</v>
      </c>
      <c r="AE28" s="41">
        <v>8</v>
      </c>
      <c r="AF28" s="41">
        <f t="shared" si="2"/>
        <v>7</v>
      </c>
      <c r="AG28" s="37">
        <f>MIN($H28:Y28)</f>
        <v>1</v>
      </c>
      <c r="AH28" s="41" t="s">
        <v>198</v>
      </c>
      <c r="AI28" s="37">
        <v>7</v>
      </c>
      <c r="AJ28" s="26">
        <v>17</v>
      </c>
    </row>
    <row r="29" spans="1:36" x14ac:dyDescent="0.2">
      <c r="A29" s="32">
        <v>18</v>
      </c>
      <c r="B29" s="33" t="s">
        <v>166</v>
      </c>
      <c r="C29" s="34" t="s">
        <v>62</v>
      </c>
      <c r="D29" s="34">
        <v>497173357</v>
      </c>
      <c r="E29" s="35" t="s">
        <v>68</v>
      </c>
      <c r="F29" s="34" t="s">
        <v>77</v>
      </c>
      <c r="G29" s="1">
        <f>MATCH(D29,Данные!$D:$D,0)</f>
        <v>40</v>
      </c>
      <c r="H29" s="37"/>
      <c r="I29" s="37"/>
      <c r="J29" s="37"/>
      <c r="K29" s="37"/>
      <c r="L29" s="37"/>
      <c r="M29" s="37"/>
      <c r="N29" s="37">
        <v>9</v>
      </c>
      <c r="O29" s="37"/>
      <c r="P29" s="37"/>
      <c r="Q29" s="37">
        <v>8</v>
      </c>
      <c r="R29" s="37">
        <v>6</v>
      </c>
      <c r="S29" s="37">
        <v>7</v>
      </c>
      <c r="T29" s="37">
        <v>6</v>
      </c>
      <c r="U29" s="37"/>
      <c r="V29" s="37">
        <v>7</v>
      </c>
      <c r="W29" s="37">
        <v>8</v>
      </c>
      <c r="X29" s="37">
        <v>8</v>
      </c>
      <c r="Y29" s="37">
        <v>8</v>
      </c>
      <c r="Z29" s="40">
        <v>306</v>
      </c>
      <c r="AA29" s="40">
        <f t="shared" si="0"/>
        <v>1</v>
      </c>
      <c r="AB29" s="40">
        <v>42</v>
      </c>
      <c r="AC29" s="40">
        <f t="shared" si="1"/>
        <v>306</v>
      </c>
      <c r="AD29" s="41">
        <v>67</v>
      </c>
      <c r="AE29" s="41">
        <v>9</v>
      </c>
      <c r="AF29" s="41">
        <f t="shared" si="2"/>
        <v>7.4444444444444446</v>
      </c>
      <c r="AG29" s="37">
        <f>MIN($H29:Y29)</f>
        <v>6</v>
      </c>
      <c r="AH29" s="41"/>
      <c r="AI29" s="37">
        <v>9</v>
      </c>
      <c r="AJ29" s="26">
        <v>18</v>
      </c>
    </row>
    <row r="30" spans="1:36" x14ac:dyDescent="0.2">
      <c r="A30" s="32">
        <v>19</v>
      </c>
      <c r="B30" s="33" t="s">
        <v>180</v>
      </c>
      <c r="C30" s="34" t="s">
        <v>54</v>
      </c>
      <c r="D30" s="34">
        <v>541036112</v>
      </c>
      <c r="E30" s="35" t="s">
        <v>68</v>
      </c>
      <c r="F30" s="34" t="s">
        <v>77</v>
      </c>
      <c r="G30" s="1">
        <f>MATCH(D30,Данные!$D:$D,0)</f>
        <v>46</v>
      </c>
      <c r="H30" s="37"/>
      <c r="I30" s="37"/>
      <c r="J30" s="37"/>
      <c r="K30" s="37"/>
      <c r="L30" s="37"/>
      <c r="M30" s="37"/>
      <c r="N30" s="37"/>
      <c r="O30" s="37">
        <v>9</v>
      </c>
      <c r="P30" s="37"/>
      <c r="Q30" s="37">
        <v>7</v>
      </c>
      <c r="R30" s="37">
        <v>7</v>
      </c>
      <c r="S30" s="37">
        <v>7</v>
      </c>
      <c r="T30" s="37">
        <v>6</v>
      </c>
      <c r="U30" s="37"/>
      <c r="V30" s="37">
        <v>7</v>
      </c>
      <c r="W30" s="37"/>
      <c r="X30" s="37">
        <v>8</v>
      </c>
      <c r="Y30" s="37">
        <v>7</v>
      </c>
      <c r="Z30" s="40">
        <v>276</v>
      </c>
      <c r="AA30" s="40">
        <f t="shared" si="0"/>
        <v>1.0769230769230769</v>
      </c>
      <c r="AB30" s="40">
        <v>39</v>
      </c>
      <c r="AC30" s="40">
        <f t="shared" si="1"/>
        <v>297.23076923076923</v>
      </c>
      <c r="AD30" s="41">
        <v>58</v>
      </c>
      <c r="AE30" s="41">
        <v>8</v>
      </c>
      <c r="AF30" s="41">
        <f t="shared" si="2"/>
        <v>7.25</v>
      </c>
      <c r="AG30" s="37">
        <f>MIN($H30:Y30)</f>
        <v>6</v>
      </c>
      <c r="AH30" s="41"/>
      <c r="AI30" s="37">
        <v>8</v>
      </c>
      <c r="AJ30" s="26">
        <v>19</v>
      </c>
    </row>
    <row r="31" spans="1:36" x14ac:dyDescent="0.2">
      <c r="A31" s="43" t="s">
        <v>204</v>
      </c>
      <c r="B31" s="33" t="s">
        <v>155</v>
      </c>
      <c r="C31" s="34" t="s">
        <v>55</v>
      </c>
      <c r="D31" s="34">
        <v>509684937</v>
      </c>
      <c r="E31" s="35" t="s">
        <v>68</v>
      </c>
      <c r="F31" s="34" t="s">
        <v>77</v>
      </c>
      <c r="G31" s="1">
        <f>MATCH(D31,Данные!$D:$D,0)</f>
        <v>35</v>
      </c>
      <c r="H31" s="37"/>
      <c r="I31" s="37"/>
      <c r="J31" s="37"/>
      <c r="K31" s="37"/>
      <c r="L31" s="37"/>
      <c r="M31" s="37">
        <v>8</v>
      </c>
      <c r="N31" s="37"/>
      <c r="O31" s="37"/>
      <c r="P31" s="37"/>
      <c r="Q31" s="37">
        <v>7</v>
      </c>
      <c r="R31" s="37">
        <v>7</v>
      </c>
      <c r="S31" s="37">
        <v>7</v>
      </c>
      <c r="T31" s="37">
        <v>5</v>
      </c>
      <c r="U31" s="37"/>
      <c r="V31" s="37"/>
      <c r="W31" s="37">
        <v>7</v>
      </c>
      <c r="X31" s="37">
        <v>8</v>
      </c>
      <c r="Y31" s="37">
        <v>7</v>
      </c>
      <c r="Z31" s="40">
        <v>267</v>
      </c>
      <c r="AA31" s="40">
        <f t="shared" si="0"/>
        <v>1.0769230769230769</v>
      </c>
      <c r="AB31" s="40">
        <v>39</v>
      </c>
      <c r="AC31" s="40">
        <f t="shared" si="1"/>
        <v>287.53846153846155</v>
      </c>
      <c r="AD31" s="41">
        <v>56</v>
      </c>
      <c r="AE31" s="41">
        <v>8</v>
      </c>
      <c r="AF31" s="41">
        <f t="shared" si="2"/>
        <v>7</v>
      </c>
      <c r="AG31" s="37">
        <f>MIN($H31:Y31)</f>
        <v>5</v>
      </c>
      <c r="AH31" s="41"/>
      <c r="AI31" s="37">
        <v>8</v>
      </c>
      <c r="AJ31" s="26">
        <v>20</v>
      </c>
    </row>
    <row r="32" spans="1:36" x14ac:dyDescent="0.2">
      <c r="A32" s="44"/>
      <c r="B32" s="33" t="s">
        <v>110</v>
      </c>
      <c r="C32" s="56" t="s">
        <v>49</v>
      </c>
      <c r="D32" s="34">
        <v>497172393</v>
      </c>
      <c r="E32" s="35" t="s">
        <v>68</v>
      </c>
      <c r="F32" s="34" t="s">
        <v>77</v>
      </c>
      <c r="G32" s="1">
        <f>MATCH(D32,Данные!$D:$D,0)</f>
        <v>11</v>
      </c>
      <c r="H32" s="37"/>
      <c r="I32" s="37"/>
      <c r="J32" s="38">
        <v>1</v>
      </c>
      <c r="K32" s="37">
        <v>9</v>
      </c>
      <c r="L32" s="37">
        <v>6</v>
      </c>
      <c r="M32" s="37"/>
      <c r="N32" s="37"/>
      <c r="O32" s="37"/>
      <c r="P32" s="37"/>
      <c r="Q32" s="37">
        <v>6</v>
      </c>
      <c r="R32" s="37">
        <v>7</v>
      </c>
      <c r="S32" s="37">
        <v>7</v>
      </c>
      <c r="T32" s="37">
        <v>7</v>
      </c>
      <c r="U32" s="37">
        <v>9</v>
      </c>
      <c r="V32" s="37"/>
      <c r="W32" s="37">
        <v>9</v>
      </c>
      <c r="X32" s="37"/>
      <c r="Y32" s="37">
        <v>8</v>
      </c>
      <c r="Z32" s="40">
        <v>267</v>
      </c>
      <c r="AA32" s="40">
        <f t="shared" si="0"/>
        <v>1.0769230769230769</v>
      </c>
      <c r="AB32" s="40">
        <v>39</v>
      </c>
      <c r="AC32" s="40">
        <f t="shared" si="1"/>
        <v>287.53846153846155</v>
      </c>
      <c r="AD32" s="41">
        <v>69</v>
      </c>
      <c r="AE32" s="41">
        <v>10</v>
      </c>
      <c r="AF32" s="41">
        <f t="shared" si="2"/>
        <v>6.9</v>
      </c>
      <c r="AG32" s="37">
        <f>MIN($H32:Y32)</f>
        <v>1</v>
      </c>
      <c r="AH32" s="41" t="s">
        <v>198</v>
      </c>
      <c r="AI32" s="37">
        <v>9</v>
      </c>
      <c r="AJ32" s="26">
        <v>21</v>
      </c>
    </row>
    <row r="33" spans="1:36" x14ac:dyDescent="0.2">
      <c r="A33" s="32">
        <v>22</v>
      </c>
      <c r="B33" s="33" t="s">
        <v>121</v>
      </c>
      <c r="C33" s="56" t="s">
        <v>65</v>
      </c>
      <c r="D33" s="34">
        <v>497172404</v>
      </c>
      <c r="E33" s="35" t="s">
        <v>68</v>
      </c>
      <c r="F33" s="34" t="s">
        <v>77</v>
      </c>
      <c r="G33" s="1">
        <f>MATCH(D33,Данные!$D:$D,0)</f>
        <v>14</v>
      </c>
      <c r="H33" s="37"/>
      <c r="I33" s="37"/>
      <c r="J33" s="38">
        <v>2</v>
      </c>
      <c r="K33" s="37"/>
      <c r="L33" s="37"/>
      <c r="M33" s="37"/>
      <c r="N33" s="37"/>
      <c r="O33" s="37"/>
      <c r="P33" s="37"/>
      <c r="Q33" s="37">
        <v>7</v>
      </c>
      <c r="R33" s="37">
        <v>7</v>
      </c>
      <c r="S33" s="37">
        <v>7</v>
      </c>
      <c r="T33" s="37">
        <v>7</v>
      </c>
      <c r="U33" s="37"/>
      <c r="V33" s="37"/>
      <c r="W33" s="37">
        <v>8</v>
      </c>
      <c r="X33" s="37">
        <v>5</v>
      </c>
      <c r="Y33" s="37">
        <v>8</v>
      </c>
      <c r="Z33" s="40">
        <v>261</v>
      </c>
      <c r="AA33" s="40">
        <f t="shared" si="0"/>
        <v>1.0769230769230769</v>
      </c>
      <c r="AB33" s="40">
        <v>39</v>
      </c>
      <c r="AC33" s="40">
        <f t="shared" si="1"/>
        <v>281.07692307692304</v>
      </c>
      <c r="AD33" s="41">
        <v>51</v>
      </c>
      <c r="AE33" s="41">
        <v>8</v>
      </c>
      <c r="AF33" s="41">
        <f t="shared" si="2"/>
        <v>6.375</v>
      </c>
      <c r="AG33" s="37">
        <f>MIN($H33:Y33)</f>
        <v>2</v>
      </c>
      <c r="AH33" s="41" t="s">
        <v>198</v>
      </c>
      <c r="AI33" s="37">
        <v>7</v>
      </c>
      <c r="AJ33" s="26">
        <v>22</v>
      </c>
    </row>
    <row r="34" spans="1:36" x14ac:dyDescent="0.2">
      <c r="A34" s="43" t="s">
        <v>205</v>
      </c>
      <c r="B34" s="33" t="s">
        <v>124</v>
      </c>
      <c r="C34" s="36" t="s">
        <v>44</v>
      </c>
      <c r="D34" s="34">
        <v>497172415</v>
      </c>
      <c r="E34" s="35" t="s">
        <v>68</v>
      </c>
      <c r="F34" s="34" t="s">
        <v>77</v>
      </c>
      <c r="G34" s="1">
        <f>MATCH(D34,Данные!$D:$D,0)</f>
        <v>15</v>
      </c>
      <c r="H34" s="37"/>
      <c r="I34" s="37"/>
      <c r="J34" s="38">
        <v>3</v>
      </c>
      <c r="K34" s="37"/>
      <c r="L34" s="37"/>
      <c r="M34" s="37"/>
      <c r="N34" s="37"/>
      <c r="O34" s="37"/>
      <c r="P34" s="37"/>
      <c r="Q34" s="37">
        <v>9</v>
      </c>
      <c r="R34" s="39" t="s">
        <v>197</v>
      </c>
      <c r="S34" s="37">
        <v>8</v>
      </c>
      <c r="T34" s="37">
        <v>8</v>
      </c>
      <c r="U34" s="37"/>
      <c r="V34" s="37">
        <v>8</v>
      </c>
      <c r="W34" s="37"/>
      <c r="X34" s="37">
        <v>9</v>
      </c>
      <c r="Y34" s="37">
        <v>8</v>
      </c>
      <c r="Z34" s="40">
        <v>258</v>
      </c>
      <c r="AA34" s="40">
        <f t="shared" si="0"/>
        <v>1.0769230769230769</v>
      </c>
      <c r="AB34" s="40">
        <v>39</v>
      </c>
      <c r="AC34" s="40">
        <f t="shared" si="1"/>
        <v>277.84615384615381</v>
      </c>
      <c r="AD34" s="41">
        <v>53</v>
      </c>
      <c r="AE34" s="41">
        <v>7</v>
      </c>
      <c r="AF34" s="41">
        <f t="shared" si="2"/>
        <v>7.5714285714285712</v>
      </c>
      <c r="AG34" s="37">
        <f>MIN($H34:Y34)</f>
        <v>3</v>
      </c>
      <c r="AH34" s="41" t="s">
        <v>198</v>
      </c>
      <c r="AI34" s="37">
        <v>6</v>
      </c>
      <c r="AJ34" s="26">
        <v>23</v>
      </c>
    </row>
    <row r="35" spans="1:36" x14ac:dyDescent="0.2">
      <c r="A35" s="44"/>
      <c r="B35" s="33" t="s">
        <v>134</v>
      </c>
      <c r="C35" s="34" t="s">
        <v>47</v>
      </c>
      <c r="D35" s="34">
        <v>497172693</v>
      </c>
      <c r="E35" s="35" t="s">
        <v>68</v>
      </c>
      <c r="F35" s="34" t="s">
        <v>77</v>
      </c>
      <c r="G35" s="1">
        <f>MATCH(D35,Данные!$D:$D,0)</f>
        <v>17</v>
      </c>
      <c r="H35" s="37"/>
      <c r="I35" s="37"/>
      <c r="J35" s="37"/>
      <c r="K35" s="37">
        <v>7</v>
      </c>
      <c r="L35" s="37">
        <v>8</v>
      </c>
      <c r="M35" s="37">
        <v>6</v>
      </c>
      <c r="N35" s="37"/>
      <c r="O35" s="37"/>
      <c r="P35" s="37"/>
      <c r="Q35" s="37">
        <v>7</v>
      </c>
      <c r="R35" s="37">
        <v>5</v>
      </c>
      <c r="S35" s="37">
        <v>6</v>
      </c>
      <c r="T35" s="37">
        <v>7</v>
      </c>
      <c r="U35" s="37"/>
      <c r="V35" s="37"/>
      <c r="W35" s="37">
        <v>8</v>
      </c>
      <c r="X35" s="37">
        <v>8</v>
      </c>
      <c r="Y35" s="37">
        <v>7</v>
      </c>
      <c r="Z35" s="40">
        <v>258</v>
      </c>
      <c r="AA35" s="40">
        <f t="shared" si="0"/>
        <v>1.0769230769230769</v>
      </c>
      <c r="AB35" s="40">
        <v>39</v>
      </c>
      <c r="AC35" s="40">
        <f t="shared" si="1"/>
        <v>277.84615384615381</v>
      </c>
      <c r="AD35" s="41">
        <v>69</v>
      </c>
      <c r="AE35" s="41">
        <v>10</v>
      </c>
      <c r="AF35" s="41">
        <f t="shared" si="2"/>
        <v>6.9</v>
      </c>
      <c r="AG35" s="37">
        <f>MIN($H35:Y35)</f>
        <v>5</v>
      </c>
      <c r="AH35" s="41"/>
      <c r="AI35" s="37">
        <v>10</v>
      </c>
      <c r="AJ35" s="26">
        <v>24</v>
      </c>
    </row>
    <row r="36" spans="1:36" x14ac:dyDescent="0.2">
      <c r="A36" s="44"/>
      <c r="B36" s="33" t="s">
        <v>117</v>
      </c>
      <c r="C36" s="56" t="s">
        <v>45</v>
      </c>
      <c r="D36" s="34">
        <v>543570430</v>
      </c>
      <c r="E36" s="35" t="s">
        <v>68</v>
      </c>
      <c r="F36" s="34" t="s">
        <v>77</v>
      </c>
      <c r="G36" s="1">
        <f>MATCH(D36,Данные!$D:$D,0)</f>
        <v>13</v>
      </c>
      <c r="H36" s="37"/>
      <c r="I36" s="37"/>
      <c r="J36" s="38">
        <v>3</v>
      </c>
      <c r="K36" s="37">
        <v>6</v>
      </c>
      <c r="L36" s="37">
        <v>6</v>
      </c>
      <c r="M36" s="37"/>
      <c r="N36" s="37"/>
      <c r="O36" s="37"/>
      <c r="P36" s="37"/>
      <c r="Q36" s="37">
        <v>8</v>
      </c>
      <c r="R36" s="37">
        <v>6</v>
      </c>
      <c r="S36" s="37">
        <v>6</v>
      </c>
      <c r="T36" s="37">
        <v>7</v>
      </c>
      <c r="U36" s="37"/>
      <c r="V36" s="37">
        <v>6</v>
      </c>
      <c r="W36" s="37"/>
      <c r="X36" s="37">
        <v>7</v>
      </c>
      <c r="Y36" s="37">
        <v>8</v>
      </c>
      <c r="Z36" s="40">
        <v>258</v>
      </c>
      <c r="AA36" s="40">
        <f t="shared" si="0"/>
        <v>1.0769230769230769</v>
      </c>
      <c r="AB36" s="40">
        <v>39</v>
      </c>
      <c r="AC36" s="40">
        <f t="shared" si="1"/>
        <v>277.84615384615381</v>
      </c>
      <c r="AD36" s="41">
        <v>63</v>
      </c>
      <c r="AE36" s="41">
        <v>10</v>
      </c>
      <c r="AF36" s="41">
        <f t="shared" si="2"/>
        <v>6.3</v>
      </c>
      <c r="AG36" s="37">
        <f>MIN($H36:Y36)</f>
        <v>3</v>
      </c>
      <c r="AH36" s="41" t="s">
        <v>198</v>
      </c>
      <c r="AI36" s="37">
        <v>9</v>
      </c>
      <c r="AJ36" s="26">
        <v>25</v>
      </c>
    </row>
    <row r="37" spans="1:36" x14ac:dyDescent="0.2">
      <c r="A37" s="43" t="s">
        <v>206</v>
      </c>
      <c r="B37" s="33" t="s">
        <v>138</v>
      </c>
      <c r="C37" s="36" t="s">
        <v>66</v>
      </c>
      <c r="D37" s="34">
        <v>499620779</v>
      </c>
      <c r="E37" s="35" t="s">
        <v>68</v>
      </c>
      <c r="F37" s="34" t="s">
        <v>77</v>
      </c>
      <c r="G37" s="1">
        <f>MATCH(D37,Данные!$D:$D,0)</f>
        <v>21</v>
      </c>
      <c r="H37" s="37"/>
      <c r="I37" s="37"/>
      <c r="J37" s="37"/>
      <c r="K37" s="39" t="s">
        <v>197</v>
      </c>
      <c r="L37" s="37"/>
      <c r="M37" s="37"/>
      <c r="N37" s="37"/>
      <c r="O37" s="37">
        <v>8</v>
      </c>
      <c r="P37" s="37"/>
      <c r="Q37" s="37">
        <v>7</v>
      </c>
      <c r="R37" s="39" t="s">
        <v>197</v>
      </c>
      <c r="S37" s="37">
        <v>6</v>
      </c>
      <c r="T37" s="37">
        <v>6</v>
      </c>
      <c r="U37" s="37">
        <v>9</v>
      </c>
      <c r="V37" s="37"/>
      <c r="W37" s="37"/>
      <c r="X37" s="37">
        <v>8</v>
      </c>
      <c r="Y37" s="37">
        <v>5</v>
      </c>
      <c r="Z37" s="40">
        <v>219</v>
      </c>
      <c r="AA37" s="40">
        <f t="shared" si="0"/>
        <v>1.0769230769230769</v>
      </c>
      <c r="AB37" s="40">
        <v>39</v>
      </c>
      <c r="AC37" s="40">
        <f t="shared" si="1"/>
        <v>235.84615384615384</v>
      </c>
      <c r="AD37" s="41">
        <v>49</v>
      </c>
      <c r="AE37" s="41">
        <v>7</v>
      </c>
      <c r="AF37" s="41">
        <f t="shared" si="2"/>
        <v>7</v>
      </c>
      <c r="AG37" s="37">
        <f>MIN($H37:Y37)</f>
        <v>5</v>
      </c>
      <c r="AH37" s="41" t="s">
        <v>198</v>
      </c>
      <c r="AI37" s="37">
        <v>7</v>
      </c>
      <c r="AJ37" s="26">
        <v>26</v>
      </c>
    </row>
    <row r="38" spans="1:36" x14ac:dyDescent="0.2">
      <c r="A38" s="44"/>
      <c r="B38" s="33" t="s">
        <v>170</v>
      </c>
      <c r="C38" s="36" t="s">
        <v>64</v>
      </c>
      <c r="D38" s="34">
        <v>497173346</v>
      </c>
      <c r="E38" s="35" t="s">
        <v>68</v>
      </c>
      <c r="F38" s="34" t="s">
        <v>77</v>
      </c>
      <c r="G38" s="1">
        <f>MATCH(D38,Данные!$D:$D,0)</f>
        <v>42</v>
      </c>
      <c r="H38" s="37"/>
      <c r="I38" s="37"/>
      <c r="J38" s="37"/>
      <c r="K38" s="37"/>
      <c r="L38" s="37"/>
      <c r="M38" s="37"/>
      <c r="N38" s="37"/>
      <c r="O38" s="37">
        <v>8</v>
      </c>
      <c r="P38" s="37"/>
      <c r="Q38" s="37">
        <v>7</v>
      </c>
      <c r="R38" s="37">
        <v>5</v>
      </c>
      <c r="S38" s="37">
        <v>5</v>
      </c>
      <c r="T38" s="37">
        <v>5</v>
      </c>
      <c r="U38" s="37"/>
      <c r="V38" s="37"/>
      <c r="W38" s="37">
        <v>6</v>
      </c>
      <c r="X38" s="38">
        <v>3</v>
      </c>
      <c r="Y38" s="37">
        <v>6</v>
      </c>
      <c r="Z38" s="40">
        <v>219</v>
      </c>
      <c r="AA38" s="40">
        <f t="shared" si="0"/>
        <v>1.0769230769230769</v>
      </c>
      <c r="AB38" s="40">
        <v>39</v>
      </c>
      <c r="AC38" s="40">
        <f t="shared" si="1"/>
        <v>235.84615384615384</v>
      </c>
      <c r="AD38" s="41">
        <v>45</v>
      </c>
      <c r="AE38" s="41">
        <v>8</v>
      </c>
      <c r="AF38" s="41">
        <f t="shared" si="2"/>
        <v>5.625</v>
      </c>
      <c r="AG38" s="37">
        <f>MIN($H38:Y38)</f>
        <v>3</v>
      </c>
      <c r="AH38" s="41" t="s">
        <v>198</v>
      </c>
      <c r="AI38" s="37">
        <v>7</v>
      </c>
      <c r="AJ38" s="26">
        <v>27</v>
      </c>
    </row>
    <row r="39" spans="1:36" x14ac:dyDescent="0.2">
      <c r="A39" s="32">
        <v>28</v>
      </c>
      <c r="B39" s="33" t="s">
        <v>148</v>
      </c>
      <c r="C39" s="36" t="s">
        <v>59</v>
      </c>
      <c r="D39" s="34">
        <v>497172880</v>
      </c>
      <c r="E39" s="35" t="s">
        <v>68</v>
      </c>
      <c r="F39" s="34" t="s">
        <v>77</v>
      </c>
      <c r="G39" s="1">
        <f>MATCH(D39,Данные!$D:$D,0)</f>
        <v>31</v>
      </c>
      <c r="H39" s="37"/>
      <c r="I39" s="37"/>
      <c r="J39" s="37"/>
      <c r="K39" s="37"/>
      <c r="L39" s="37">
        <v>8</v>
      </c>
      <c r="M39" s="37"/>
      <c r="N39" s="37">
        <v>5</v>
      </c>
      <c r="O39" s="37"/>
      <c r="P39" s="37"/>
      <c r="Q39" s="37">
        <v>6</v>
      </c>
      <c r="R39" s="39" t="s">
        <v>197</v>
      </c>
      <c r="S39" s="37">
        <v>5</v>
      </c>
      <c r="T39" s="37">
        <v>7</v>
      </c>
      <c r="U39" s="37"/>
      <c r="V39" s="37">
        <v>6</v>
      </c>
      <c r="W39" s="37"/>
      <c r="X39" s="37">
        <v>7</v>
      </c>
      <c r="Y39" s="37">
        <v>6</v>
      </c>
      <c r="Z39" s="40">
        <v>198</v>
      </c>
      <c r="AA39" s="40">
        <f t="shared" si="0"/>
        <v>1.0769230769230769</v>
      </c>
      <c r="AB39" s="40">
        <v>39</v>
      </c>
      <c r="AC39" s="40">
        <f t="shared" si="1"/>
        <v>213.23076923076923</v>
      </c>
      <c r="AD39" s="41">
        <v>50</v>
      </c>
      <c r="AE39" s="41">
        <v>8</v>
      </c>
      <c r="AF39" s="41">
        <f t="shared" si="2"/>
        <v>6.25</v>
      </c>
      <c r="AG39" s="37">
        <f>MIN($H39:Y39)</f>
        <v>5</v>
      </c>
      <c r="AH39" s="41" t="s">
        <v>198</v>
      </c>
      <c r="AI39" s="37">
        <v>8</v>
      </c>
      <c r="AJ39" s="26">
        <v>28</v>
      </c>
    </row>
    <row r="40" spans="1:36" x14ac:dyDescent="0.2">
      <c r="A40" s="32">
        <v>29</v>
      </c>
      <c r="B40" s="33" t="s">
        <v>163</v>
      </c>
      <c r="C40" s="36" t="s">
        <v>43</v>
      </c>
      <c r="D40" s="34">
        <v>497172827</v>
      </c>
      <c r="E40" s="35"/>
      <c r="F40" s="34" t="s">
        <v>77</v>
      </c>
      <c r="G40" s="1">
        <f>MATCH(D40,Данные!$D:$D,0)</f>
        <v>39</v>
      </c>
      <c r="H40" s="37"/>
      <c r="I40" s="37"/>
      <c r="J40" s="37"/>
      <c r="K40" s="37"/>
      <c r="L40" s="37"/>
      <c r="M40" s="37"/>
      <c r="N40" s="37">
        <v>5</v>
      </c>
      <c r="O40" s="37"/>
      <c r="P40" s="37"/>
      <c r="Q40" s="39" t="s">
        <v>197</v>
      </c>
      <c r="R40" s="39" t="s">
        <v>197</v>
      </c>
      <c r="S40" s="39" t="s">
        <v>197</v>
      </c>
      <c r="T40" s="39" t="s">
        <v>197</v>
      </c>
      <c r="U40" s="37"/>
      <c r="V40" s="37"/>
      <c r="W40" s="39" t="s">
        <v>197</v>
      </c>
      <c r="X40" s="39" t="s">
        <v>197</v>
      </c>
      <c r="Y40" s="39" t="s">
        <v>197</v>
      </c>
      <c r="Z40" s="40">
        <v>15</v>
      </c>
      <c r="AA40" s="40">
        <f t="shared" si="0"/>
        <v>1.0769230769230769</v>
      </c>
      <c r="AB40" s="40">
        <v>39</v>
      </c>
      <c r="AC40" s="40">
        <f t="shared" si="1"/>
        <v>16.153846153846153</v>
      </c>
      <c r="AD40" s="41">
        <v>5</v>
      </c>
      <c r="AE40" s="41">
        <v>1</v>
      </c>
      <c r="AF40" s="41">
        <f t="shared" si="2"/>
        <v>5</v>
      </c>
      <c r="AG40" s="37">
        <f>MIN($H40:Y40)</f>
        <v>5</v>
      </c>
      <c r="AH40" s="41" t="s">
        <v>198</v>
      </c>
      <c r="AI40" s="37">
        <v>1</v>
      </c>
      <c r="AJ40" s="26">
        <v>29</v>
      </c>
    </row>
  </sheetData>
  <sortState ref="B12:AK40">
    <sortCondition descending="1" ref="AC6"/>
    <sortCondition descending="1" ref="AF6"/>
  </sortState>
  <mergeCells count="32">
    <mergeCell ref="AJ8:AJ11"/>
    <mergeCell ref="A11:F11"/>
    <mergeCell ref="AI8:AI11"/>
    <mergeCell ref="Z8:Z11"/>
    <mergeCell ref="AC8:AC11"/>
    <mergeCell ref="AF8:AF11"/>
    <mergeCell ref="AA8:AA11"/>
    <mergeCell ref="AH8:AH11"/>
    <mergeCell ref="AB8:AB11"/>
    <mergeCell ref="AF1:AI1"/>
    <mergeCell ref="AG8:AG11"/>
    <mergeCell ref="AE8:AE11"/>
    <mergeCell ref="E8:E10"/>
    <mergeCell ref="F8:F10"/>
    <mergeCell ref="A15:A16"/>
    <mergeCell ref="AD8:AD11"/>
    <mergeCell ref="B8:B10"/>
    <mergeCell ref="A8:A10"/>
    <mergeCell ref="AF2:AI3"/>
    <mergeCell ref="D8:D10"/>
    <mergeCell ref="C8:C10"/>
    <mergeCell ref="H8:P8"/>
    <mergeCell ref="H9:P9"/>
    <mergeCell ref="Q8:Y8"/>
    <mergeCell ref="Q9:Y9"/>
    <mergeCell ref="A37:A38"/>
    <mergeCell ref="A17:A19"/>
    <mergeCell ref="A22:A23"/>
    <mergeCell ref="A25:A26"/>
    <mergeCell ref="A27:A28"/>
    <mergeCell ref="A31:A32"/>
    <mergeCell ref="A34:A3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25</xdr:col>
                <xdr:colOff>85725</xdr:colOff>
                <xdr:row>0</xdr:row>
                <xdr:rowOff>190500</xdr:rowOff>
              </from>
              <to>
                <xdr:col>27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251"/>
  <sheetViews>
    <sheetView workbookViewId="0">
      <selection activeCell="B1" sqref="B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8</v>
      </c>
      <c r="F1" s="14" t="s">
        <v>9</v>
      </c>
      <c r="G1" s="14" t="s">
        <v>10</v>
      </c>
      <c r="H1" s="16" t="s">
        <v>11</v>
      </c>
      <c r="I1" s="14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19</v>
      </c>
      <c r="Q1" s="16" t="s">
        <v>20</v>
      </c>
      <c r="R1" s="16" t="s">
        <v>37</v>
      </c>
      <c r="S1" s="16" t="s">
        <v>36</v>
      </c>
      <c r="T1" s="16" t="s">
        <v>35</v>
      </c>
      <c r="U1" s="16" t="s">
        <v>31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x14ac:dyDescent="0.2">
      <c r="A3" s="17">
        <v>636494217</v>
      </c>
      <c r="B3" s="17">
        <v>9</v>
      </c>
      <c r="C3" s="17" t="s">
        <v>68</v>
      </c>
      <c r="D3" s="17">
        <v>497172725</v>
      </c>
      <c r="E3" s="7" t="s">
        <v>69</v>
      </c>
      <c r="F3" s="7" t="s">
        <v>70</v>
      </c>
      <c r="G3" s="7" t="s">
        <v>71</v>
      </c>
      <c r="H3" s="17" t="s">
        <v>72</v>
      </c>
      <c r="I3" s="7" t="s">
        <v>73</v>
      </c>
      <c r="J3" s="17">
        <v>3</v>
      </c>
      <c r="K3" s="17" t="s">
        <v>74</v>
      </c>
      <c r="L3" s="17" t="s">
        <v>75</v>
      </c>
      <c r="N3" s="17">
        <v>27</v>
      </c>
      <c r="O3" s="17">
        <v>3</v>
      </c>
      <c r="P3" s="17">
        <v>1</v>
      </c>
      <c r="Q3" s="17">
        <v>1</v>
      </c>
      <c r="S3">
        <v>5028</v>
      </c>
      <c r="U3" t="s">
        <v>76</v>
      </c>
      <c r="V3" t="s">
        <v>77</v>
      </c>
      <c r="W3">
        <f>MATCH(D3,Отчет!$D:$D,0)</f>
        <v>17</v>
      </c>
    </row>
    <row r="4" spans="1:23" x14ac:dyDescent="0.2">
      <c r="A4" s="17">
        <v>636493345</v>
      </c>
      <c r="B4" s="17">
        <v>10</v>
      </c>
      <c r="C4" s="17" t="s">
        <v>68</v>
      </c>
      <c r="D4" s="17">
        <v>497172708</v>
      </c>
      <c r="E4" s="7" t="s">
        <v>78</v>
      </c>
      <c r="F4" s="7" t="s">
        <v>79</v>
      </c>
      <c r="G4" s="7" t="s">
        <v>80</v>
      </c>
      <c r="H4" s="17" t="s">
        <v>81</v>
      </c>
      <c r="I4" s="7" t="s">
        <v>73</v>
      </c>
      <c r="J4" s="17">
        <v>3</v>
      </c>
      <c r="K4" s="17" t="s">
        <v>74</v>
      </c>
      <c r="L4" s="17" t="s">
        <v>75</v>
      </c>
      <c r="N4" s="17">
        <v>30</v>
      </c>
      <c r="O4" s="17">
        <v>3</v>
      </c>
      <c r="P4" s="17">
        <v>1</v>
      </c>
      <c r="Q4" s="17">
        <v>1</v>
      </c>
      <c r="S4">
        <v>5028</v>
      </c>
      <c r="U4" t="s">
        <v>76</v>
      </c>
      <c r="V4" t="s">
        <v>77</v>
      </c>
      <c r="W4">
        <f>MATCH(D4,Отчет!$D:$D,0)</f>
        <v>14</v>
      </c>
    </row>
    <row r="5" spans="1:23" x14ac:dyDescent="0.2">
      <c r="A5" s="17">
        <v>717143052</v>
      </c>
      <c r="B5" s="17">
        <v>8</v>
      </c>
      <c r="C5" s="17" t="s">
        <v>68</v>
      </c>
      <c r="D5" s="17">
        <v>497172808</v>
      </c>
      <c r="E5" s="7" t="s">
        <v>82</v>
      </c>
      <c r="F5" s="7" t="s">
        <v>83</v>
      </c>
      <c r="G5" s="7" t="s">
        <v>84</v>
      </c>
      <c r="H5" s="17" t="s">
        <v>85</v>
      </c>
      <c r="I5" s="7" t="s">
        <v>86</v>
      </c>
      <c r="J5" s="17">
        <v>3</v>
      </c>
      <c r="K5" s="17" t="s">
        <v>74</v>
      </c>
      <c r="L5" s="17" t="s">
        <v>75</v>
      </c>
      <c r="N5" s="17">
        <v>24</v>
      </c>
      <c r="O5" s="17">
        <v>3</v>
      </c>
      <c r="P5" s="17">
        <v>1</v>
      </c>
      <c r="Q5" s="17">
        <v>1</v>
      </c>
      <c r="S5">
        <v>5028</v>
      </c>
      <c r="U5" t="s">
        <v>76</v>
      </c>
      <c r="V5" t="s">
        <v>77</v>
      </c>
      <c r="W5">
        <f>MATCH(D5,Отчет!$D:$D,0)</f>
        <v>25</v>
      </c>
    </row>
    <row r="6" spans="1:23" x14ac:dyDescent="0.2">
      <c r="A6" s="17">
        <v>694282827</v>
      </c>
      <c r="B6" s="17">
        <v>8</v>
      </c>
      <c r="C6" s="17" t="s">
        <v>68</v>
      </c>
      <c r="D6" s="17">
        <v>497172776</v>
      </c>
      <c r="E6" s="7" t="s">
        <v>87</v>
      </c>
      <c r="F6" s="7" t="s">
        <v>88</v>
      </c>
      <c r="G6" s="7" t="s">
        <v>89</v>
      </c>
      <c r="H6" s="17" t="s">
        <v>90</v>
      </c>
      <c r="I6" s="7" t="s">
        <v>86</v>
      </c>
      <c r="J6" s="17">
        <v>3</v>
      </c>
      <c r="K6" s="17" t="s">
        <v>74</v>
      </c>
      <c r="L6" s="17" t="s">
        <v>75</v>
      </c>
      <c r="N6" s="17">
        <v>24</v>
      </c>
      <c r="O6" s="17">
        <v>3</v>
      </c>
      <c r="P6" s="17">
        <v>1</v>
      </c>
      <c r="Q6" s="17">
        <v>1</v>
      </c>
      <c r="S6">
        <v>5028</v>
      </c>
      <c r="U6" t="s">
        <v>76</v>
      </c>
      <c r="V6" t="s">
        <v>77</v>
      </c>
      <c r="W6">
        <f>MATCH(D6,Отчет!$D:$D,0)</f>
        <v>16</v>
      </c>
    </row>
    <row r="7" spans="1:23" x14ac:dyDescent="0.2">
      <c r="A7" s="17">
        <v>543571271</v>
      </c>
      <c r="B7" s="17">
        <v>6</v>
      </c>
      <c r="C7" s="17" t="s">
        <v>68</v>
      </c>
      <c r="D7" s="17">
        <v>497172676</v>
      </c>
      <c r="E7" s="7" t="s">
        <v>91</v>
      </c>
      <c r="F7" s="7" t="s">
        <v>92</v>
      </c>
      <c r="G7" s="7" t="s">
        <v>93</v>
      </c>
      <c r="H7" s="17" t="s">
        <v>94</v>
      </c>
      <c r="I7" s="7" t="s">
        <v>95</v>
      </c>
      <c r="J7" s="17">
        <v>3</v>
      </c>
      <c r="K7" s="17" t="s">
        <v>74</v>
      </c>
      <c r="L7" s="17" t="s">
        <v>75</v>
      </c>
      <c r="N7" s="17">
        <v>18</v>
      </c>
      <c r="O7" s="17">
        <v>3</v>
      </c>
      <c r="P7" s="17">
        <v>1</v>
      </c>
      <c r="Q7" s="17">
        <v>1</v>
      </c>
      <c r="S7">
        <v>5028</v>
      </c>
      <c r="U7" t="s">
        <v>76</v>
      </c>
      <c r="V7" t="s">
        <v>77</v>
      </c>
      <c r="W7">
        <f>MATCH(D7,Отчет!$D:$D,0)</f>
        <v>15</v>
      </c>
    </row>
    <row r="8" spans="1:23" x14ac:dyDescent="0.2">
      <c r="A8" s="17">
        <v>543572728</v>
      </c>
      <c r="B8" s="17">
        <v>5</v>
      </c>
      <c r="C8" s="17" t="s">
        <v>68</v>
      </c>
      <c r="D8" s="17">
        <v>497172865</v>
      </c>
      <c r="E8" s="7" t="s">
        <v>96</v>
      </c>
      <c r="F8" s="7" t="s">
        <v>97</v>
      </c>
      <c r="G8" s="7" t="s">
        <v>98</v>
      </c>
      <c r="H8" s="17" t="s">
        <v>99</v>
      </c>
      <c r="I8" s="7" t="s">
        <v>95</v>
      </c>
      <c r="J8" s="17">
        <v>3</v>
      </c>
      <c r="K8" s="17" t="s">
        <v>74</v>
      </c>
      <c r="L8" s="17" t="s">
        <v>75</v>
      </c>
      <c r="N8" s="17">
        <v>15</v>
      </c>
      <c r="O8" s="17">
        <v>3</v>
      </c>
      <c r="P8" s="17">
        <v>1</v>
      </c>
      <c r="Q8" s="17">
        <v>1</v>
      </c>
      <c r="S8">
        <v>5028</v>
      </c>
      <c r="U8" t="s">
        <v>76</v>
      </c>
      <c r="V8" t="s">
        <v>77</v>
      </c>
      <c r="W8">
        <f>MATCH(D8,Отчет!$D:$D,0)</f>
        <v>27</v>
      </c>
    </row>
    <row r="9" spans="1:23" x14ac:dyDescent="0.2">
      <c r="A9" s="17">
        <v>543574905</v>
      </c>
      <c r="B9" s="17">
        <v>8</v>
      </c>
      <c r="C9" s="17" t="s">
        <v>68</v>
      </c>
      <c r="D9" s="17">
        <v>497172382</v>
      </c>
      <c r="E9" s="7" t="s">
        <v>100</v>
      </c>
      <c r="F9" s="7" t="s">
        <v>101</v>
      </c>
      <c r="G9" s="7" t="s">
        <v>102</v>
      </c>
      <c r="H9" s="17" t="s">
        <v>103</v>
      </c>
      <c r="I9" s="7" t="s">
        <v>95</v>
      </c>
      <c r="J9" s="17">
        <v>3</v>
      </c>
      <c r="K9" s="17" t="s">
        <v>74</v>
      </c>
      <c r="L9" s="17" t="s">
        <v>75</v>
      </c>
      <c r="N9" s="17">
        <v>24</v>
      </c>
      <c r="O9" s="17">
        <v>3</v>
      </c>
      <c r="P9" s="17">
        <v>1</v>
      </c>
      <c r="Q9" s="17">
        <v>1</v>
      </c>
      <c r="S9">
        <v>5028</v>
      </c>
      <c r="U9" t="s">
        <v>76</v>
      </c>
      <c r="V9" t="s">
        <v>77</v>
      </c>
      <c r="W9">
        <f>MATCH(D9,Отчет!$D:$D,0)</f>
        <v>18</v>
      </c>
    </row>
    <row r="10" spans="1:23" x14ac:dyDescent="0.2">
      <c r="A10" s="17">
        <v>696727590</v>
      </c>
      <c r="B10" s="17">
        <v>1</v>
      </c>
      <c r="C10" s="17" t="s">
        <v>68</v>
      </c>
      <c r="D10" s="17">
        <v>543570169</v>
      </c>
      <c r="E10" s="7" t="s">
        <v>104</v>
      </c>
      <c r="F10" s="7" t="s">
        <v>105</v>
      </c>
      <c r="G10" s="7" t="s">
        <v>106</v>
      </c>
      <c r="H10" s="17" t="s">
        <v>107</v>
      </c>
      <c r="I10" s="7" t="s">
        <v>95</v>
      </c>
      <c r="J10" s="17">
        <v>3</v>
      </c>
      <c r="K10" s="17" t="s">
        <v>74</v>
      </c>
      <c r="L10" s="17" t="s">
        <v>75</v>
      </c>
      <c r="N10" s="17">
        <v>0</v>
      </c>
      <c r="O10" s="17">
        <v>3</v>
      </c>
      <c r="P10" s="17">
        <v>0</v>
      </c>
      <c r="Q10" s="17">
        <v>1</v>
      </c>
      <c r="S10">
        <v>5028</v>
      </c>
      <c r="U10" t="s">
        <v>76</v>
      </c>
      <c r="V10" t="s">
        <v>77</v>
      </c>
      <c r="W10">
        <f>MATCH(D10,Отчет!$D:$D,0)</f>
        <v>28</v>
      </c>
    </row>
    <row r="11" spans="1:23" x14ac:dyDescent="0.2">
      <c r="A11" s="17">
        <v>530162182</v>
      </c>
      <c r="B11" s="17">
        <v>1</v>
      </c>
      <c r="C11" s="17" t="s">
        <v>68</v>
      </c>
      <c r="D11" s="17">
        <v>497172393</v>
      </c>
      <c r="E11" s="7" t="s">
        <v>108</v>
      </c>
      <c r="F11" s="7" t="s">
        <v>109</v>
      </c>
      <c r="G11" s="7" t="s">
        <v>80</v>
      </c>
      <c r="H11" s="17" t="s">
        <v>110</v>
      </c>
      <c r="I11" s="7" t="s">
        <v>95</v>
      </c>
      <c r="J11" s="17">
        <v>3</v>
      </c>
      <c r="K11" s="17" t="s">
        <v>74</v>
      </c>
      <c r="L11" s="17" t="s">
        <v>75</v>
      </c>
      <c r="N11" s="17">
        <v>0</v>
      </c>
      <c r="O11" s="17">
        <v>3</v>
      </c>
      <c r="P11" s="17">
        <v>0</v>
      </c>
      <c r="Q11" s="17">
        <v>1</v>
      </c>
      <c r="S11">
        <v>5028</v>
      </c>
      <c r="U11" t="s">
        <v>76</v>
      </c>
      <c r="V11" t="s">
        <v>77</v>
      </c>
      <c r="W11">
        <f>MATCH(D11,Отчет!$D:$D,0)</f>
        <v>32</v>
      </c>
    </row>
    <row r="12" spans="1:23" x14ac:dyDescent="0.2">
      <c r="A12" s="17">
        <v>696727878</v>
      </c>
      <c r="B12" s="17">
        <v>6</v>
      </c>
      <c r="C12" s="17" t="s">
        <v>68</v>
      </c>
      <c r="D12" s="17">
        <v>497172846</v>
      </c>
      <c r="E12" s="7" t="s">
        <v>111</v>
      </c>
      <c r="F12" s="7" t="s">
        <v>112</v>
      </c>
      <c r="G12" s="7" t="s">
        <v>113</v>
      </c>
      <c r="H12" s="17" t="s">
        <v>114</v>
      </c>
      <c r="I12" s="7" t="s">
        <v>95</v>
      </c>
      <c r="J12" s="17">
        <v>3</v>
      </c>
      <c r="K12" s="17" t="s">
        <v>74</v>
      </c>
      <c r="L12" s="17" t="s">
        <v>75</v>
      </c>
      <c r="N12" s="17">
        <v>18</v>
      </c>
      <c r="O12" s="17">
        <v>3</v>
      </c>
      <c r="P12" s="17">
        <v>1</v>
      </c>
      <c r="Q12" s="17">
        <v>1</v>
      </c>
      <c r="S12">
        <v>5028</v>
      </c>
      <c r="U12" t="s">
        <v>76</v>
      </c>
      <c r="V12" t="s">
        <v>77</v>
      </c>
      <c r="W12">
        <f>MATCH(D12,Отчет!$D:$D,0)</f>
        <v>21</v>
      </c>
    </row>
    <row r="13" spans="1:23" x14ac:dyDescent="0.2">
      <c r="A13" s="17">
        <v>544653388</v>
      </c>
      <c r="B13" s="17">
        <v>3</v>
      </c>
      <c r="C13" s="17" t="s">
        <v>68</v>
      </c>
      <c r="D13" s="17">
        <v>543570430</v>
      </c>
      <c r="E13" s="7" t="s">
        <v>115</v>
      </c>
      <c r="F13" s="7" t="s">
        <v>116</v>
      </c>
      <c r="G13" s="7" t="s">
        <v>106</v>
      </c>
      <c r="H13" s="17" t="s">
        <v>117</v>
      </c>
      <c r="I13" s="7" t="s">
        <v>95</v>
      </c>
      <c r="J13" s="17">
        <v>3</v>
      </c>
      <c r="K13" s="17" t="s">
        <v>74</v>
      </c>
      <c r="L13" s="17" t="s">
        <v>75</v>
      </c>
      <c r="N13" s="17">
        <v>0</v>
      </c>
      <c r="O13" s="17">
        <v>3</v>
      </c>
      <c r="P13" s="17">
        <v>0</v>
      </c>
      <c r="Q13" s="17">
        <v>1</v>
      </c>
      <c r="S13">
        <v>5028</v>
      </c>
      <c r="U13" t="s">
        <v>76</v>
      </c>
      <c r="V13" t="s">
        <v>77</v>
      </c>
      <c r="W13">
        <f>MATCH(D13,Отчет!$D:$D,0)</f>
        <v>36</v>
      </c>
    </row>
    <row r="14" spans="1:23" x14ac:dyDescent="0.2">
      <c r="A14" s="17">
        <v>718390555</v>
      </c>
      <c r="B14" s="17">
        <v>2</v>
      </c>
      <c r="C14" s="17" t="s">
        <v>68</v>
      </c>
      <c r="D14" s="17">
        <v>497172404</v>
      </c>
      <c r="E14" s="7" t="s">
        <v>118</v>
      </c>
      <c r="F14" s="7" t="s">
        <v>119</v>
      </c>
      <c r="G14" s="7" t="s">
        <v>120</v>
      </c>
      <c r="H14" s="17" t="s">
        <v>121</v>
      </c>
      <c r="I14" s="7" t="s">
        <v>95</v>
      </c>
      <c r="J14" s="17">
        <v>3</v>
      </c>
      <c r="K14" s="17" t="s">
        <v>74</v>
      </c>
      <c r="L14" s="17" t="s">
        <v>75</v>
      </c>
      <c r="N14" s="17">
        <v>0</v>
      </c>
      <c r="O14" s="17">
        <v>3</v>
      </c>
      <c r="P14" s="17">
        <v>0</v>
      </c>
      <c r="Q14" s="17">
        <v>1</v>
      </c>
      <c r="S14">
        <v>5028</v>
      </c>
      <c r="U14" t="s">
        <v>76</v>
      </c>
      <c r="V14" t="s">
        <v>77</v>
      </c>
      <c r="W14">
        <f>MATCH(D14,Отчет!$D:$D,0)</f>
        <v>33</v>
      </c>
    </row>
    <row r="15" spans="1:23" x14ac:dyDescent="0.2">
      <c r="A15" s="17">
        <v>543573610</v>
      </c>
      <c r="B15" s="17">
        <v>3</v>
      </c>
      <c r="C15" s="17" t="s">
        <v>68</v>
      </c>
      <c r="D15" s="17">
        <v>497172415</v>
      </c>
      <c r="E15" s="7" t="s">
        <v>122</v>
      </c>
      <c r="F15" s="7" t="s">
        <v>79</v>
      </c>
      <c r="G15" s="7" t="s">
        <v>123</v>
      </c>
      <c r="H15" s="17" t="s">
        <v>124</v>
      </c>
      <c r="I15" s="7" t="s">
        <v>95</v>
      </c>
      <c r="J15" s="17">
        <v>3</v>
      </c>
      <c r="K15" s="17" t="s">
        <v>74</v>
      </c>
      <c r="L15" s="17" t="s">
        <v>75</v>
      </c>
      <c r="N15" s="17">
        <v>0</v>
      </c>
      <c r="O15" s="17">
        <v>3</v>
      </c>
      <c r="P15" s="17">
        <v>0</v>
      </c>
      <c r="Q15" s="17">
        <v>1</v>
      </c>
      <c r="S15">
        <v>5028</v>
      </c>
      <c r="U15" t="s">
        <v>76</v>
      </c>
      <c r="V15" t="s">
        <v>77</v>
      </c>
      <c r="W15">
        <f>MATCH(D15,Отчет!$D:$D,0)</f>
        <v>34</v>
      </c>
    </row>
    <row r="16" spans="1:23" x14ac:dyDescent="0.2">
      <c r="A16" s="17">
        <v>542383380</v>
      </c>
      <c r="B16" s="17">
        <v>8</v>
      </c>
      <c r="C16" s="17" t="s">
        <v>68</v>
      </c>
      <c r="D16" s="17">
        <v>541034696</v>
      </c>
      <c r="E16" s="7" t="s">
        <v>125</v>
      </c>
      <c r="F16" s="7" t="s">
        <v>126</v>
      </c>
      <c r="G16" s="7" t="s">
        <v>127</v>
      </c>
      <c r="H16" s="17" t="s">
        <v>128</v>
      </c>
      <c r="I16" s="7" t="s">
        <v>129</v>
      </c>
      <c r="J16" s="17">
        <v>0</v>
      </c>
      <c r="K16" s="17" t="s">
        <v>74</v>
      </c>
      <c r="L16" s="17" t="s">
        <v>75</v>
      </c>
      <c r="N16" s="17">
        <v>0</v>
      </c>
      <c r="O16" s="17">
        <v>0</v>
      </c>
      <c r="P16" s="17">
        <v>1</v>
      </c>
      <c r="Q16" s="17">
        <v>1</v>
      </c>
      <c r="R16">
        <v>509531936</v>
      </c>
      <c r="S16">
        <v>2098</v>
      </c>
      <c r="U16" t="s">
        <v>130</v>
      </c>
      <c r="V16" t="s">
        <v>77</v>
      </c>
      <c r="W16">
        <f>MATCH(D16,Отчет!$D:$D,0)</f>
        <v>22</v>
      </c>
    </row>
    <row r="17" spans="1:23" x14ac:dyDescent="0.2">
      <c r="A17" s="17">
        <v>543575126</v>
      </c>
      <c r="B17" s="17">
        <v>7</v>
      </c>
      <c r="C17" s="17" t="s">
        <v>68</v>
      </c>
      <c r="D17" s="17">
        <v>497172693</v>
      </c>
      <c r="E17" s="7" t="s">
        <v>131</v>
      </c>
      <c r="F17" s="7" t="s">
        <v>132</v>
      </c>
      <c r="G17" s="7" t="s">
        <v>133</v>
      </c>
      <c r="H17" s="17" t="s">
        <v>134</v>
      </c>
      <c r="I17" s="7" t="s">
        <v>129</v>
      </c>
      <c r="J17" s="17">
        <v>0</v>
      </c>
      <c r="K17" s="17" t="s">
        <v>74</v>
      </c>
      <c r="L17" s="17" t="s">
        <v>75</v>
      </c>
      <c r="N17" s="17">
        <v>0</v>
      </c>
      <c r="O17" s="17">
        <v>0</v>
      </c>
      <c r="P17" s="17">
        <v>1</v>
      </c>
      <c r="Q17" s="17">
        <v>1</v>
      </c>
      <c r="R17">
        <v>509531936</v>
      </c>
      <c r="S17">
        <v>2098</v>
      </c>
      <c r="U17" t="s">
        <v>130</v>
      </c>
      <c r="V17" t="s">
        <v>77</v>
      </c>
      <c r="W17">
        <f>MATCH(D17,Отчет!$D:$D,0)</f>
        <v>35</v>
      </c>
    </row>
    <row r="18" spans="1:23" x14ac:dyDescent="0.2">
      <c r="A18" s="17">
        <v>544653368</v>
      </c>
      <c r="B18" s="17">
        <v>6</v>
      </c>
      <c r="C18" s="17" t="s">
        <v>68</v>
      </c>
      <c r="D18" s="17">
        <v>543570430</v>
      </c>
      <c r="E18" s="7" t="s">
        <v>115</v>
      </c>
      <c r="F18" s="7" t="s">
        <v>116</v>
      </c>
      <c r="G18" s="7" t="s">
        <v>106</v>
      </c>
      <c r="H18" s="17" t="s">
        <v>117</v>
      </c>
      <c r="I18" s="7" t="s">
        <v>129</v>
      </c>
      <c r="J18" s="17">
        <v>0</v>
      </c>
      <c r="K18" s="17" t="s">
        <v>74</v>
      </c>
      <c r="L18" s="17" t="s">
        <v>75</v>
      </c>
      <c r="N18" s="17">
        <v>0</v>
      </c>
      <c r="O18" s="17">
        <v>0</v>
      </c>
      <c r="P18" s="17">
        <v>1</v>
      </c>
      <c r="Q18" s="17">
        <v>1</v>
      </c>
      <c r="R18">
        <v>509531936</v>
      </c>
      <c r="S18">
        <v>2098</v>
      </c>
      <c r="U18" t="s">
        <v>130</v>
      </c>
      <c r="V18" t="s">
        <v>77</v>
      </c>
      <c r="W18">
        <f>MATCH(D18,Отчет!$D:$D,0)</f>
        <v>36</v>
      </c>
    </row>
    <row r="19" spans="1:23" x14ac:dyDescent="0.2">
      <c r="A19" s="17">
        <v>533815773</v>
      </c>
      <c r="B19" s="17">
        <v>9</v>
      </c>
      <c r="C19" s="17" t="s">
        <v>68</v>
      </c>
      <c r="D19" s="17">
        <v>497172393</v>
      </c>
      <c r="E19" s="7" t="s">
        <v>108</v>
      </c>
      <c r="F19" s="7" t="s">
        <v>109</v>
      </c>
      <c r="G19" s="7" t="s">
        <v>80</v>
      </c>
      <c r="H19" s="17" t="s">
        <v>110</v>
      </c>
      <c r="I19" s="7" t="s">
        <v>129</v>
      </c>
      <c r="J19" s="17">
        <v>0</v>
      </c>
      <c r="K19" s="17" t="s">
        <v>74</v>
      </c>
      <c r="L19" s="17" t="s">
        <v>75</v>
      </c>
      <c r="N19" s="17">
        <v>0</v>
      </c>
      <c r="O19" s="17">
        <v>0</v>
      </c>
      <c r="P19" s="17">
        <v>1</v>
      </c>
      <c r="Q19" s="17">
        <v>1</v>
      </c>
      <c r="R19">
        <v>509531936</v>
      </c>
      <c r="S19">
        <v>2098</v>
      </c>
      <c r="U19" t="s">
        <v>130</v>
      </c>
      <c r="V19" t="s">
        <v>77</v>
      </c>
      <c r="W19">
        <f>MATCH(D19,Отчет!$D:$D,0)</f>
        <v>32</v>
      </c>
    </row>
    <row r="20" spans="1:23" x14ac:dyDescent="0.2">
      <c r="A20" s="17">
        <v>543574241</v>
      </c>
      <c r="B20" s="17">
        <v>8</v>
      </c>
      <c r="C20" s="17" t="s">
        <v>68</v>
      </c>
      <c r="D20" s="17">
        <v>497172808</v>
      </c>
      <c r="E20" s="7" t="s">
        <v>82</v>
      </c>
      <c r="F20" s="7" t="s">
        <v>83</v>
      </c>
      <c r="G20" s="7" t="s">
        <v>84</v>
      </c>
      <c r="H20" s="17" t="s">
        <v>85</v>
      </c>
      <c r="I20" s="7" t="s">
        <v>129</v>
      </c>
      <c r="J20" s="17">
        <v>0</v>
      </c>
      <c r="K20" s="17" t="s">
        <v>74</v>
      </c>
      <c r="L20" s="17" t="s">
        <v>75</v>
      </c>
      <c r="N20" s="17">
        <v>0</v>
      </c>
      <c r="O20" s="17">
        <v>0</v>
      </c>
      <c r="P20" s="17">
        <v>1</v>
      </c>
      <c r="Q20" s="17">
        <v>1</v>
      </c>
      <c r="R20">
        <v>509531936</v>
      </c>
      <c r="S20">
        <v>2098</v>
      </c>
      <c r="U20" t="s">
        <v>130</v>
      </c>
      <c r="V20" t="s">
        <v>77</v>
      </c>
      <c r="W20">
        <f>MATCH(D20,Отчет!$D:$D,0)</f>
        <v>25</v>
      </c>
    </row>
    <row r="21" spans="1:23" x14ac:dyDescent="0.2">
      <c r="A21" s="17">
        <v>544653308</v>
      </c>
      <c r="C21" s="17" t="s">
        <v>68</v>
      </c>
      <c r="D21" s="17">
        <v>499620779</v>
      </c>
      <c r="E21" s="7" t="s">
        <v>135</v>
      </c>
      <c r="F21" s="7" t="s">
        <v>136</v>
      </c>
      <c r="G21" s="7" t="s">
        <v>137</v>
      </c>
      <c r="H21" s="17" t="s">
        <v>138</v>
      </c>
      <c r="I21" s="7" t="s">
        <v>129</v>
      </c>
      <c r="J21" s="17">
        <v>0</v>
      </c>
      <c r="K21" s="17" t="s">
        <v>74</v>
      </c>
      <c r="L21" s="17" t="s">
        <v>75</v>
      </c>
      <c r="M21" s="17">
        <v>0</v>
      </c>
      <c r="N21" s="17">
        <v>0</v>
      </c>
      <c r="O21" s="17">
        <v>0</v>
      </c>
      <c r="Q21" s="17">
        <v>0</v>
      </c>
      <c r="R21">
        <v>509531936</v>
      </c>
      <c r="S21">
        <v>2098</v>
      </c>
      <c r="U21" t="s">
        <v>130</v>
      </c>
      <c r="V21" t="s">
        <v>77</v>
      </c>
      <c r="W21">
        <f>MATCH(D21,Отчет!$D:$D,0)</f>
        <v>37</v>
      </c>
    </row>
    <row r="22" spans="1:23" x14ac:dyDescent="0.2">
      <c r="A22" s="17">
        <v>543572715</v>
      </c>
      <c r="B22" s="17">
        <v>7</v>
      </c>
      <c r="C22" s="17" t="s">
        <v>68</v>
      </c>
      <c r="D22" s="17">
        <v>497172865</v>
      </c>
      <c r="E22" s="7" t="s">
        <v>96</v>
      </c>
      <c r="F22" s="7" t="s">
        <v>97</v>
      </c>
      <c r="G22" s="7" t="s">
        <v>98</v>
      </c>
      <c r="H22" s="17" t="s">
        <v>99</v>
      </c>
      <c r="I22" s="7" t="s">
        <v>129</v>
      </c>
      <c r="J22" s="17">
        <v>0</v>
      </c>
      <c r="K22" s="17" t="s">
        <v>74</v>
      </c>
      <c r="L22" s="17" t="s">
        <v>75</v>
      </c>
      <c r="N22" s="17">
        <v>0</v>
      </c>
      <c r="O22" s="17">
        <v>0</v>
      </c>
      <c r="P22" s="17">
        <v>1</v>
      </c>
      <c r="Q22" s="17">
        <v>1</v>
      </c>
      <c r="R22">
        <v>509531936</v>
      </c>
      <c r="S22">
        <v>2098</v>
      </c>
      <c r="U22" t="s">
        <v>130</v>
      </c>
      <c r="V22" t="s">
        <v>77</v>
      </c>
      <c r="W22">
        <f>MATCH(D22,Отчет!$D:$D,0)</f>
        <v>27</v>
      </c>
    </row>
    <row r="23" spans="1:23" x14ac:dyDescent="0.2">
      <c r="A23" s="17">
        <v>543572661</v>
      </c>
      <c r="B23" s="17">
        <v>9</v>
      </c>
      <c r="C23" s="17" t="s">
        <v>68</v>
      </c>
      <c r="D23" s="17">
        <v>497172759</v>
      </c>
      <c r="E23" s="7" t="s">
        <v>139</v>
      </c>
      <c r="F23" s="7" t="s">
        <v>140</v>
      </c>
      <c r="G23" s="7" t="s">
        <v>98</v>
      </c>
      <c r="H23" s="17" t="s">
        <v>141</v>
      </c>
      <c r="I23" s="7" t="s">
        <v>142</v>
      </c>
      <c r="J23" s="17">
        <v>0</v>
      </c>
      <c r="K23" s="17" t="s">
        <v>74</v>
      </c>
      <c r="L23" s="17" t="s">
        <v>75</v>
      </c>
      <c r="N23" s="17">
        <v>0</v>
      </c>
      <c r="O23" s="17">
        <v>0</v>
      </c>
      <c r="P23" s="17">
        <v>1</v>
      </c>
      <c r="Q23" s="17">
        <v>1</v>
      </c>
      <c r="R23">
        <v>509531936</v>
      </c>
      <c r="S23">
        <v>2098</v>
      </c>
      <c r="U23" t="s">
        <v>130</v>
      </c>
      <c r="V23" t="s">
        <v>77</v>
      </c>
      <c r="W23">
        <f>MATCH(D23,Отчет!$D:$D,0)</f>
        <v>13</v>
      </c>
    </row>
    <row r="24" spans="1:23" x14ac:dyDescent="0.2">
      <c r="A24" s="17">
        <v>544646075</v>
      </c>
      <c r="B24" s="17">
        <v>9</v>
      </c>
      <c r="C24" s="17" t="s">
        <v>68</v>
      </c>
      <c r="D24" s="17">
        <v>497172725</v>
      </c>
      <c r="E24" s="7" t="s">
        <v>69</v>
      </c>
      <c r="F24" s="7" t="s">
        <v>70</v>
      </c>
      <c r="G24" s="7" t="s">
        <v>71</v>
      </c>
      <c r="H24" s="17" t="s">
        <v>72</v>
      </c>
      <c r="I24" s="7" t="s">
        <v>142</v>
      </c>
      <c r="J24" s="17">
        <v>0</v>
      </c>
      <c r="K24" s="17" t="s">
        <v>74</v>
      </c>
      <c r="L24" s="17" t="s">
        <v>75</v>
      </c>
      <c r="N24" s="17">
        <v>0</v>
      </c>
      <c r="O24" s="17">
        <v>0</v>
      </c>
      <c r="P24" s="17">
        <v>1</v>
      </c>
      <c r="Q24" s="17">
        <v>1</v>
      </c>
      <c r="R24">
        <v>509531936</v>
      </c>
      <c r="S24">
        <v>2098</v>
      </c>
      <c r="U24" t="s">
        <v>130</v>
      </c>
      <c r="V24" t="s">
        <v>77</v>
      </c>
      <c r="W24">
        <f>MATCH(D24,Отчет!$D:$D,0)</f>
        <v>17</v>
      </c>
    </row>
    <row r="25" spans="1:23" x14ac:dyDescent="0.2">
      <c r="A25" s="17">
        <v>543575130</v>
      </c>
      <c r="B25" s="17">
        <v>8</v>
      </c>
      <c r="C25" s="17" t="s">
        <v>68</v>
      </c>
      <c r="D25" s="17">
        <v>497172693</v>
      </c>
      <c r="E25" s="7" t="s">
        <v>131</v>
      </c>
      <c r="F25" s="7" t="s">
        <v>132</v>
      </c>
      <c r="G25" s="7" t="s">
        <v>133</v>
      </c>
      <c r="H25" s="17" t="s">
        <v>134</v>
      </c>
      <c r="I25" s="7" t="s">
        <v>142</v>
      </c>
      <c r="J25" s="17">
        <v>0</v>
      </c>
      <c r="K25" s="17" t="s">
        <v>74</v>
      </c>
      <c r="L25" s="17" t="s">
        <v>75</v>
      </c>
      <c r="N25" s="17">
        <v>0</v>
      </c>
      <c r="O25" s="17">
        <v>0</v>
      </c>
      <c r="P25" s="17">
        <v>1</v>
      </c>
      <c r="Q25" s="17">
        <v>1</v>
      </c>
      <c r="R25">
        <v>509531936</v>
      </c>
      <c r="S25">
        <v>2098</v>
      </c>
      <c r="U25" t="s">
        <v>130</v>
      </c>
      <c r="V25" t="s">
        <v>77</v>
      </c>
      <c r="W25">
        <f>MATCH(D25,Отчет!$D:$D,0)</f>
        <v>35</v>
      </c>
    </row>
    <row r="26" spans="1:23" x14ac:dyDescent="0.2">
      <c r="A26" s="17">
        <v>542384626</v>
      </c>
      <c r="B26" s="17">
        <v>9</v>
      </c>
      <c r="C26" s="17" t="s">
        <v>68</v>
      </c>
      <c r="D26" s="17">
        <v>497172676</v>
      </c>
      <c r="E26" s="7" t="s">
        <v>91</v>
      </c>
      <c r="F26" s="7" t="s">
        <v>92</v>
      </c>
      <c r="G26" s="7" t="s">
        <v>93</v>
      </c>
      <c r="H26" s="17" t="s">
        <v>94</v>
      </c>
      <c r="I26" s="7" t="s">
        <v>142</v>
      </c>
      <c r="J26" s="17">
        <v>0</v>
      </c>
      <c r="K26" s="17" t="s">
        <v>74</v>
      </c>
      <c r="L26" s="17" t="s">
        <v>75</v>
      </c>
      <c r="N26" s="17">
        <v>0</v>
      </c>
      <c r="O26" s="17">
        <v>0</v>
      </c>
      <c r="P26" s="17">
        <v>1</v>
      </c>
      <c r="Q26" s="17">
        <v>1</v>
      </c>
      <c r="R26">
        <v>509531936</v>
      </c>
      <c r="S26">
        <v>2098</v>
      </c>
      <c r="U26" t="s">
        <v>130</v>
      </c>
      <c r="V26" t="s">
        <v>77</v>
      </c>
      <c r="W26">
        <f>MATCH(D26,Отчет!$D:$D,0)</f>
        <v>15</v>
      </c>
    </row>
    <row r="27" spans="1:23" x14ac:dyDescent="0.2">
      <c r="A27" s="17">
        <v>533815647</v>
      </c>
      <c r="B27" s="17">
        <v>6</v>
      </c>
      <c r="C27" s="17" t="s">
        <v>68</v>
      </c>
      <c r="D27" s="17">
        <v>497172393</v>
      </c>
      <c r="E27" s="7" t="s">
        <v>108</v>
      </c>
      <c r="F27" s="7" t="s">
        <v>109</v>
      </c>
      <c r="G27" s="7" t="s">
        <v>80</v>
      </c>
      <c r="H27" s="17" t="s">
        <v>110</v>
      </c>
      <c r="I27" s="7" t="s">
        <v>142</v>
      </c>
      <c r="J27" s="17">
        <v>0</v>
      </c>
      <c r="K27" s="17" t="s">
        <v>74</v>
      </c>
      <c r="L27" s="17" t="s">
        <v>75</v>
      </c>
      <c r="N27" s="17">
        <v>0</v>
      </c>
      <c r="O27" s="17">
        <v>0</v>
      </c>
      <c r="P27" s="17">
        <v>1</v>
      </c>
      <c r="Q27" s="17">
        <v>1</v>
      </c>
      <c r="R27">
        <v>509531936</v>
      </c>
      <c r="S27">
        <v>2098</v>
      </c>
      <c r="U27" t="s">
        <v>130</v>
      </c>
      <c r="V27" t="s">
        <v>77</v>
      </c>
      <c r="W27">
        <f>MATCH(D27,Отчет!$D:$D,0)</f>
        <v>32</v>
      </c>
    </row>
    <row r="28" spans="1:23" x14ac:dyDescent="0.2">
      <c r="A28" s="17">
        <v>543575289</v>
      </c>
      <c r="B28" s="17">
        <v>8</v>
      </c>
      <c r="C28" s="17" t="s">
        <v>68</v>
      </c>
      <c r="D28" s="17">
        <v>497172793</v>
      </c>
      <c r="E28" s="7" t="s">
        <v>143</v>
      </c>
      <c r="F28" s="7" t="s">
        <v>144</v>
      </c>
      <c r="G28" s="7" t="s">
        <v>120</v>
      </c>
      <c r="H28" s="17" t="s">
        <v>145</v>
      </c>
      <c r="I28" s="7" t="s">
        <v>142</v>
      </c>
      <c r="J28" s="17">
        <v>0</v>
      </c>
      <c r="K28" s="17" t="s">
        <v>74</v>
      </c>
      <c r="L28" s="17" t="s">
        <v>75</v>
      </c>
      <c r="N28" s="17">
        <v>0</v>
      </c>
      <c r="O28" s="17">
        <v>0</v>
      </c>
      <c r="P28" s="17">
        <v>1</v>
      </c>
      <c r="Q28" s="17">
        <v>1</v>
      </c>
      <c r="R28">
        <v>509531936</v>
      </c>
      <c r="S28">
        <v>2098</v>
      </c>
      <c r="U28" t="s">
        <v>130</v>
      </c>
      <c r="V28" t="s">
        <v>77</v>
      </c>
      <c r="W28">
        <f>MATCH(D28,Отчет!$D:$D,0)</f>
        <v>24</v>
      </c>
    </row>
    <row r="29" spans="1:23" x14ac:dyDescent="0.2">
      <c r="A29" s="17">
        <v>544653372</v>
      </c>
      <c r="B29" s="17">
        <v>6</v>
      </c>
      <c r="C29" s="17" t="s">
        <v>68</v>
      </c>
      <c r="D29" s="17">
        <v>543570430</v>
      </c>
      <c r="E29" s="7" t="s">
        <v>115</v>
      </c>
      <c r="F29" s="7" t="s">
        <v>116</v>
      </c>
      <c r="G29" s="7" t="s">
        <v>106</v>
      </c>
      <c r="H29" s="17" t="s">
        <v>117</v>
      </c>
      <c r="I29" s="7" t="s">
        <v>142</v>
      </c>
      <c r="J29" s="17">
        <v>0</v>
      </c>
      <c r="K29" s="17" t="s">
        <v>74</v>
      </c>
      <c r="L29" s="17" t="s">
        <v>75</v>
      </c>
      <c r="N29" s="17">
        <v>0</v>
      </c>
      <c r="O29" s="17">
        <v>0</v>
      </c>
      <c r="P29" s="17">
        <v>1</v>
      </c>
      <c r="Q29" s="17">
        <v>1</v>
      </c>
      <c r="R29">
        <v>509531936</v>
      </c>
      <c r="S29">
        <v>2098</v>
      </c>
      <c r="U29" t="s">
        <v>130</v>
      </c>
      <c r="V29" t="s">
        <v>77</v>
      </c>
      <c r="W29">
        <f>MATCH(D29,Отчет!$D:$D,0)</f>
        <v>36</v>
      </c>
    </row>
    <row r="30" spans="1:23" x14ac:dyDescent="0.2">
      <c r="A30" s="17">
        <v>542383424</v>
      </c>
      <c r="B30" s="17">
        <v>8</v>
      </c>
      <c r="C30" s="17" t="s">
        <v>68</v>
      </c>
      <c r="D30" s="17">
        <v>541034696</v>
      </c>
      <c r="E30" s="7" t="s">
        <v>125</v>
      </c>
      <c r="F30" s="7" t="s">
        <v>126</v>
      </c>
      <c r="G30" s="7" t="s">
        <v>127</v>
      </c>
      <c r="H30" s="17" t="s">
        <v>128</v>
      </c>
      <c r="I30" s="7" t="s">
        <v>142</v>
      </c>
      <c r="J30" s="17">
        <v>0</v>
      </c>
      <c r="K30" s="17" t="s">
        <v>74</v>
      </c>
      <c r="L30" s="17" t="s">
        <v>75</v>
      </c>
      <c r="N30" s="17">
        <v>0</v>
      </c>
      <c r="O30" s="17">
        <v>0</v>
      </c>
      <c r="P30" s="17">
        <v>1</v>
      </c>
      <c r="Q30" s="17">
        <v>1</v>
      </c>
      <c r="R30">
        <v>509531936</v>
      </c>
      <c r="S30">
        <v>2098</v>
      </c>
      <c r="U30" t="s">
        <v>130</v>
      </c>
      <c r="V30" t="s">
        <v>77</v>
      </c>
      <c r="W30">
        <f>MATCH(D30,Отчет!$D:$D,0)</f>
        <v>22</v>
      </c>
    </row>
    <row r="31" spans="1:23" x14ac:dyDescent="0.2">
      <c r="A31" s="17">
        <v>544646116</v>
      </c>
      <c r="B31" s="17">
        <v>8</v>
      </c>
      <c r="C31" s="17" t="s">
        <v>68</v>
      </c>
      <c r="D31" s="17">
        <v>497172880</v>
      </c>
      <c r="E31" s="7" t="s">
        <v>146</v>
      </c>
      <c r="F31" s="7" t="s">
        <v>79</v>
      </c>
      <c r="G31" s="7" t="s">
        <v>147</v>
      </c>
      <c r="H31" s="17" t="s">
        <v>148</v>
      </c>
      <c r="I31" s="7" t="s">
        <v>142</v>
      </c>
      <c r="J31" s="17">
        <v>0</v>
      </c>
      <c r="K31" s="17" t="s">
        <v>74</v>
      </c>
      <c r="L31" s="17" t="s">
        <v>75</v>
      </c>
      <c r="N31" s="17">
        <v>0</v>
      </c>
      <c r="O31" s="17">
        <v>0</v>
      </c>
      <c r="P31" s="17">
        <v>1</v>
      </c>
      <c r="Q31" s="17">
        <v>1</v>
      </c>
      <c r="R31">
        <v>509531936</v>
      </c>
      <c r="S31">
        <v>2098</v>
      </c>
      <c r="U31" t="s">
        <v>130</v>
      </c>
      <c r="V31" t="s">
        <v>77</v>
      </c>
      <c r="W31">
        <f>MATCH(D31,Отчет!$D:$D,0)</f>
        <v>39</v>
      </c>
    </row>
    <row r="32" spans="1:23" x14ac:dyDescent="0.2">
      <c r="A32" s="17">
        <v>543575285</v>
      </c>
      <c r="B32" s="17">
        <v>8</v>
      </c>
      <c r="C32" s="17" t="s">
        <v>68</v>
      </c>
      <c r="D32" s="17">
        <v>497172793</v>
      </c>
      <c r="E32" s="7" t="s">
        <v>143</v>
      </c>
      <c r="F32" s="7" t="s">
        <v>144</v>
      </c>
      <c r="G32" s="7" t="s">
        <v>120</v>
      </c>
      <c r="H32" s="17" t="s">
        <v>145</v>
      </c>
      <c r="I32" s="7" t="s">
        <v>149</v>
      </c>
      <c r="J32" s="17">
        <v>3</v>
      </c>
      <c r="K32" s="17" t="s">
        <v>74</v>
      </c>
      <c r="L32" s="17" t="s">
        <v>75</v>
      </c>
      <c r="N32" s="17">
        <v>24</v>
      </c>
      <c r="O32" s="17">
        <v>3</v>
      </c>
      <c r="P32" s="17">
        <v>1</v>
      </c>
      <c r="Q32" s="17">
        <v>1</v>
      </c>
      <c r="S32">
        <v>5028</v>
      </c>
      <c r="U32" t="s">
        <v>76</v>
      </c>
      <c r="V32" t="s">
        <v>77</v>
      </c>
      <c r="W32">
        <f>MATCH(D32,Отчет!$D:$D,0)</f>
        <v>24</v>
      </c>
    </row>
    <row r="33" spans="1:23" x14ac:dyDescent="0.2">
      <c r="A33" s="17">
        <v>543572688</v>
      </c>
      <c r="B33" s="17">
        <v>10</v>
      </c>
      <c r="C33" s="17" t="s">
        <v>68</v>
      </c>
      <c r="D33" s="17">
        <v>497172759</v>
      </c>
      <c r="E33" s="7" t="s">
        <v>139</v>
      </c>
      <c r="F33" s="7" t="s">
        <v>140</v>
      </c>
      <c r="G33" s="7" t="s">
        <v>98</v>
      </c>
      <c r="H33" s="17" t="s">
        <v>141</v>
      </c>
      <c r="I33" s="7" t="s">
        <v>149</v>
      </c>
      <c r="J33" s="17">
        <v>3</v>
      </c>
      <c r="K33" s="17" t="s">
        <v>74</v>
      </c>
      <c r="L33" s="17" t="s">
        <v>75</v>
      </c>
      <c r="N33" s="17">
        <v>30</v>
      </c>
      <c r="O33" s="17">
        <v>3</v>
      </c>
      <c r="P33" s="17">
        <v>1</v>
      </c>
      <c r="Q33" s="17">
        <v>1</v>
      </c>
      <c r="S33">
        <v>5028</v>
      </c>
      <c r="U33" t="s">
        <v>76</v>
      </c>
      <c r="V33" t="s">
        <v>77</v>
      </c>
      <c r="W33">
        <f>MATCH(D33,Отчет!$D:$D,0)</f>
        <v>13</v>
      </c>
    </row>
    <row r="34" spans="1:23" x14ac:dyDescent="0.2">
      <c r="A34" s="17">
        <v>544646352</v>
      </c>
      <c r="B34" s="17">
        <v>8</v>
      </c>
      <c r="C34" s="17" t="s">
        <v>68</v>
      </c>
      <c r="D34" s="17">
        <v>508400915</v>
      </c>
      <c r="E34" s="7" t="s">
        <v>150</v>
      </c>
      <c r="F34" s="7" t="s">
        <v>151</v>
      </c>
      <c r="G34" s="7" t="s">
        <v>80</v>
      </c>
      <c r="H34" s="17" t="s">
        <v>152</v>
      </c>
      <c r="I34" s="7" t="s">
        <v>149</v>
      </c>
      <c r="J34" s="17">
        <v>3</v>
      </c>
      <c r="K34" s="17" t="s">
        <v>74</v>
      </c>
      <c r="L34" s="17" t="s">
        <v>75</v>
      </c>
      <c r="N34" s="17">
        <v>24</v>
      </c>
      <c r="O34" s="17">
        <v>3</v>
      </c>
      <c r="P34" s="17">
        <v>1</v>
      </c>
      <c r="Q34" s="17">
        <v>0</v>
      </c>
      <c r="S34">
        <v>5028</v>
      </c>
      <c r="U34" t="s">
        <v>76</v>
      </c>
      <c r="V34" t="s">
        <v>77</v>
      </c>
      <c r="W34">
        <f>MATCH(D34,Отчет!$D:$D,0)</f>
        <v>20</v>
      </c>
    </row>
    <row r="35" spans="1:23" x14ac:dyDescent="0.2">
      <c r="A35" s="17">
        <v>717894624</v>
      </c>
      <c r="B35" s="17">
        <v>8</v>
      </c>
      <c r="C35" s="17" t="s">
        <v>68</v>
      </c>
      <c r="D35" s="17">
        <v>509684937</v>
      </c>
      <c r="E35" s="7" t="s">
        <v>153</v>
      </c>
      <c r="F35" s="7" t="s">
        <v>154</v>
      </c>
      <c r="G35" s="7" t="s">
        <v>71</v>
      </c>
      <c r="H35" s="17" t="s">
        <v>155</v>
      </c>
      <c r="I35" s="7" t="s">
        <v>149</v>
      </c>
      <c r="J35" s="17">
        <v>3</v>
      </c>
      <c r="K35" s="17" t="s">
        <v>74</v>
      </c>
      <c r="L35" s="17" t="s">
        <v>75</v>
      </c>
      <c r="N35" s="17">
        <v>24</v>
      </c>
      <c r="O35" s="17">
        <v>3</v>
      </c>
      <c r="P35" s="17">
        <v>1</v>
      </c>
      <c r="Q35" s="17">
        <v>1</v>
      </c>
      <c r="S35">
        <v>5028</v>
      </c>
      <c r="U35" t="s">
        <v>76</v>
      </c>
      <c r="V35" t="s">
        <v>77</v>
      </c>
      <c r="W35">
        <f>MATCH(D35,Отчет!$D:$D,0)</f>
        <v>31</v>
      </c>
    </row>
    <row r="36" spans="1:23" x14ac:dyDescent="0.2">
      <c r="A36" s="17">
        <v>716926516</v>
      </c>
      <c r="B36" s="17">
        <v>8</v>
      </c>
      <c r="C36" s="17" t="s">
        <v>68</v>
      </c>
      <c r="D36" s="17">
        <v>497172360</v>
      </c>
      <c r="E36" s="7" t="s">
        <v>156</v>
      </c>
      <c r="F36" s="7" t="s">
        <v>157</v>
      </c>
      <c r="G36" s="7" t="s">
        <v>113</v>
      </c>
      <c r="H36" s="17" t="s">
        <v>158</v>
      </c>
      <c r="I36" s="7" t="s">
        <v>149</v>
      </c>
      <c r="J36" s="17">
        <v>3</v>
      </c>
      <c r="K36" s="17" t="s">
        <v>74</v>
      </c>
      <c r="L36" s="17" t="s">
        <v>75</v>
      </c>
      <c r="N36" s="17">
        <v>24</v>
      </c>
      <c r="O36" s="17">
        <v>3</v>
      </c>
      <c r="P36" s="17">
        <v>1</v>
      </c>
      <c r="Q36" s="17">
        <v>1</v>
      </c>
      <c r="S36">
        <v>5028</v>
      </c>
      <c r="U36" t="s">
        <v>76</v>
      </c>
      <c r="V36" t="s">
        <v>77</v>
      </c>
      <c r="W36">
        <f>MATCH(D36,Отчет!$D:$D,0)</f>
        <v>26</v>
      </c>
    </row>
    <row r="37" spans="1:23" x14ac:dyDescent="0.2">
      <c r="A37" s="17">
        <v>694365899</v>
      </c>
      <c r="B37" s="17">
        <v>6</v>
      </c>
      <c r="C37" s="17" t="s">
        <v>68</v>
      </c>
      <c r="D37" s="17">
        <v>497172693</v>
      </c>
      <c r="E37" s="7" t="s">
        <v>131</v>
      </c>
      <c r="F37" s="7" t="s">
        <v>132</v>
      </c>
      <c r="G37" s="7" t="s">
        <v>133</v>
      </c>
      <c r="H37" s="17" t="s">
        <v>134</v>
      </c>
      <c r="I37" s="7" t="s">
        <v>149</v>
      </c>
      <c r="J37" s="17">
        <v>3</v>
      </c>
      <c r="K37" s="17" t="s">
        <v>74</v>
      </c>
      <c r="L37" s="17" t="s">
        <v>75</v>
      </c>
      <c r="N37" s="17">
        <v>18</v>
      </c>
      <c r="O37" s="17">
        <v>3</v>
      </c>
      <c r="P37" s="17">
        <v>1</v>
      </c>
      <c r="Q37" s="17">
        <v>1</v>
      </c>
      <c r="S37">
        <v>5028</v>
      </c>
      <c r="U37" t="s">
        <v>76</v>
      </c>
      <c r="V37" t="s">
        <v>77</v>
      </c>
      <c r="W37">
        <f>MATCH(D37,Отчет!$D:$D,0)</f>
        <v>35</v>
      </c>
    </row>
    <row r="38" spans="1:23" x14ac:dyDescent="0.2">
      <c r="A38" s="17">
        <v>717148072</v>
      </c>
      <c r="B38" s="17">
        <v>9</v>
      </c>
      <c r="C38" s="17" t="s">
        <v>68</v>
      </c>
      <c r="D38" s="17">
        <v>541034696</v>
      </c>
      <c r="E38" s="7" t="s">
        <v>125</v>
      </c>
      <c r="F38" s="7" t="s">
        <v>126</v>
      </c>
      <c r="G38" s="7" t="s">
        <v>127</v>
      </c>
      <c r="H38" s="17" t="s">
        <v>128</v>
      </c>
      <c r="I38" s="7" t="s">
        <v>159</v>
      </c>
      <c r="J38" s="17">
        <v>3</v>
      </c>
      <c r="K38" s="17" t="s">
        <v>74</v>
      </c>
      <c r="L38" s="17" t="s">
        <v>75</v>
      </c>
      <c r="N38" s="17">
        <v>27</v>
      </c>
      <c r="O38" s="17">
        <v>3</v>
      </c>
      <c r="P38" s="17">
        <v>1</v>
      </c>
      <c r="Q38" s="17">
        <v>1</v>
      </c>
      <c r="S38">
        <v>5028</v>
      </c>
      <c r="U38" t="s">
        <v>76</v>
      </c>
      <c r="V38" t="s">
        <v>77</v>
      </c>
      <c r="W38">
        <f>MATCH(D38,Отчет!$D:$D,0)</f>
        <v>22</v>
      </c>
    </row>
    <row r="39" spans="1:23" x14ac:dyDescent="0.2">
      <c r="A39" s="17">
        <v>717148254</v>
      </c>
      <c r="B39" s="17">
        <v>5</v>
      </c>
      <c r="D39" s="17">
        <v>497172827</v>
      </c>
      <c r="E39" s="7" t="s">
        <v>160</v>
      </c>
      <c r="F39" s="7" t="s">
        <v>161</v>
      </c>
      <c r="G39" s="7" t="s">
        <v>162</v>
      </c>
      <c r="H39" s="17" t="s">
        <v>163</v>
      </c>
      <c r="I39" s="7" t="s">
        <v>159</v>
      </c>
      <c r="J39" s="17">
        <v>3</v>
      </c>
      <c r="K39" s="17" t="s">
        <v>74</v>
      </c>
      <c r="L39" s="17" t="s">
        <v>75</v>
      </c>
      <c r="N39" s="17">
        <v>15</v>
      </c>
      <c r="O39" s="17">
        <v>3</v>
      </c>
      <c r="P39" s="17">
        <v>1</v>
      </c>
      <c r="Q39" s="17">
        <v>1</v>
      </c>
      <c r="S39">
        <v>5028</v>
      </c>
      <c r="U39" t="s">
        <v>76</v>
      </c>
      <c r="V39" t="s">
        <v>77</v>
      </c>
      <c r="W39">
        <f>MATCH(D39,Отчет!$D:$D,0)</f>
        <v>40</v>
      </c>
    </row>
    <row r="40" spans="1:23" x14ac:dyDescent="0.2">
      <c r="A40" s="17">
        <v>543574220</v>
      </c>
      <c r="B40" s="17">
        <v>9</v>
      </c>
      <c r="C40" s="17" t="s">
        <v>68</v>
      </c>
      <c r="D40" s="17">
        <v>497173357</v>
      </c>
      <c r="E40" s="7" t="s">
        <v>164</v>
      </c>
      <c r="F40" s="7" t="s">
        <v>165</v>
      </c>
      <c r="G40" s="7" t="s">
        <v>84</v>
      </c>
      <c r="H40" s="17" t="s">
        <v>166</v>
      </c>
      <c r="I40" s="7" t="s">
        <v>159</v>
      </c>
      <c r="J40" s="17">
        <v>3</v>
      </c>
      <c r="K40" s="17" t="s">
        <v>74</v>
      </c>
      <c r="L40" s="17" t="s">
        <v>75</v>
      </c>
      <c r="N40" s="17">
        <v>27</v>
      </c>
      <c r="O40" s="17">
        <v>3</v>
      </c>
      <c r="P40" s="17">
        <v>1</v>
      </c>
      <c r="Q40" s="17">
        <v>1</v>
      </c>
      <c r="S40">
        <v>5028</v>
      </c>
      <c r="U40" t="s">
        <v>76</v>
      </c>
      <c r="V40" t="s">
        <v>77</v>
      </c>
      <c r="W40">
        <f>MATCH(D40,Отчет!$D:$D,0)</f>
        <v>29</v>
      </c>
    </row>
    <row r="41" spans="1:23" x14ac:dyDescent="0.2">
      <c r="A41" s="17">
        <v>717855905</v>
      </c>
      <c r="B41" s="17">
        <v>5</v>
      </c>
      <c r="C41" s="17" t="s">
        <v>68</v>
      </c>
      <c r="D41" s="17">
        <v>497172880</v>
      </c>
      <c r="E41" s="7" t="s">
        <v>146</v>
      </c>
      <c r="F41" s="7" t="s">
        <v>79</v>
      </c>
      <c r="G41" s="7" t="s">
        <v>147</v>
      </c>
      <c r="H41" s="17" t="s">
        <v>148</v>
      </c>
      <c r="I41" s="7" t="s">
        <v>159</v>
      </c>
      <c r="J41" s="17">
        <v>3</v>
      </c>
      <c r="K41" s="17" t="s">
        <v>74</v>
      </c>
      <c r="L41" s="17" t="s">
        <v>75</v>
      </c>
      <c r="N41" s="17">
        <v>15</v>
      </c>
      <c r="O41" s="17">
        <v>3</v>
      </c>
      <c r="P41" s="17">
        <v>1</v>
      </c>
      <c r="Q41" s="17">
        <v>1</v>
      </c>
      <c r="S41">
        <v>5028</v>
      </c>
      <c r="U41" t="s">
        <v>76</v>
      </c>
      <c r="V41" t="s">
        <v>77</v>
      </c>
      <c r="W41">
        <f>MATCH(D41,Отчет!$D:$D,0)</f>
        <v>39</v>
      </c>
    </row>
    <row r="42" spans="1:23" x14ac:dyDescent="0.2">
      <c r="A42" s="17">
        <v>544653260</v>
      </c>
      <c r="B42" s="17">
        <v>8</v>
      </c>
      <c r="C42" s="17" t="s">
        <v>68</v>
      </c>
      <c r="D42" s="17">
        <v>497173346</v>
      </c>
      <c r="E42" s="7" t="s">
        <v>167</v>
      </c>
      <c r="F42" s="7" t="s">
        <v>168</v>
      </c>
      <c r="G42" s="7" t="s">
        <v>169</v>
      </c>
      <c r="H42" s="17" t="s">
        <v>170</v>
      </c>
      <c r="I42" s="7" t="s">
        <v>171</v>
      </c>
      <c r="J42" s="17">
        <v>3</v>
      </c>
      <c r="K42" s="17" t="s">
        <v>74</v>
      </c>
      <c r="L42" s="17" t="s">
        <v>75</v>
      </c>
      <c r="N42" s="17">
        <v>24</v>
      </c>
      <c r="O42" s="17">
        <v>3</v>
      </c>
      <c r="P42" s="17">
        <v>1</v>
      </c>
      <c r="Q42" s="17">
        <v>1</v>
      </c>
      <c r="S42">
        <v>5028</v>
      </c>
      <c r="U42" t="s">
        <v>76</v>
      </c>
      <c r="V42" t="s">
        <v>77</v>
      </c>
      <c r="W42">
        <f>MATCH(D42,Отчет!$D:$D,0)</f>
        <v>38</v>
      </c>
    </row>
    <row r="43" spans="1:23" x14ac:dyDescent="0.2">
      <c r="A43" s="17">
        <v>720490536</v>
      </c>
      <c r="B43" s="17">
        <v>8</v>
      </c>
      <c r="C43" s="17" t="s">
        <v>68</v>
      </c>
      <c r="D43" s="17">
        <v>499620779</v>
      </c>
      <c r="E43" s="7" t="s">
        <v>135</v>
      </c>
      <c r="F43" s="7" t="s">
        <v>136</v>
      </c>
      <c r="G43" s="7" t="s">
        <v>137</v>
      </c>
      <c r="H43" s="17" t="s">
        <v>138</v>
      </c>
      <c r="I43" s="7" t="s">
        <v>171</v>
      </c>
      <c r="J43" s="17">
        <v>3</v>
      </c>
      <c r="K43" s="17" t="s">
        <v>74</v>
      </c>
      <c r="L43" s="17" t="s">
        <v>75</v>
      </c>
      <c r="N43" s="17">
        <v>24</v>
      </c>
      <c r="O43" s="17">
        <v>3</v>
      </c>
      <c r="P43" s="17">
        <v>1</v>
      </c>
      <c r="Q43" s="17">
        <v>0</v>
      </c>
      <c r="S43">
        <v>5028</v>
      </c>
      <c r="U43" t="s">
        <v>76</v>
      </c>
      <c r="V43" t="s">
        <v>77</v>
      </c>
      <c r="W43">
        <f>MATCH(D43,Отчет!$D:$D,0)</f>
        <v>37</v>
      </c>
    </row>
    <row r="44" spans="1:23" x14ac:dyDescent="0.2">
      <c r="A44" s="17">
        <v>543573534</v>
      </c>
      <c r="B44" s="17">
        <v>9</v>
      </c>
      <c r="C44" s="17" t="s">
        <v>68</v>
      </c>
      <c r="D44" s="17">
        <v>497172740</v>
      </c>
      <c r="E44" s="7" t="s">
        <v>172</v>
      </c>
      <c r="F44" s="7" t="s">
        <v>132</v>
      </c>
      <c r="G44" s="7" t="s">
        <v>173</v>
      </c>
      <c r="H44" s="17" t="s">
        <v>174</v>
      </c>
      <c r="I44" s="7" t="s">
        <v>171</v>
      </c>
      <c r="J44" s="17">
        <v>3</v>
      </c>
      <c r="K44" s="17" t="s">
        <v>74</v>
      </c>
      <c r="L44" s="17" t="s">
        <v>75</v>
      </c>
      <c r="N44" s="17">
        <v>27</v>
      </c>
      <c r="O44" s="17">
        <v>3</v>
      </c>
      <c r="P44" s="17">
        <v>1</v>
      </c>
      <c r="Q44" s="17">
        <v>1</v>
      </c>
      <c r="S44">
        <v>5028</v>
      </c>
      <c r="U44" t="s">
        <v>76</v>
      </c>
      <c r="V44" t="s">
        <v>77</v>
      </c>
      <c r="W44">
        <f>MATCH(D44,Отчет!$D:$D,0)</f>
        <v>23</v>
      </c>
    </row>
    <row r="45" spans="1:23" x14ac:dyDescent="0.2">
      <c r="A45" s="17">
        <v>686939656</v>
      </c>
      <c r="B45" s="17">
        <v>9</v>
      </c>
      <c r="C45" s="17" t="s">
        <v>68</v>
      </c>
      <c r="D45" s="17">
        <v>543562702</v>
      </c>
      <c r="E45" s="7" t="s">
        <v>175</v>
      </c>
      <c r="F45" s="7" t="s">
        <v>176</v>
      </c>
      <c r="G45" s="7" t="s">
        <v>106</v>
      </c>
      <c r="H45" s="17" t="s">
        <v>177</v>
      </c>
      <c r="I45" s="7" t="s">
        <v>171</v>
      </c>
      <c r="J45" s="17">
        <v>3</v>
      </c>
      <c r="K45" s="17" t="s">
        <v>74</v>
      </c>
      <c r="L45" s="17" t="s">
        <v>75</v>
      </c>
      <c r="N45" s="17">
        <v>27</v>
      </c>
      <c r="O45" s="17">
        <v>3</v>
      </c>
      <c r="P45" s="17">
        <v>1</v>
      </c>
      <c r="Q45" s="17">
        <v>1</v>
      </c>
      <c r="S45">
        <v>5028</v>
      </c>
      <c r="U45" t="s">
        <v>76</v>
      </c>
      <c r="V45" t="s">
        <v>77</v>
      </c>
      <c r="W45">
        <f>MATCH(D45,Отчет!$D:$D,0)</f>
        <v>19</v>
      </c>
    </row>
    <row r="46" spans="1:23" x14ac:dyDescent="0.2">
      <c r="A46" s="17">
        <v>686935309</v>
      </c>
      <c r="B46" s="17">
        <v>9</v>
      </c>
      <c r="C46" s="17" t="s">
        <v>68</v>
      </c>
      <c r="D46" s="17">
        <v>541036112</v>
      </c>
      <c r="E46" s="7" t="s">
        <v>178</v>
      </c>
      <c r="F46" s="7" t="s">
        <v>179</v>
      </c>
      <c r="G46" s="7" t="s">
        <v>106</v>
      </c>
      <c r="H46" s="17" t="s">
        <v>180</v>
      </c>
      <c r="I46" s="7" t="s">
        <v>171</v>
      </c>
      <c r="J46" s="17">
        <v>3</v>
      </c>
      <c r="K46" s="17" t="s">
        <v>74</v>
      </c>
      <c r="L46" s="17" t="s">
        <v>75</v>
      </c>
      <c r="N46" s="17">
        <v>27</v>
      </c>
      <c r="O46" s="17">
        <v>3</v>
      </c>
      <c r="P46" s="17">
        <v>1</v>
      </c>
      <c r="Q46" s="17">
        <v>1</v>
      </c>
      <c r="S46">
        <v>5028</v>
      </c>
      <c r="U46" t="s">
        <v>76</v>
      </c>
      <c r="V46" t="s">
        <v>77</v>
      </c>
      <c r="W46">
        <f>MATCH(D46,Отчет!$D:$D,0)</f>
        <v>30</v>
      </c>
    </row>
    <row r="47" spans="1:23" x14ac:dyDescent="0.2">
      <c r="A47" s="17">
        <v>543573261</v>
      </c>
      <c r="B47" s="17">
        <v>9</v>
      </c>
      <c r="C47" s="17" t="s">
        <v>68</v>
      </c>
      <c r="D47" s="17">
        <v>497172371</v>
      </c>
      <c r="E47" s="7" t="s">
        <v>181</v>
      </c>
      <c r="F47" s="7" t="s">
        <v>182</v>
      </c>
      <c r="G47" s="7" t="s">
        <v>183</v>
      </c>
      <c r="H47" s="17" t="s">
        <v>184</v>
      </c>
      <c r="I47" s="7" t="s">
        <v>185</v>
      </c>
      <c r="J47" s="17">
        <v>3</v>
      </c>
      <c r="K47" s="17" t="s">
        <v>74</v>
      </c>
      <c r="L47" s="17" t="s">
        <v>75</v>
      </c>
      <c r="N47" s="17">
        <v>27</v>
      </c>
      <c r="O47" s="17">
        <v>3</v>
      </c>
      <c r="P47" s="17">
        <v>1</v>
      </c>
      <c r="Q47" s="17">
        <v>1</v>
      </c>
      <c r="S47">
        <v>5028</v>
      </c>
      <c r="U47" t="s">
        <v>76</v>
      </c>
      <c r="V47" t="s">
        <v>77</v>
      </c>
      <c r="W47">
        <f>MATCH(D47,Отчет!$D:$D,0)</f>
        <v>12</v>
      </c>
    </row>
    <row r="48" spans="1:23" x14ac:dyDescent="0.2">
      <c r="A48" s="17">
        <v>514371610</v>
      </c>
      <c r="B48" s="17">
        <v>8</v>
      </c>
      <c r="C48" s="17" t="s">
        <v>68</v>
      </c>
      <c r="D48" s="17">
        <v>497172360</v>
      </c>
      <c r="E48" s="7" t="s">
        <v>156</v>
      </c>
      <c r="F48" s="7" t="s">
        <v>157</v>
      </c>
      <c r="G48" s="7" t="s">
        <v>113</v>
      </c>
      <c r="H48" s="17" t="s">
        <v>158</v>
      </c>
      <c r="I48" s="7" t="s">
        <v>186</v>
      </c>
      <c r="J48" s="17">
        <v>6</v>
      </c>
      <c r="K48" s="17" t="s">
        <v>74</v>
      </c>
      <c r="L48" s="17" t="s">
        <v>187</v>
      </c>
      <c r="N48" s="17">
        <v>48</v>
      </c>
      <c r="O48" s="17">
        <v>6</v>
      </c>
      <c r="P48" s="17">
        <v>1</v>
      </c>
      <c r="Q48" s="17">
        <v>1</v>
      </c>
      <c r="R48">
        <v>509531936</v>
      </c>
      <c r="S48">
        <v>2098</v>
      </c>
      <c r="U48" t="s">
        <v>188</v>
      </c>
      <c r="V48" t="s">
        <v>77</v>
      </c>
      <c r="W48">
        <f>MATCH(D48,Отчет!$D:$D,0)</f>
        <v>26</v>
      </c>
    </row>
    <row r="49" spans="1:23" x14ac:dyDescent="0.2">
      <c r="A49" s="17">
        <v>514371930</v>
      </c>
      <c r="B49" s="17">
        <v>9</v>
      </c>
      <c r="C49" s="17" t="s">
        <v>68</v>
      </c>
      <c r="D49" s="17">
        <v>497172846</v>
      </c>
      <c r="E49" s="7" t="s">
        <v>111</v>
      </c>
      <c r="F49" s="7" t="s">
        <v>112</v>
      </c>
      <c r="G49" s="7" t="s">
        <v>113</v>
      </c>
      <c r="H49" s="17" t="s">
        <v>114</v>
      </c>
      <c r="I49" s="7" t="s">
        <v>186</v>
      </c>
      <c r="J49" s="17">
        <v>6</v>
      </c>
      <c r="K49" s="17" t="s">
        <v>74</v>
      </c>
      <c r="L49" s="17" t="s">
        <v>187</v>
      </c>
      <c r="N49" s="17">
        <v>54</v>
      </c>
      <c r="O49" s="17">
        <v>6</v>
      </c>
      <c r="P49" s="17">
        <v>1</v>
      </c>
      <c r="Q49" s="17">
        <v>1</v>
      </c>
      <c r="R49">
        <v>509531936</v>
      </c>
      <c r="S49">
        <v>2098</v>
      </c>
      <c r="U49" t="s">
        <v>188</v>
      </c>
      <c r="V49" t="s">
        <v>77</v>
      </c>
      <c r="W49">
        <f>MATCH(D49,Отчет!$D:$D,0)</f>
        <v>21</v>
      </c>
    </row>
    <row r="50" spans="1:23" x14ac:dyDescent="0.2">
      <c r="A50" s="17">
        <v>514372024</v>
      </c>
      <c r="B50" s="17">
        <v>7</v>
      </c>
      <c r="C50" s="17" t="s">
        <v>68</v>
      </c>
      <c r="D50" s="17">
        <v>497173346</v>
      </c>
      <c r="E50" s="7" t="s">
        <v>167</v>
      </c>
      <c r="F50" s="7" t="s">
        <v>168</v>
      </c>
      <c r="G50" s="7" t="s">
        <v>169</v>
      </c>
      <c r="H50" s="17" t="s">
        <v>170</v>
      </c>
      <c r="I50" s="7" t="s">
        <v>186</v>
      </c>
      <c r="J50" s="17">
        <v>6</v>
      </c>
      <c r="K50" s="17" t="s">
        <v>74</v>
      </c>
      <c r="L50" s="17" t="s">
        <v>187</v>
      </c>
      <c r="N50" s="17">
        <v>42</v>
      </c>
      <c r="O50" s="17">
        <v>6</v>
      </c>
      <c r="P50" s="17">
        <v>1</v>
      </c>
      <c r="Q50" s="17">
        <v>1</v>
      </c>
      <c r="R50">
        <v>509531936</v>
      </c>
      <c r="S50">
        <v>2098</v>
      </c>
      <c r="U50" t="s">
        <v>188</v>
      </c>
      <c r="V50" t="s">
        <v>77</v>
      </c>
      <c r="W50">
        <f>MATCH(D50,Отчет!$D:$D,0)</f>
        <v>38</v>
      </c>
    </row>
    <row r="51" spans="1:23" x14ac:dyDescent="0.2">
      <c r="A51" s="17">
        <v>514371666</v>
      </c>
      <c r="B51" s="17">
        <v>8</v>
      </c>
      <c r="C51" s="17" t="s">
        <v>68</v>
      </c>
      <c r="D51" s="17">
        <v>497172793</v>
      </c>
      <c r="E51" s="7" t="s">
        <v>143</v>
      </c>
      <c r="F51" s="7" t="s">
        <v>144</v>
      </c>
      <c r="G51" s="7" t="s">
        <v>120</v>
      </c>
      <c r="H51" s="17" t="s">
        <v>145</v>
      </c>
      <c r="I51" s="7" t="s">
        <v>186</v>
      </c>
      <c r="J51" s="17">
        <v>6</v>
      </c>
      <c r="K51" s="17" t="s">
        <v>74</v>
      </c>
      <c r="L51" s="17" t="s">
        <v>187</v>
      </c>
      <c r="N51" s="17">
        <v>48</v>
      </c>
      <c r="O51" s="17">
        <v>6</v>
      </c>
      <c r="P51" s="17">
        <v>1</v>
      </c>
      <c r="Q51" s="17">
        <v>1</v>
      </c>
      <c r="R51">
        <v>509531936</v>
      </c>
      <c r="S51">
        <v>2098</v>
      </c>
      <c r="U51" t="s">
        <v>188</v>
      </c>
      <c r="V51" t="s">
        <v>77</v>
      </c>
      <c r="W51">
        <f>MATCH(D51,Отчет!$D:$D,0)</f>
        <v>24</v>
      </c>
    </row>
    <row r="52" spans="1:23" x14ac:dyDescent="0.2">
      <c r="A52" s="17">
        <v>543572932</v>
      </c>
      <c r="B52" s="17">
        <v>8</v>
      </c>
      <c r="C52" s="17" t="s">
        <v>68</v>
      </c>
      <c r="D52" s="17">
        <v>543570430</v>
      </c>
      <c r="E52" s="7" t="s">
        <v>115</v>
      </c>
      <c r="F52" s="7" t="s">
        <v>116</v>
      </c>
      <c r="G52" s="7" t="s">
        <v>106</v>
      </c>
      <c r="H52" s="17" t="s">
        <v>117</v>
      </c>
      <c r="I52" s="7" t="s">
        <v>186</v>
      </c>
      <c r="J52" s="17">
        <v>6</v>
      </c>
      <c r="K52" s="17" t="s">
        <v>74</v>
      </c>
      <c r="L52" s="17" t="s">
        <v>187</v>
      </c>
      <c r="N52" s="17">
        <v>48</v>
      </c>
      <c r="O52" s="17">
        <v>6</v>
      </c>
      <c r="P52" s="17">
        <v>1</v>
      </c>
      <c r="Q52" s="17">
        <v>1</v>
      </c>
      <c r="R52">
        <v>509531936</v>
      </c>
      <c r="S52">
        <v>2098</v>
      </c>
      <c r="U52" t="s">
        <v>188</v>
      </c>
      <c r="V52" t="s">
        <v>77</v>
      </c>
      <c r="W52">
        <f>MATCH(D52,Отчет!$D:$D,0)</f>
        <v>36</v>
      </c>
    </row>
    <row r="53" spans="1:23" x14ac:dyDescent="0.2">
      <c r="A53" s="17">
        <v>543572898</v>
      </c>
      <c r="B53" s="17">
        <v>9</v>
      </c>
      <c r="C53" s="17" t="s">
        <v>68</v>
      </c>
      <c r="D53" s="17">
        <v>543570169</v>
      </c>
      <c r="E53" s="7" t="s">
        <v>104</v>
      </c>
      <c r="F53" s="7" t="s">
        <v>105</v>
      </c>
      <c r="G53" s="7" t="s">
        <v>106</v>
      </c>
      <c r="H53" s="17" t="s">
        <v>107</v>
      </c>
      <c r="I53" s="7" t="s">
        <v>186</v>
      </c>
      <c r="J53" s="17">
        <v>6</v>
      </c>
      <c r="K53" s="17" t="s">
        <v>74</v>
      </c>
      <c r="L53" s="17" t="s">
        <v>187</v>
      </c>
      <c r="N53" s="17">
        <v>54</v>
      </c>
      <c r="O53" s="17">
        <v>6</v>
      </c>
      <c r="P53" s="17">
        <v>1</v>
      </c>
      <c r="Q53" s="17">
        <v>1</v>
      </c>
      <c r="R53">
        <v>509531936</v>
      </c>
      <c r="S53">
        <v>2098</v>
      </c>
      <c r="U53" t="s">
        <v>188</v>
      </c>
      <c r="V53" t="s">
        <v>77</v>
      </c>
      <c r="W53">
        <f>MATCH(D53,Отчет!$D:$D,0)</f>
        <v>28</v>
      </c>
    </row>
    <row r="54" spans="1:23" x14ac:dyDescent="0.2">
      <c r="A54" s="17">
        <v>543572855</v>
      </c>
      <c r="B54" s="17">
        <v>9</v>
      </c>
      <c r="C54" s="17" t="s">
        <v>68</v>
      </c>
      <c r="D54" s="17">
        <v>543562702</v>
      </c>
      <c r="E54" s="7" t="s">
        <v>175</v>
      </c>
      <c r="F54" s="7" t="s">
        <v>176</v>
      </c>
      <c r="G54" s="7" t="s">
        <v>106</v>
      </c>
      <c r="H54" s="17" t="s">
        <v>177</v>
      </c>
      <c r="I54" s="7" t="s">
        <v>186</v>
      </c>
      <c r="J54" s="17">
        <v>6</v>
      </c>
      <c r="K54" s="17" t="s">
        <v>74</v>
      </c>
      <c r="L54" s="17" t="s">
        <v>187</v>
      </c>
      <c r="N54" s="17">
        <v>54</v>
      </c>
      <c r="O54" s="17">
        <v>6</v>
      </c>
      <c r="P54" s="17">
        <v>1</v>
      </c>
      <c r="Q54" s="17">
        <v>1</v>
      </c>
      <c r="R54">
        <v>509531936</v>
      </c>
      <c r="S54">
        <v>2098</v>
      </c>
      <c r="U54" t="s">
        <v>188</v>
      </c>
      <c r="V54" t="s">
        <v>77</v>
      </c>
      <c r="W54">
        <f>MATCH(D54,Отчет!$D:$D,0)</f>
        <v>19</v>
      </c>
    </row>
    <row r="55" spans="1:23" x14ac:dyDescent="0.2">
      <c r="A55" s="17">
        <v>544653501</v>
      </c>
      <c r="B55" s="17">
        <v>7</v>
      </c>
      <c r="C55" s="17" t="s">
        <v>68</v>
      </c>
      <c r="D55" s="17">
        <v>541036112</v>
      </c>
      <c r="E55" s="7" t="s">
        <v>178</v>
      </c>
      <c r="F55" s="7" t="s">
        <v>179</v>
      </c>
      <c r="G55" s="7" t="s">
        <v>106</v>
      </c>
      <c r="H55" s="17" t="s">
        <v>180</v>
      </c>
      <c r="I55" s="7" t="s">
        <v>186</v>
      </c>
      <c r="J55" s="17">
        <v>6</v>
      </c>
      <c r="K55" s="17" t="s">
        <v>74</v>
      </c>
      <c r="L55" s="17" t="s">
        <v>187</v>
      </c>
      <c r="N55" s="17">
        <v>42</v>
      </c>
      <c r="O55" s="17">
        <v>6</v>
      </c>
      <c r="P55" s="17">
        <v>1</v>
      </c>
      <c r="Q55" s="17">
        <v>1</v>
      </c>
      <c r="R55">
        <v>509531936</v>
      </c>
      <c r="S55">
        <v>2098</v>
      </c>
      <c r="U55" t="s">
        <v>188</v>
      </c>
      <c r="V55" t="s">
        <v>77</v>
      </c>
      <c r="W55">
        <f>MATCH(D55,Отчет!$D:$D,0)</f>
        <v>30</v>
      </c>
    </row>
    <row r="56" spans="1:23" x14ac:dyDescent="0.2">
      <c r="A56" s="17">
        <v>542383476</v>
      </c>
      <c r="B56" s="17">
        <v>8</v>
      </c>
      <c r="C56" s="17" t="s">
        <v>68</v>
      </c>
      <c r="D56" s="17">
        <v>541034696</v>
      </c>
      <c r="E56" s="7" t="s">
        <v>125</v>
      </c>
      <c r="F56" s="7" t="s">
        <v>126</v>
      </c>
      <c r="G56" s="7" t="s">
        <v>127</v>
      </c>
      <c r="H56" s="17" t="s">
        <v>128</v>
      </c>
      <c r="I56" s="7" t="s">
        <v>186</v>
      </c>
      <c r="J56" s="17">
        <v>6</v>
      </c>
      <c r="K56" s="17" t="s">
        <v>74</v>
      </c>
      <c r="L56" s="17" t="s">
        <v>187</v>
      </c>
      <c r="N56" s="17">
        <v>48</v>
      </c>
      <c r="O56" s="17">
        <v>6</v>
      </c>
      <c r="P56" s="17">
        <v>1</v>
      </c>
      <c r="Q56" s="17">
        <v>1</v>
      </c>
      <c r="R56">
        <v>509531936</v>
      </c>
      <c r="S56">
        <v>2098</v>
      </c>
      <c r="U56" t="s">
        <v>188</v>
      </c>
      <c r="V56" t="s">
        <v>77</v>
      </c>
      <c r="W56">
        <f>MATCH(D56,Отчет!$D:$D,0)</f>
        <v>22</v>
      </c>
    </row>
    <row r="57" spans="1:23" x14ac:dyDescent="0.2">
      <c r="A57" s="17">
        <v>514371778</v>
      </c>
      <c r="B57" s="17">
        <v>7</v>
      </c>
      <c r="C57" s="17" t="s">
        <v>68</v>
      </c>
      <c r="D57" s="17">
        <v>509684937</v>
      </c>
      <c r="E57" s="7" t="s">
        <v>153</v>
      </c>
      <c r="F57" s="7" t="s">
        <v>154</v>
      </c>
      <c r="G57" s="7" t="s">
        <v>71</v>
      </c>
      <c r="H57" s="17" t="s">
        <v>155</v>
      </c>
      <c r="I57" s="7" t="s">
        <v>186</v>
      </c>
      <c r="J57" s="17">
        <v>6</v>
      </c>
      <c r="K57" s="17" t="s">
        <v>74</v>
      </c>
      <c r="L57" s="17" t="s">
        <v>187</v>
      </c>
      <c r="N57" s="17">
        <v>42</v>
      </c>
      <c r="O57" s="17">
        <v>6</v>
      </c>
      <c r="P57" s="17">
        <v>1</v>
      </c>
      <c r="Q57" s="17">
        <v>1</v>
      </c>
      <c r="R57">
        <v>509531936</v>
      </c>
      <c r="S57">
        <v>2098</v>
      </c>
      <c r="U57" t="s">
        <v>188</v>
      </c>
      <c r="V57" t="s">
        <v>77</v>
      </c>
      <c r="W57">
        <f>MATCH(D57,Отчет!$D:$D,0)</f>
        <v>31</v>
      </c>
    </row>
    <row r="58" spans="1:23" x14ac:dyDescent="0.2">
      <c r="A58" s="17">
        <v>514371991</v>
      </c>
      <c r="B58" s="17">
        <v>9</v>
      </c>
      <c r="C58" s="17" t="s">
        <v>68</v>
      </c>
      <c r="D58" s="17">
        <v>508400915</v>
      </c>
      <c r="E58" s="7" t="s">
        <v>150</v>
      </c>
      <c r="F58" s="7" t="s">
        <v>151</v>
      </c>
      <c r="G58" s="7" t="s">
        <v>80</v>
      </c>
      <c r="H58" s="17" t="s">
        <v>152</v>
      </c>
      <c r="I58" s="7" t="s">
        <v>186</v>
      </c>
      <c r="J58" s="17">
        <v>6</v>
      </c>
      <c r="K58" s="17" t="s">
        <v>74</v>
      </c>
      <c r="L58" s="17" t="s">
        <v>187</v>
      </c>
      <c r="N58" s="17">
        <v>54</v>
      </c>
      <c r="O58" s="17">
        <v>6</v>
      </c>
      <c r="P58" s="17">
        <v>1</v>
      </c>
      <c r="Q58" s="17">
        <v>0</v>
      </c>
      <c r="R58">
        <v>509531936</v>
      </c>
      <c r="S58">
        <v>2098</v>
      </c>
      <c r="U58" t="s">
        <v>188</v>
      </c>
      <c r="V58" t="s">
        <v>77</v>
      </c>
      <c r="W58">
        <f>MATCH(D58,Отчет!$D:$D,0)</f>
        <v>20</v>
      </c>
    </row>
    <row r="59" spans="1:23" x14ac:dyDescent="0.2">
      <c r="A59" s="17">
        <v>514372063</v>
      </c>
      <c r="B59" s="17">
        <v>7</v>
      </c>
      <c r="C59" s="17" t="s">
        <v>68</v>
      </c>
      <c r="D59" s="17">
        <v>497172404</v>
      </c>
      <c r="E59" s="7" t="s">
        <v>118</v>
      </c>
      <c r="F59" s="7" t="s">
        <v>119</v>
      </c>
      <c r="G59" s="7" t="s">
        <v>120</v>
      </c>
      <c r="H59" s="17" t="s">
        <v>121</v>
      </c>
      <c r="I59" s="7" t="s">
        <v>186</v>
      </c>
      <c r="J59" s="17">
        <v>6</v>
      </c>
      <c r="K59" s="17" t="s">
        <v>74</v>
      </c>
      <c r="L59" s="17" t="s">
        <v>187</v>
      </c>
      <c r="N59" s="17">
        <v>42</v>
      </c>
      <c r="O59" s="17">
        <v>6</v>
      </c>
      <c r="P59" s="17">
        <v>1</v>
      </c>
      <c r="Q59" s="17">
        <v>1</v>
      </c>
      <c r="R59">
        <v>509531936</v>
      </c>
      <c r="S59">
        <v>2098</v>
      </c>
      <c r="U59" t="s">
        <v>188</v>
      </c>
      <c r="V59" t="s">
        <v>77</v>
      </c>
      <c r="W59">
        <f>MATCH(D59,Отчет!$D:$D,0)</f>
        <v>33</v>
      </c>
    </row>
    <row r="60" spans="1:23" x14ac:dyDescent="0.2">
      <c r="A60" s="17">
        <v>514371873</v>
      </c>
      <c r="B60" s="17">
        <v>6</v>
      </c>
      <c r="C60" s="17" t="s">
        <v>68</v>
      </c>
      <c r="D60" s="17">
        <v>497172880</v>
      </c>
      <c r="E60" s="7" t="s">
        <v>146</v>
      </c>
      <c r="F60" s="7" t="s">
        <v>79</v>
      </c>
      <c r="G60" s="7" t="s">
        <v>147</v>
      </c>
      <c r="H60" s="17" t="s">
        <v>148</v>
      </c>
      <c r="I60" s="7" t="s">
        <v>186</v>
      </c>
      <c r="J60" s="17">
        <v>6</v>
      </c>
      <c r="K60" s="17" t="s">
        <v>74</v>
      </c>
      <c r="L60" s="17" t="s">
        <v>187</v>
      </c>
      <c r="N60" s="17">
        <v>36</v>
      </c>
      <c r="O60" s="17">
        <v>6</v>
      </c>
      <c r="P60" s="17">
        <v>1</v>
      </c>
      <c r="Q60" s="17">
        <v>1</v>
      </c>
      <c r="R60">
        <v>509531936</v>
      </c>
      <c r="S60">
        <v>2098</v>
      </c>
      <c r="U60" t="s">
        <v>188</v>
      </c>
      <c r="V60" t="s">
        <v>77</v>
      </c>
      <c r="W60">
        <f>MATCH(D60,Отчет!$D:$D,0)</f>
        <v>39</v>
      </c>
    </row>
    <row r="61" spans="1:23" x14ac:dyDescent="0.2">
      <c r="A61" s="17">
        <v>514372093</v>
      </c>
      <c r="B61" s="17">
        <v>7</v>
      </c>
      <c r="C61" s="17" t="s">
        <v>68</v>
      </c>
      <c r="D61" s="17">
        <v>499620779</v>
      </c>
      <c r="E61" s="7" t="s">
        <v>135</v>
      </c>
      <c r="F61" s="7" t="s">
        <v>136</v>
      </c>
      <c r="G61" s="7" t="s">
        <v>137</v>
      </c>
      <c r="H61" s="17" t="s">
        <v>138</v>
      </c>
      <c r="I61" s="7" t="s">
        <v>186</v>
      </c>
      <c r="J61" s="17">
        <v>6</v>
      </c>
      <c r="K61" s="17" t="s">
        <v>74</v>
      </c>
      <c r="L61" s="17" t="s">
        <v>187</v>
      </c>
      <c r="N61" s="17">
        <v>42</v>
      </c>
      <c r="O61" s="17">
        <v>6</v>
      </c>
      <c r="P61" s="17">
        <v>1</v>
      </c>
      <c r="Q61" s="17">
        <v>0</v>
      </c>
      <c r="R61">
        <v>509531936</v>
      </c>
      <c r="S61">
        <v>2098</v>
      </c>
      <c r="U61" t="s">
        <v>188</v>
      </c>
      <c r="V61" t="s">
        <v>77</v>
      </c>
      <c r="W61">
        <f>MATCH(D61,Отчет!$D:$D,0)</f>
        <v>37</v>
      </c>
    </row>
    <row r="62" spans="1:23" x14ac:dyDescent="0.2">
      <c r="A62" s="17">
        <v>514371958</v>
      </c>
      <c r="B62" s="17">
        <v>8</v>
      </c>
      <c r="C62" s="17" t="s">
        <v>68</v>
      </c>
      <c r="D62" s="17">
        <v>497173357</v>
      </c>
      <c r="E62" s="7" t="s">
        <v>164</v>
      </c>
      <c r="F62" s="7" t="s">
        <v>165</v>
      </c>
      <c r="G62" s="7" t="s">
        <v>84</v>
      </c>
      <c r="H62" s="17" t="s">
        <v>166</v>
      </c>
      <c r="I62" s="7" t="s">
        <v>186</v>
      </c>
      <c r="J62" s="17">
        <v>6</v>
      </c>
      <c r="K62" s="17" t="s">
        <v>74</v>
      </c>
      <c r="L62" s="17" t="s">
        <v>187</v>
      </c>
      <c r="N62" s="17">
        <v>48</v>
      </c>
      <c r="O62" s="17">
        <v>6</v>
      </c>
      <c r="P62" s="17">
        <v>1</v>
      </c>
      <c r="Q62" s="17">
        <v>1</v>
      </c>
      <c r="R62">
        <v>509531936</v>
      </c>
      <c r="S62">
        <v>2098</v>
      </c>
      <c r="U62" t="s">
        <v>188</v>
      </c>
      <c r="V62" t="s">
        <v>77</v>
      </c>
      <c r="W62">
        <f>MATCH(D62,Отчет!$D:$D,0)</f>
        <v>29</v>
      </c>
    </row>
    <row r="63" spans="1:23" x14ac:dyDescent="0.2">
      <c r="A63" s="17">
        <v>514372122</v>
      </c>
      <c r="B63" s="17">
        <v>7</v>
      </c>
      <c r="C63" s="17" t="s">
        <v>68</v>
      </c>
      <c r="D63" s="17">
        <v>497172865</v>
      </c>
      <c r="E63" s="7" t="s">
        <v>96</v>
      </c>
      <c r="F63" s="7" t="s">
        <v>97</v>
      </c>
      <c r="G63" s="7" t="s">
        <v>98</v>
      </c>
      <c r="H63" s="17" t="s">
        <v>99</v>
      </c>
      <c r="I63" s="7" t="s">
        <v>186</v>
      </c>
      <c r="J63" s="17">
        <v>6</v>
      </c>
      <c r="K63" s="17" t="s">
        <v>74</v>
      </c>
      <c r="L63" s="17" t="s">
        <v>187</v>
      </c>
      <c r="N63" s="17">
        <v>42</v>
      </c>
      <c r="O63" s="17">
        <v>6</v>
      </c>
      <c r="P63" s="17">
        <v>1</v>
      </c>
      <c r="Q63" s="17">
        <v>1</v>
      </c>
      <c r="R63">
        <v>509531936</v>
      </c>
      <c r="S63">
        <v>2098</v>
      </c>
      <c r="U63" t="s">
        <v>188</v>
      </c>
      <c r="V63" t="s">
        <v>77</v>
      </c>
      <c r="W63">
        <f>MATCH(D63,Отчет!$D:$D,0)</f>
        <v>27</v>
      </c>
    </row>
    <row r="64" spans="1:23" x14ac:dyDescent="0.2">
      <c r="A64" s="17">
        <v>514371468</v>
      </c>
      <c r="D64" s="17">
        <v>497172827</v>
      </c>
      <c r="E64" s="7" t="s">
        <v>160</v>
      </c>
      <c r="F64" s="7" t="s">
        <v>161</v>
      </c>
      <c r="G64" s="7" t="s">
        <v>162</v>
      </c>
      <c r="H64" s="17" t="s">
        <v>163</v>
      </c>
      <c r="I64" s="7" t="s">
        <v>186</v>
      </c>
      <c r="J64" s="17">
        <v>6</v>
      </c>
      <c r="K64" s="17" t="s">
        <v>74</v>
      </c>
      <c r="L64" s="17" t="s">
        <v>187</v>
      </c>
      <c r="M64" s="17">
        <v>0</v>
      </c>
      <c r="N64" s="17">
        <v>0</v>
      </c>
      <c r="O64" s="17">
        <v>6</v>
      </c>
      <c r="Q64" s="17">
        <v>1</v>
      </c>
      <c r="R64">
        <v>509531936</v>
      </c>
      <c r="S64">
        <v>2098</v>
      </c>
      <c r="U64" t="s">
        <v>188</v>
      </c>
      <c r="V64" t="s">
        <v>77</v>
      </c>
      <c r="W64">
        <f>MATCH(D64,Отчет!$D:$D,0)</f>
        <v>40</v>
      </c>
    </row>
    <row r="65" spans="1:23" x14ac:dyDescent="0.2">
      <c r="A65" s="17">
        <v>514371552</v>
      </c>
      <c r="B65" s="17">
        <v>7</v>
      </c>
      <c r="C65" s="17" t="s">
        <v>68</v>
      </c>
      <c r="D65" s="17">
        <v>497172808</v>
      </c>
      <c r="E65" s="7" t="s">
        <v>82</v>
      </c>
      <c r="F65" s="7" t="s">
        <v>83</v>
      </c>
      <c r="G65" s="7" t="s">
        <v>84</v>
      </c>
      <c r="H65" s="17" t="s">
        <v>85</v>
      </c>
      <c r="I65" s="7" t="s">
        <v>186</v>
      </c>
      <c r="J65" s="17">
        <v>6</v>
      </c>
      <c r="K65" s="17" t="s">
        <v>74</v>
      </c>
      <c r="L65" s="17" t="s">
        <v>187</v>
      </c>
      <c r="N65" s="17">
        <v>42</v>
      </c>
      <c r="O65" s="17">
        <v>6</v>
      </c>
      <c r="P65" s="17">
        <v>1</v>
      </c>
      <c r="Q65" s="17">
        <v>1</v>
      </c>
      <c r="R65">
        <v>509531936</v>
      </c>
      <c r="S65">
        <v>2098</v>
      </c>
      <c r="U65" t="s">
        <v>188</v>
      </c>
      <c r="V65" t="s">
        <v>77</v>
      </c>
      <c r="W65">
        <f>MATCH(D65,Отчет!$D:$D,0)</f>
        <v>25</v>
      </c>
    </row>
    <row r="66" spans="1:23" x14ac:dyDescent="0.2">
      <c r="A66" s="17">
        <v>514371901</v>
      </c>
      <c r="B66" s="17">
        <v>9</v>
      </c>
      <c r="C66" s="17" t="s">
        <v>68</v>
      </c>
      <c r="D66" s="17">
        <v>497172776</v>
      </c>
      <c r="E66" s="7" t="s">
        <v>87</v>
      </c>
      <c r="F66" s="7" t="s">
        <v>88</v>
      </c>
      <c r="G66" s="7" t="s">
        <v>89</v>
      </c>
      <c r="H66" s="17" t="s">
        <v>90</v>
      </c>
      <c r="I66" s="7" t="s">
        <v>186</v>
      </c>
      <c r="J66" s="17">
        <v>6</v>
      </c>
      <c r="K66" s="17" t="s">
        <v>74</v>
      </c>
      <c r="L66" s="17" t="s">
        <v>187</v>
      </c>
      <c r="N66" s="17">
        <v>54</v>
      </c>
      <c r="O66" s="17">
        <v>6</v>
      </c>
      <c r="P66" s="17">
        <v>1</v>
      </c>
      <c r="Q66" s="17">
        <v>1</v>
      </c>
      <c r="R66">
        <v>509531936</v>
      </c>
      <c r="S66">
        <v>2098</v>
      </c>
      <c r="U66" t="s">
        <v>188</v>
      </c>
      <c r="V66" t="s">
        <v>77</v>
      </c>
      <c r="W66">
        <f>MATCH(D66,Отчет!$D:$D,0)</f>
        <v>16</v>
      </c>
    </row>
    <row r="67" spans="1:23" x14ac:dyDescent="0.2">
      <c r="A67" s="17">
        <v>514371440</v>
      </c>
      <c r="B67" s="17">
        <v>7</v>
      </c>
      <c r="C67" s="17" t="s">
        <v>68</v>
      </c>
      <c r="D67" s="17">
        <v>497172759</v>
      </c>
      <c r="E67" s="7" t="s">
        <v>139</v>
      </c>
      <c r="F67" s="7" t="s">
        <v>140</v>
      </c>
      <c r="G67" s="7" t="s">
        <v>98</v>
      </c>
      <c r="H67" s="17" t="s">
        <v>141</v>
      </c>
      <c r="I67" s="7" t="s">
        <v>186</v>
      </c>
      <c r="J67" s="17">
        <v>6</v>
      </c>
      <c r="K67" s="17" t="s">
        <v>74</v>
      </c>
      <c r="L67" s="17" t="s">
        <v>187</v>
      </c>
      <c r="N67" s="17">
        <v>42</v>
      </c>
      <c r="O67" s="17">
        <v>6</v>
      </c>
      <c r="P67" s="17">
        <v>1</v>
      </c>
      <c r="Q67" s="17">
        <v>1</v>
      </c>
      <c r="R67">
        <v>509531936</v>
      </c>
      <c r="S67">
        <v>2098</v>
      </c>
      <c r="U67" t="s">
        <v>188</v>
      </c>
      <c r="V67" t="s">
        <v>77</v>
      </c>
      <c r="W67">
        <f>MATCH(D67,Отчет!$D:$D,0)</f>
        <v>13</v>
      </c>
    </row>
    <row r="68" spans="1:23" x14ac:dyDescent="0.2">
      <c r="A68" s="17">
        <v>514371722</v>
      </c>
      <c r="B68" s="17">
        <v>7</v>
      </c>
      <c r="C68" s="17" t="s">
        <v>68</v>
      </c>
      <c r="D68" s="17">
        <v>497172740</v>
      </c>
      <c r="E68" s="7" t="s">
        <v>172</v>
      </c>
      <c r="F68" s="7" t="s">
        <v>132</v>
      </c>
      <c r="G68" s="7" t="s">
        <v>173</v>
      </c>
      <c r="H68" s="17" t="s">
        <v>174</v>
      </c>
      <c r="I68" s="7" t="s">
        <v>186</v>
      </c>
      <c r="J68" s="17">
        <v>6</v>
      </c>
      <c r="K68" s="17" t="s">
        <v>74</v>
      </c>
      <c r="L68" s="17" t="s">
        <v>187</v>
      </c>
      <c r="N68" s="17">
        <v>42</v>
      </c>
      <c r="O68" s="17">
        <v>6</v>
      </c>
      <c r="P68" s="17">
        <v>1</v>
      </c>
      <c r="Q68" s="17">
        <v>1</v>
      </c>
      <c r="R68">
        <v>509531936</v>
      </c>
      <c r="S68">
        <v>2098</v>
      </c>
      <c r="U68" t="s">
        <v>188</v>
      </c>
      <c r="V68" t="s">
        <v>77</v>
      </c>
      <c r="W68">
        <f>MATCH(D68,Отчет!$D:$D,0)</f>
        <v>23</v>
      </c>
    </row>
    <row r="69" spans="1:23" x14ac:dyDescent="0.2">
      <c r="A69" s="17">
        <v>514371808</v>
      </c>
      <c r="B69" s="17">
        <v>7</v>
      </c>
      <c r="C69" s="17" t="s">
        <v>68</v>
      </c>
      <c r="D69" s="17">
        <v>497172725</v>
      </c>
      <c r="E69" s="7" t="s">
        <v>69</v>
      </c>
      <c r="F69" s="7" t="s">
        <v>70</v>
      </c>
      <c r="G69" s="7" t="s">
        <v>71</v>
      </c>
      <c r="H69" s="17" t="s">
        <v>72</v>
      </c>
      <c r="I69" s="7" t="s">
        <v>186</v>
      </c>
      <c r="J69" s="17">
        <v>6</v>
      </c>
      <c r="K69" s="17" t="s">
        <v>74</v>
      </c>
      <c r="L69" s="17" t="s">
        <v>187</v>
      </c>
      <c r="N69" s="17">
        <v>42</v>
      </c>
      <c r="O69" s="17">
        <v>6</v>
      </c>
      <c r="P69" s="17">
        <v>1</v>
      </c>
      <c r="Q69" s="17">
        <v>1</v>
      </c>
      <c r="R69">
        <v>509531936</v>
      </c>
      <c r="S69">
        <v>2098</v>
      </c>
      <c r="U69" t="s">
        <v>188</v>
      </c>
      <c r="V69" t="s">
        <v>77</v>
      </c>
      <c r="W69">
        <f>MATCH(D69,Отчет!$D:$D,0)</f>
        <v>17</v>
      </c>
    </row>
    <row r="70" spans="1:23" x14ac:dyDescent="0.2">
      <c r="A70" s="17">
        <v>514371750</v>
      </c>
      <c r="B70" s="17">
        <v>9</v>
      </c>
      <c r="C70" s="17" t="s">
        <v>68</v>
      </c>
      <c r="D70" s="17">
        <v>497172708</v>
      </c>
      <c r="E70" s="7" t="s">
        <v>78</v>
      </c>
      <c r="F70" s="7" t="s">
        <v>79</v>
      </c>
      <c r="G70" s="7" t="s">
        <v>80</v>
      </c>
      <c r="H70" s="17" t="s">
        <v>81</v>
      </c>
      <c r="I70" s="7" t="s">
        <v>186</v>
      </c>
      <c r="J70" s="17">
        <v>6</v>
      </c>
      <c r="K70" s="17" t="s">
        <v>74</v>
      </c>
      <c r="L70" s="17" t="s">
        <v>187</v>
      </c>
      <c r="N70" s="17">
        <v>54</v>
      </c>
      <c r="O70" s="17">
        <v>6</v>
      </c>
      <c r="P70" s="17">
        <v>1</v>
      </c>
      <c r="Q70" s="17">
        <v>1</v>
      </c>
      <c r="R70">
        <v>509531936</v>
      </c>
      <c r="S70">
        <v>2098</v>
      </c>
      <c r="U70" t="s">
        <v>188</v>
      </c>
      <c r="V70" t="s">
        <v>77</v>
      </c>
      <c r="W70">
        <f>MATCH(D70,Отчет!$D:$D,0)</f>
        <v>14</v>
      </c>
    </row>
    <row r="71" spans="1:23" x14ac:dyDescent="0.2">
      <c r="A71" s="17">
        <v>514371582</v>
      </c>
      <c r="B71" s="17">
        <v>7</v>
      </c>
      <c r="C71" s="17" t="s">
        <v>68</v>
      </c>
      <c r="D71" s="17">
        <v>497172693</v>
      </c>
      <c r="E71" s="7" t="s">
        <v>131</v>
      </c>
      <c r="F71" s="7" t="s">
        <v>132</v>
      </c>
      <c r="G71" s="7" t="s">
        <v>133</v>
      </c>
      <c r="H71" s="17" t="s">
        <v>134</v>
      </c>
      <c r="I71" s="7" t="s">
        <v>186</v>
      </c>
      <c r="J71" s="17">
        <v>6</v>
      </c>
      <c r="K71" s="17" t="s">
        <v>74</v>
      </c>
      <c r="L71" s="17" t="s">
        <v>187</v>
      </c>
      <c r="N71" s="17">
        <v>42</v>
      </c>
      <c r="O71" s="17">
        <v>6</v>
      </c>
      <c r="P71" s="17">
        <v>1</v>
      </c>
      <c r="Q71" s="17">
        <v>1</v>
      </c>
      <c r="R71">
        <v>509531936</v>
      </c>
      <c r="S71">
        <v>2098</v>
      </c>
      <c r="U71" t="s">
        <v>188</v>
      </c>
      <c r="V71" t="s">
        <v>77</v>
      </c>
      <c r="W71">
        <f>MATCH(D71,Отчет!$D:$D,0)</f>
        <v>35</v>
      </c>
    </row>
    <row r="72" spans="1:23" x14ac:dyDescent="0.2">
      <c r="A72" s="17">
        <v>514311402</v>
      </c>
      <c r="B72" s="17">
        <v>8</v>
      </c>
      <c r="C72" s="17" t="s">
        <v>68</v>
      </c>
      <c r="D72" s="17">
        <v>497172676</v>
      </c>
      <c r="E72" s="7" t="s">
        <v>91</v>
      </c>
      <c r="F72" s="7" t="s">
        <v>92</v>
      </c>
      <c r="G72" s="7" t="s">
        <v>93</v>
      </c>
      <c r="H72" s="17" t="s">
        <v>94</v>
      </c>
      <c r="I72" s="7" t="s">
        <v>186</v>
      </c>
      <c r="J72" s="17">
        <v>6</v>
      </c>
      <c r="K72" s="17" t="s">
        <v>74</v>
      </c>
      <c r="L72" s="17" t="s">
        <v>187</v>
      </c>
      <c r="N72" s="17">
        <v>48</v>
      </c>
      <c r="O72" s="17">
        <v>6</v>
      </c>
      <c r="P72" s="17">
        <v>1</v>
      </c>
      <c r="Q72" s="17">
        <v>1</v>
      </c>
      <c r="R72">
        <v>509531936</v>
      </c>
      <c r="S72">
        <v>2098</v>
      </c>
      <c r="U72" t="s">
        <v>188</v>
      </c>
      <c r="V72" t="s">
        <v>77</v>
      </c>
      <c r="W72">
        <f>MATCH(D72,Отчет!$D:$D,0)</f>
        <v>15</v>
      </c>
    </row>
    <row r="73" spans="1:23" x14ac:dyDescent="0.2">
      <c r="A73" s="17">
        <v>514371524</v>
      </c>
      <c r="B73" s="17">
        <v>9</v>
      </c>
      <c r="C73" s="17" t="s">
        <v>68</v>
      </c>
      <c r="D73" s="17">
        <v>497172415</v>
      </c>
      <c r="E73" s="7" t="s">
        <v>122</v>
      </c>
      <c r="F73" s="7" t="s">
        <v>79</v>
      </c>
      <c r="G73" s="7" t="s">
        <v>123</v>
      </c>
      <c r="H73" s="17" t="s">
        <v>124</v>
      </c>
      <c r="I73" s="7" t="s">
        <v>186</v>
      </c>
      <c r="J73" s="17">
        <v>6</v>
      </c>
      <c r="K73" s="17" t="s">
        <v>74</v>
      </c>
      <c r="L73" s="17" t="s">
        <v>187</v>
      </c>
      <c r="N73" s="17">
        <v>54</v>
      </c>
      <c r="O73" s="17">
        <v>6</v>
      </c>
      <c r="P73" s="17">
        <v>1</v>
      </c>
      <c r="Q73" s="17">
        <v>1</v>
      </c>
      <c r="R73">
        <v>509531936</v>
      </c>
      <c r="S73">
        <v>2098</v>
      </c>
      <c r="U73" t="s">
        <v>188</v>
      </c>
      <c r="V73" t="s">
        <v>77</v>
      </c>
      <c r="W73">
        <f>MATCH(D73,Отчет!$D:$D,0)</f>
        <v>34</v>
      </c>
    </row>
    <row r="74" spans="1:23" x14ac:dyDescent="0.2">
      <c r="A74" s="17">
        <v>514371638</v>
      </c>
      <c r="B74" s="17">
        <v>6</v>
      </c>
      <c r="C74" s="17" t="s">
        <v>68</v>
      </c>
      <c r="D74" s="17">
        <v>497172393</v>
      </c>
      <c r="E74" s="7" t="s">
        <v>108</v>
      </c>
      <c r="F74" s="7" t="s">
        <v>109</v>
      </c>
      <c r="G74" s="7" t="s">
        <v>80</v>
      </c>
      <c r="H74" s="17" t="s">
        <v>110</v>
      </c>
      <c r="I74" s="7" t="s">
        <v>186</v>
      </c>
      <c r="J74" s="17">
        <v>6</v>
      </c>
      <c r="K74" s="17" t="s">
        <v>74</v>
      </c>
      <c r="L74" s="17" t="s">
        <v>187</v>
      </c>
      <c r="N74" s="17">
        <v>36</v>
      </c>
      <c r="O74" s="17">
        <v>6</v>
      </c>
      <c r="P74" s="17">
        <v>1</v>
      </c>
      <c r="Q74" s="17">
        <v>1</v>
      </c>
      <c r="R74">
        <v>509531936</v>
      </c>
      <c r="S74">
        <v>2098</v>
      </c>
      <c r="U74" t="s">
        <v>188</v>
      </c>
      <c r="V74" t="s">
        <v>77</v>
      </c>
      <c r="W74">
        <f>MATCH(D74,Отчет!$D:$D,0)</f>
        <v>32</v>
      </c>
    </row>
    <row r="75" spans="1:23" x14ac:dyDescent="0.2">
      <c r="A75" s="17">
        <v>514371694</v>
      </c>
      <c r="B75" s="17">
        <v>9</v>
      </c>
      <c r="C75" s="17" t="s">
        <v>68</v>
      </c>
      <c r="D75" s="17">
        <v>497172382</v>
      </c>
      <c r="E75" s="7" t="s">
        <v>100</v>
      </c>
      <c r="F75" s="7" t="s">
        <v>101</v>
      </c>
      <c r="G75" s="7" t="s">
        <v>102</v>
      </c>
      <c r="H75" s="17" t="s">
        <v>103</v>
      </c>
      <c r="I75" s="7" t="s">
        <v>186</v>
      </c>
      <c r="J75" s="17">
        <v>6</v>
      </c>
      <c r="K75" s="17" t="s">
        <v>74</v>
      </c>
      <c r="L75" s="17" t="s">
        <v>187</v>
      </c>
      <c r="N75" s="17">
        <v>54</v>
      </c>
      <c r="O75" s="17">
        <v>6</v>
      </c>
      <c r="P75" s="17">
        <v>1</v>
      </c>
      <c r="Q75" s="17">
        <v>1</v>
      </c>
      <c r="R75">
        <v>509531936</v>
      </c>
      <c r="S75">
        <v>2098</v>
      </c>
      <c r="U75" t="s">
        <v>188</v>
      </c>
      <c r="V75" t="s">
        <v>77</v>
      </c>
      <c r="W75">
        <f>MATCH(D75,Отчет!$D:$D,0)</f>
        <v>18</v>
      </c>
    </row>
    <row r="76" spans="1:23" x14ac:dyDescent="0.2">
      <c r="A76" s="17">
        <v>514371844</v>
      </c>
      <c r="B76" s="17">
        <v>9</v>
      </c>
      <c r="C76" s="17" t="s">
        <v>68</v>
      </c>
      <c r="D76" s="17">
        <v>497172371</v>
      </c>
      <c r="E76" s="7" t="s">
        <v>181</v>
      </c>
      <c r="F76" s="7" t="s">
        <v>182</v>
      </c>
      <c r="G76" s="7" t="s">
        <v>183</v>
      </c>
      <c r="H76" s="17" t="s">
        <v>184</v>
      </c>
      <c r="I76" s="7" t="s">
        <v>186</v>
      </c>
      <c r="J76" s="17">
        <v>6</v>
      </c>
      <c r="K76" s="17" t="s">
        <v>74</v>
      </c>
      <c r="L76" s="17" t="s">
        <v>187</v>
      </c>
      <c r="N76" s="17">
        <v>54</v>
      </c>
      <c r="O76" s="17">
        <v>6</v>
      </c>
      <c r="P76" s="17">
        <v>1</v>
      </c>
      <c r="Q76" s="17">
        <v>1</v>
      </c>
      <c r="R76">
        <v>509531936</v>
      </c>
      <c r="S76">
        <v>2098</v>
      </c>
      <c r="U76" t="s">
        <v>188</v>
      </c>
      <c r="V76" t="s">
        <v>77</v>
      </c>
      <c r="W76">
        <f>MATCH(D76,Отчет!$D:$D,0)</f>
        <v>12</v>
      </c>
    </row>
    <row r="77" spans="1:23" x14ac:dyDescent="0.2">
      <c r="A77" s="17">
        <v>514371950</v>
      </c>
      <c r="B77" s="17">
        <v>8</v>
      </c>
      <c r="C77" s="17" t="s">
        <v>68</v>
      </c>
      <c r="D77" s="17">
        <v>497172846</v>
      </c>
      <c r="E77" s="7" t="s">
        <v>111</v>
      </c>
      <c r="F77" s="7" t="s">
        <v>112</v>
      </c>
      <c r="G77" s="7" t="s">
        <v>113</v>
      </c>
      <c r="H77" s="17" t="s">
        <v>114</v>
      </c>
      <c r="I77" s="7" t="s">
        <v>189</v>
      </c>
      <c r="J77" s="17">
        <v>6</v>
      </c>
      <c r="K77" s="17" t="s">
        <v>74</v>
      </c>
      <c r="L77" s="17" t="s">
        <v>187</v>
      </c>
      <c r="N77" s="17">
        <v>48</v>
      </c>
      <c r="O77" s="17">
        <v>6</v>
      </c>
      <c r="P77" s="17">
        <v>1</v>
      </c>
      <c r="Q77" s="17">
        <v>1</v>
      </c>
      <c r="R77">
        <v>509531936</v>
      </c>
      <c r="S77">
        <v>4308</v>
      </c>
      <c r="V77" t="s">
        <v>77</v>
      </c>
      <c r="W77">
        <f>MATCH(D77,Отчет!$D:$D,0)</f>
        <v>21</v>
      </c>
    </row>
    <row r="78" spans="1:23" x14ac:dyDescent="0.2">
      <c r="A78" s="17">
        <v>514371630</v>
      </c>
      <c r="B78" s="17">
        <v>8</v>
      </c>
      <c r="C78" s="17" t="s">
        <v>68</v>
      </c>
      <c r="D78" s="17">
        <v>497172360</v>
      </c>
      <c r="E78" s="7" t="s">
        <v>156</v>
      </c>
      <c r="F78" s="7" t="s">
        <v>157</v>
      </c>
      <c r="G78" s="7" t="s">
        <v>113</v>
      </c>
      <c r="H78" s="17" t="s">
        <v>158</v>
      </c>
      <c r="I78" s="7" t="s">
        <v>189</v>
      </c>
      <c r="J78" s="17">
        <v>6</v>
      </c>
      <c r="K78" s="17" t="s">
        <v>74</v>
      </c>
      <c r="L78" s="17" t="s">
        <v>187</v>
      </c>
      <c r="N78" s="17">
        <v>48</v>
      </c>
      <c r="O78" s="17">
        <v>6</v>
      </c>
      <c r="P78" s="17">
        <v>1</v>
      </c>
      <c r="Q78" s="17">
        <v>1</v>
      </c>
      <c r="R78">
        <v>509531936</v>
      </c>
      <c r="S78">
        <v>4308</v>
      </c>
      <c r="V78" t="s">
        <v>77</v>
      </c>
      <c r="W78">
        <f>MATCH(D78,Отчет!$D:$D,0)</f>
        <v>26</v>
      </c>
    </row>
    <row r="79" spans="1:23" x14ac:dyDescent="0.2">
      <c r="A79" s="17">
        <v>514371488</v>
      </c>
      <c r="D79" s="17">
        <v>497172827</v>
      </c>
      <c r="E79" s="7" t="s">
        <v>160</v>
      </c>
      <c r="F79" s="7" t="s">
        <v>161</v>
      </c>
      <c r="G79" s="7" t="s">
        <v>162</v>
      </c>
      <c r="H79" s="17" t="s">
        <v>163</v>
      </c>
      <c r="I79" s="7" t="s">
        <v>189</v>
      </c>
      <c r="J79" s="17">
        <v>6</v>
      </c>
      <c r="K79" s="17" t="s">
        <v>74</v>
      </c>
      <c r="L79" s="17" t="s">
        <v>187</v>
      </c>
      <c r="M79" s="17">
        <v>0</v>
      </c>
      <c r="N79" s="17">
        <v>0</v>
      </c>
      <c r="O79" s="17">
        <v>6</v>
      </c>
      <c r="Q79" s="17">
        <v>1</v>
      </c>
      <c r="R79">
        <v>509531936</v>
      </c>
      <c r="S79">
        <v>4308</v>
      </c>
      <c r="V79" t="s">
        <v>77</v>
      </c>
      <c r="W79">
        <f>MATCH(D79,Отчет!$D:$D,0)</f>
        <v>40</v>
      </c>
    </row>
    <row r="80" spans="1:23" x14ac:dyDescent="0.2">
      <c r="A80" s="17">
        <v>543572876</v>
      </c>
      <c r="B80" s="17">
        <v>9</v>
      </c>
      <c r="C80" s="17" t="s">
        <v>68</v>
      </c>
      <c r="D80" s="17">
        <v>543562702</v>
      </c>
      <c r="E80" s="7" t="s">
        <v>175</v>
      </c>
      <c r="F80" s="7" t="s">
        <v>176</v>
      </c>
      <c r="G80" s="7" t="s">
        <v>106</v>
      </c>
      <c r="H80" s="17" t="s">
        <v>177</v>
      </c>
      <c r="I80" s="7" t="s">
        <v>189</v>
      </c>
      <c r="J80" s="17">
        <v>6</v>
      </c>
      <c r="K80" s="17" t="s">
        <v>74</v>
      </c>
      <c r="L80" s="17" t="s">
        <v>187</v>
      </c>
      <c r="N80" s="17">
        <v>54</v>
      </c>
      <c r="O80" s="17">
        <v>6</v>
      </c>
      <c r="P80" s="17">
        <v>1</v>
      </c>
      <c r="Q80" s="17">
        <v>1</v>
      </c>
      <c r="R80">
        <v>509531936</v>
      </c>
      <c r="S80">
        <v>4308</v>
      </c>
      <c r="V80" t="s">
        <v>77</v>
      </c>
      <c r="W80">
        <f>MATCH(D80,Отчет!$D:$D,0)</f>
        <v>19</v>
      </c>
    </row>
    <row r="81" spans="1:23" x14ac:dyDescent="0.2">
      <c r="A81" s="17">
        <v>514371574</v>
      </c>
      <c r="B81" s="17">
        <v>7</v>
      </c>
      <c r="C81" s="17" t="s">
        <v>68</v>
      </c>
      <c r="D81" s="17">
        <v>497172808</v>
      </c>
      <c r="E81" s="7" t="s">
        <v>82</v>
      </c>
      <c r="F81" s="7" t="s">
        <v>83</v>
      </c>
      <c r="G81" s="7" t="s">
        <v>84</v>
      </c>
      <c r="H81" s="17" t="s">
        <v>85</v>
      </c>
      <c r="I81" s="7" t="s">
        <v>189</v>
      </c>
      <c r="J81" s="17">
        <v>6</v>
      </c>
      <c r="K81" s="17" t="s">
        <v>74</v>
      </c>
      <c r="L81" s="17" t="s">
        <v>187</v>
      </c>
      <c r="N81" s="17">
        <v>42</v>
      </c>
      <c r="O81" s="17">
        <v>6</v>
      </c>
      <c r="P81" s="17">
        <v>1</v>
      </c>
      <c r="Q81" s="17">
        <v>1</v>
      </c>
      <c r="R81">
        <v>509531936</v>
      </c>
      <c r="S81">
        <v>4308</v>
      </c>
      <c r="V81" t="s">
        <v>77</v>
      </c>
      <c r="W81">
        <f>MATCH(D81,Отчет!$D:$D,0)</f>
        <v>25</v>
      </c>
    </row>
    <row r="82" spans="1:23" x14ac:dyDescent="0.2">
      <c r="A82" s="17">
        <v>514372015</v>
      </c>
      <c r="B82" s="17">
        <v>8</v>
      </c>
      <c r="C82" s="17" t="s">
        <v>68</v>
      </c>
      <c r="D82" s="17">
        <v>508400915</v>
      </c>
      <c r="E82" s="7" t="s">
        <v>150</v>
      </c>
      <c r="F82" s="7" t="s">
        <v>151</v>
      </c>
      <c r="G82" s="7" t="s">
        <v>80</v>
      </c>
      <c r="H82" s="17" t="s">
        <v>152</v>
      </c>
      <c r="I82" s="7" t="s">
        <v>189</v>
      </c>
      <c r="J82" s="17">
        <v>6</v>
      </c>
      <c r="K82" s="17" t="s">
        <v>74</v>
      </c>
      <c r="L82" s="17" t="s">
        <v>187</v>
      </c>
      <c r="N82" s="17">
        <v>48</v>
      </c>
      <c r="O82" s="17">
        <v>6</v>
      </c>
      <c r="P82" s="17">
        <v>1</v>
      </c>
      <c r="Q82" s="17">
        <v>0</v>
      </c>
      <c r="R82">
        <v>509531936</v>
      </c>
      <c r="S82">
        <v>4308</v>
      </c>
      <c r="V82" t="s">
        <v>77</v>
      </c>
      <c r="W82">
        <f>MATCH(D82,Отчет!$D:$D,0)</f>
        <v>20</v>
      </c>
    </row>
    <row r="83" spans="1:23" x14ac:dyDescent="0.2">
      <c r="A83" s="17">
        <v>514371922</v>
      </c>
      <c r="B83" s="17">
        <v>8</v>
      </c>
      <c r="C83" s="17" t="s">
        <v>68</v>
      </c>
      <c r="D83" s="17">
        <v>497172776</v>
      </c>
      <c r="E83" s="7" t="s">
        <v>87</v>
      </c>
      <c r="F83" s="7" t="s">
        <v>88</v>
      </c>
      <c r="G83" s="7" t="s">
        <v>89</v>
      </c>
      <c r="H83" s="17" t="s">
        <v>90</v>
      </c>
      <c r="I83" s="7" t="s">
        <v>189</v>
      </c>
      <c r="J83" s="17">
        <v>6</v>
      </c>
      <c r="K83" s="17" t="s">
        <v>74</v>
      </c>
      <c r="L83" s="17" t="s">
        <v>187</v>
      </c>
      <c r="N83" s="17">
        <v>48</v>
      </c>
      <c r="O83" s="17">
        <v>6</v>
      </c>
      <c r="P83" s="17">
        <v>1</v>
      </c>
      <c r="Q83" s="17">
        <v>1</v>
      </c>
      <c r="R83">
        <v>509531936</v>
      </c>
      <c r="S83">
        <v>4308</v>
      </c>
      <c r="V83" t="s">
        <v>77</v>
      </c>
      <c r="W83">
        <f>MATCH(D83,Отчет!$D:$D,0)</f>
        <v>16</v>
      </c>
    </row>
    <row r="84" spans="1:23" x14ac:dyDescent="0.2">
      <c r="A84" s="17">
        <v>514371686</v>
      </c>
      <c r="B84" s="17">
        <v>6</v>
      </c>
      <c r="C84" s="17" t="s">
        <v>68</v>
      </c>
      <c r="D84" s="17">
        <v>497172793</v>
      </c>
      <c r="E84" s="7" t="s">
        <v>143</v>
      </c>
      <c r="F84" s="7" t="s">
        <v>144</v>
      </c>
      <c r="G84" s="7" t="s">
        <v>120</v>
      </c>
      <c r="H84" s="17" t="s">
        <v>145</v>
      </c>
      <c r="I84" s="7" t="s">
        <v>189</v>
      </c>
      <c r="J84" s="17">
        <v>6</v>
      </c>
      <c r="K84" s="17" t="s">
        <v>74</v>
      </c>
      <c r="L84" s="17" t="s">
        <v>187</v>
      </c>
      <c r="N84" s="17">
        <v>36</v>
      </c>
      <c r="O84" s="17">
        <v>6</v>
      </c>
      <c r="P84" s="17">
        <v>1</v>
      </c>
      <c r="Q84" s="17">
        <v>1</v>
      </c>
      <c r="R84">
        <v>509531936</v>
      </c>
      <c r="S84">
        <v>4308</v>
      </c>
      <c r="V84" t="s">
        <v>77</v>
      </c>
      <c r="W84">
        <f>MATCH(D84,Отчет!$D:$D,0)</f>
        <v>24</v>
      </c>
    </row>
    <row r="85" spans="1:23" x14ac:dyDescent="0.2">
      <c r="A85" s="17">
        <v>544653521</v>
      </c>
      <c r="B85" s="17">
        <v>7</v>
      </c>
      <c r="C85" s="17" t="s">
        <v>68</v>
      </c>
      <c r="D85" s="17">
        <v>541036112</v>
      </c>
      <c r="E85" s="7" t="s">
        <v>178</v>
      </c>
      <c r="F85" s="7" t="s">
        <v>179</v>
      </c>
      <c r="G85" s="7" t="s">
        <v>106</v>
      </c>
      <c r="H85" s="17" t="s">
        <v>180</v>
      </c>
      <c r="I85" s="7" t="s">
        <v>189</v>
      </c>
      <c r="J85" s="17">
        <v>6</v>
      </c>
      <c r="K85" s="17" t="s">
        <v>74</v>
      </c>
      <c r="L85" s="17" t="s">
        <v>187</v>
      </c>
      <c r="N85" s="17">
        <v>42</v>
      </c>
      <c r="O85" s="17">
        <v>6</v>
      </c>
      <c r="P85" s="17">
        <v>1</v>
      </c>
      <c r="Q85" s="17">
        <v>1</v>
      </c>
      <c r="R85">
        <v>509531936</v>
      </c>
      <c r="S85">
        <v>4308</v>
      </c>
      <c r="V85" t="s">
        <v>77</v>
      </c>
      <c r="W85">
        <f>MATCH(D85,Отчет!$D:$D,0)</f>
        <v>30</v>
      </c>
    </row>
    <row r="86" spans="1:23" x14ac:dyDescent="0.2">
      <c r="A86" s="17">
        <v>514371460</v>
      </c>
      <c r="B86" s="17">
        <v>9</v>
      </c>
      <c r="C86" s="17" t="s">
        <v>68</v>
      </c>
      <c r="D86" s="17">
        <v>497172759</v>
      </c>
      <c r="E86" s="7" t="s">
        <v>139</v>
      </c>
      <c r="F86" s="7" t="s">
        <v>140</v>
      </c>
      <c r="G86" s="7" t="s">
        <v>98</v>
      </c>
      <c r="H86" s="17" t="s">
        <v>141</v>
      </c>
      <c r="I86" s="7" t="s">
        <v>189</v>
      </c>
      <c r="J86" s="17">
        <v>6</v>
      </c>
      <c r="K86" s="17" t="s">
        <v>74</v>
      </c>
      <c r="L86" s="17" t="s">
        <v>187</v>
      </c>
      <c r="N86" s="17">
        <v>54</v>
      </c>
      <c r="O86" s="17">
        <v>6</v>
      </c>
      <c r="P86" s="17">
        <v>1</v>
      </c>
      <c r="Q86" s="17">
        <v>1</v>
      </c>
      <c r="R86">
        <v>509531936</v>
      </c>
      <c r="S86">
        <v>4308</v>
      </c>
      <c r="V86" t="s">
        <v>77</v>
      </c>
      <c r="W86">
        <f>MATCH(D86,Отчет!$D:$D,0)</f>
        <v>13</v>
      </c>
    </row>
    <row r="87" spans="1:23" x14ac:dyDescent="0.2">
      <c r="A87" s="17">
        <v>514371742</v>
      </c>
      <c r="B87" s="17">
        <v>8</v>
      </c>
      <c r="C87" s="17" t="s">
        <v>68</v>
      </c>
      <c r="D87" s="17">
        <v>497172740</v>
      </c>
      <c r="E87" s="7" t="s">
        <v>172</v>
      </c>
      <c r="F87" s="7" t="s">
        <v>132</v>
      </c>
      <c r="G87" s="7" t="s">
        <v>173</v>
      </c>
      <c r="H87" s="17" t="s">
        <v>174</v>
      </c>
      <c r="I87" s="7" t="s">
        <v>189</v>
      </c>
      <c r="J87" s="17">
        <v>6</v>
      </c>
      <c r="K87" s="17" t="s">
        <v>74</v>
      </c>
      <c r="L87" s="17" t="s">
        <v>187</v>
      </c>
      <c r="N87" s="17">
        <v>48</v>
      </c>
      <c r="O87" s="17">
        <v>6</v>
      </c>
      <c r="P87" s="17">
        <v>1</v>
      </c>
      <c r="Q87" s="17">
        <v>1</v>
      </c>
      <c r="R87">
        <v>509531936</v>
      </c>
      <c r="S87">
        <v>4308</v>
      </c>
      <c r="V87" t="s">
        <v>77</v>
      </c>
      <c r="W87">
        <f>MATCH(D87,Отчет!$D:$D,0)</f>
        <v>23</v>
      </c>
    </row>
    <row r="88" spans="1:23" x14ac:dyDescent="0.2">
      <c r="A88" s="17">
        <v>514372085</v>
      </c>
      <c r="B88" s="17">
        <v>7</v>
      </c>
      <c r="C88" s="17" t="s">
        <v>68</v>
      </c>
      <c r="D88" s="17">
        <v>497172404</v>
      </c>
      <c r="E88" s="7" t="s">
        <v>118</v>
      </c>
      <c r="F88" s="7" t="s">
        <v>119</v>
      </c>
      <c r="G88" s="7" t="s">
        <v>120</v>
      </c>
      <c r="H88" s="17" t="s">
        <v>121</v>
      </c>
      <c r="I88" s="7" t="s">
        <v>189</v>
      </c>
      <c r="J88" s="17">
        <v>6</v>
      </c>
      <c r="K88" s="17" t="s">
        <v>74</v>
      </c>
      <c r="L88" s="17" t="s">
        <v>187</v>
      </c>
      <c r="N88" s="17">
        <v>42</v>
      </c>
      <c r="O88" s="17">
        <v>6</v>
      </c>
      <c r="P88" s="17">
        <v>1</v>
      </c>
      <c r="Q88" s="17">
        <v>1</v>
      </c>
      <c r="R88">
        <v>509531936</v>
      </c>
      <c r="S88">
        <v>4308</v>
      </c>
      <c r="V88" t="s">
        <v>77</v>
      </c>
      <c r="W88">
        <f>MATCH(D88,Отчет!$D:$D,0)</f>
        <v>33</v>
      </c>
    </row>
    <row r="89" spans="1:23" x14ac:dyDescent="0.2">
      <c r="A89" s="17">
        <v>514371834</v>
      </c>
      <c r="B89" s="17">
        <v>9</v>
      </c>
      <c r="C89" s="17" t="s">
        <v>68</v>
      </c>
      <c r="D89" s="17">
        <v>497172725</v>
      </c>
      <c r="E89" s="7" t="s">
        <v>69</v>
      </c>
      <c r="F89" s="7" t="s">
        <v>70</v>
      </c>
      <c r="G89" s="7" t="s">
        <v>71</v>
      </c>
      <c r="H89" s="17" t="s">
        <v>72</v>
      </c>
      <c r="I89" s="7" t="s">
        <v>189</v>
      </c>
      <c r="J89" s="17">
        <v>6</v>
      </c>
      <c r="K89" s="17" t="s">
        <v>74</v>
      </c>
      <c r="L89" s="17" t="s">
        <v>187</v>
      </c>
      <c r="N89" s="17">
        <v>54</v>
      </c>
      <c r="O89" s="17">
        <v>6</v>
      </c>
      <c r="P89" s="17">
        <v>1</v>
      </c>
      <c r="Q89" s="17">
        <v>1</v>
      </c>
      <c r="R89">
        <v>509531936</v>
      </c>
      <c r="S89">
        <v>4308</v>
      </c>
      <c r="V89" t="s">
        <v>77</v>
      </c>
      <c r="W89">
        <f>MATCH(D89,Отчет!$D:$D,0)</f>
        <v>17</v>
      </c>
    </row>
    <row r="90" spans="1:23" x14ac:dyDescent="0.2">
      <c r="A90" s="17">
        <v>514371893</v>
      </c>
      <c r="C90" s="17" t="s">
        <v>68</v>
      </c>
      <c r="D90" s="17">
        <v>497172880</v>
      </c>
      <c r="E90" s="7" t="s">
        <v>146</v>
      </c>
      <c r="F90" s="7" t="s">
        <v>79</v>
      </c>
      <c r="G90" s="7" t="s">
        <v>147</v>
      </c>
      <c r="H90" s="17" t="s">
        <v>148</v>
      </c>
      <c r="I90" s="7" t="s">
        <v>189</v>
      </c>
      <c r="J90" s="17">
        <v>6</v>
      </c>
      <c r="K90" s="17" t="s">
        <v>74</v>
      </c>
      <c r="L90" s="17" t="s">
        <v>187</v>
      </c>
      <c r="M90" s="17">
        <v>0</v>
      </c>
      <c r="N90" s="17">
        <v>0</v>
      </c>
      <c r="O90" s="17">
        <v>6</v>
      </c>
      <c r="Q90" s="17">
        <v>1</v>
      </c>
      <c r="R90">
        <v>509531936</v>
      </c>
      <c r="S90">
        <v>4308</v>
      </c>
      <c r="V90" t="s">
        <v>77</v>
      </c>
      <c r="W90">
        <f>MATCH(D90,Отчет!$D:$D,0)</f>
        <v>39</v>
      </c>
    </row>
    <row r="91" spans="1:23" x14ac:dyDescent="0.2">
      <c r="A91" s="17">
        <v>514371770</v>
      </c>
      <c r="B91" s="17">
        <v>8</v>
      </c>
      <c r="C91" s="17" t="s">
        <v>68</v>
      </c>
      <c r="D91" s="17">
        <v>497172708</v>
      </c>
      <c r="E91" s="7" t="s">
        <v>78</v>
      </c>
      <c r="F91" s="7" t="s">
        <v>79</v>
      </c>
      <c r="G91" s="7" t="s">
        <v>80</v>
      </c>
      <c r="H91" s="17" t="s">
        <v>81</v>
      </c>
      <c r="I91" s="7" t="s">
        <v>189</v>
      </c>
      <c r="J91" s="17">
        <v>6</v>
      </c>
      <c r="K91" s="17" t="s">
        <v>74</v>
      </c>
      <c r="L91" s="17" t="s">
        <v>187</v>
      </c>
      <c r="N91" s="17">
        <v>48</v>
      </c>
      <c r="O91" s="17">
        <v>6</v>
      </c>
      <c r="P91" s="17">
        <v>1</v>
      </c>
      <c r="Q91" s="17">
        <v>1</v>
      </c>
      <c r="R91">
        <v>509531936</v>
      </c>
      <c r="S91">
        <v>4308</v>
      </c>
      <c r="V91" t="s">
        <v>77</v>
      </c>
      <c r="W91">
        <f>MATCH(D91,Отчет!$D:$D,0)</f>
        <v>14</v>
      </c>
    </row>
    <row r="92" spans="1:23" x14ac:dyDescent="0.2">
      <c r="A92" s="17">
        <v>543572920</v>
      </c>
      <c r="B92" s="17">
        <v>7</v>
      </c>
      <c r="C92" s="17" t="s">
        <v>68</v>
      </c>
      <c r="D92" s="17">
        <v>543570169</v>
      </c>
      <c r="E92" s="7" t="s">
        <v>104</v>
      </c>
      <c r="F92" s="7" t="s">
        <v>105</v>
      </c>
      <c r="G92" s="7" t="s">
        <v>106</v>
      </c>
      <c r="H92" s="17" t="s">
        <v>107</v>
      </c>
      <c r="I92" s="7" t="s">
        <v>189</v>
      </c>
      <c r="J92" s="17">
        <v>6</v>
      </c>
      <c r="K92" s="17" t="s">
        <v>74</v>
      </c>
      <c r="L92" s="17" t="s">
        <v>187</v>
      </c>
      <c r="N92" s="17">
        <v>42</v>
      </c>
      <c r="O92" s="17">
        <v>6</v>
      </c>
      <c r="P92" s="17">
        <v>1</v>
      </c>
      <c r="Q92" s="17">
        <v>1</v>
      </c>
      <c r="R92">
        <v>509531936</v>
      </c>
      <c r="S92">
        <v>4308</v>
      </c>
      <c r="V92" t="s">
        <v>77</v>
      </c>
      <c r="W92">
        <f>MATCH(D92,Отчет!$D:$D,0)</f>
        <v>28</v>
      </c>
    </row>
    <row r="93" spans="1:23" x14ac:dyDescent="0.2">
      <c r="A93" s="17">
        <v>514371602</v>
      </c>
      <c r="B93" s="17">
        <v>5</v>
      </c>
      <c r="C93" s="17" t="s">
        <v>68</v>
      </c>
      <c r="D93" s="17">
        <v>497172693</v>
      </c>
      <c r="E93" s="7" t="s">
        <v>131</v>
      </c>
      <c r="F93" s="7" t="s">
        <v>132</v>
      </c>
      <c r="G93" s="7" t="s">
        <v>133</v>
      </c>
      <c r="H93" s="17" t="s">
        <v>134</v>
      </c>
      <c r="I93" s="7" t="s">
        <v>189</v>
      </c>
      <c r="J93" s="17">
        <v>6</v>
      </c>
      <c r="K93" s="17" t="s">
        <v>74</v>
      </c>
      <c r="L93" s="17" t="s">
        <v>187</v>
      </c>
      <c r="N93" s="17">
        <v>30</v>
      </c>
      <c r="O93" s="17">
        <v>6</v>
      </c>
      <c r="P93" s="17">
        <v>1</v>
      </c>
      <c r="Q93" s="17">
        <v>1</v>
      </c>
      <c r="R93">
        <v>509531936</v>
      </c>
      <c r="S93">
        <v>4308</v>
      </c>
      <c r="V93" t="s">
        <v>77</v>
      </c>
      <c r="W93">
        <f>MATCH(D93,Отчет!$D:$D,0)</f>
        <v>35</v>
      </c>
    </row>
    <row r="94" spans="1:23" x14ac:dyDescent="0.2">
      <c r="A94" s="17">
        <v>514372113</v>
      </c>
      <c r="C94" s="17" t="s">
        <v>68</v>
      </c>
      <c r="D94" s="17">
        <v>499620779</v>
      </c>
      <c r="E94" s="7" t="s">
        <v>135</v>
      </c>
      <c r="F94" s="7" t="s">
        <v>136</v>
      </c>
      <c r="G94" s="7" t="s">
        <v>137</v>
      </c>
      <c r="H94" s="17" t="s">
        <v>138</v>
      </c>
      <c r="I94" s="7" t="s">
        <v>189</v>
      </c>
      <c r="J94" s="17">
        <v>6</v>
      </c>
      <c r="K94" s="17" t="s">
        <v>74</v>
      </c>
      <c r="L94" s="17" t="s">
        <v>187</v>
      </c>
      <c r="M94" s="17">
        <v>0</v>
      </c>
      <c r="N94" s="17">
        <v>0</v>
      </c>
      <c r="O94" s="17">
        <v>6</v>
      </c>
      <c r="Q94" s="17">
        <v>0</v>
      </c>
      <c r="R94">
        <v>509531936</v>
      </c>
      <c r="S94">
        <v>4308</v>
      </c>
      <c r="V94" t="s">
        <v>77</v>
      </c>
      <c r="W94">
        <f>MATCH(D94,Отчет!$D:$D,0)</f>
        <v>37</v>
      </c>
    </row>
    <row r="95" spans="1:23" x14ac:dyDescent="0.2">
      <c r="A95" s="17">
        <v>514311423</v>
      </c>
      <c r="B95" s="17">
        <v>8</v>
      </c>
      <c r="C95" s="17" t="s">
        <v>68</v>
      </c>
      <c r="D95" s="17">
        <v>497172676</v>
      </c>
      <c r="E95" s="7" t="s">
        <v>91</v>
      </c>
      <c r="F95" s="7" t="s">
        <v>92</v>
      </c>
      <c r="G95" s="7" t="s">
        <v>93</v>
      </c>
      <c r="H95" s="17" t="s">
        <v>94</v>
      </c>
      <c r="I95" s="7" t="s">
        <v>189</v>
      </c>
      <c r="J95" s="17">
        <v>6</v>
      </c>
      <c r="K95" s="17" t="s">
        <v>74</v>
      </c>
      <c r="L95" s="17" t="s">
        <v>187</v>
      </c>
      <c r="N95" s="17">
        <v>48</v>
      </c>
      <c r="O95" s="17">
        <v>6</v>
      </c>
      <c r="P95" s="17">
        <v>1</v>
      </c>
      <c r="Q95" s="17">
        <v>1</v>
      </c>
      <c r="R95">
        <v>509531936</v>
      </c>
      <c r="S95">
        <v>4308</v>
      </c>
      <c r="V95" t="s">
        <v>77</v>
      </c>
      <c r="W95">
        <f>MATCH(D95,Отчет!$D:$D,0)</f>
        <v>15</v>
      </c>
    </row>
    <row r="96" spans="1:23" x14ac:dyDescent="0.2">
      <c r="A96" s="17">
        <v>542383497</v>
      </c>
      <c r="B96" s="17">
        <v>8</v>
      </c>
      <c r="C96" s="17" t="s">
        <v>68</v>
      </c>
      <c r="D96" s="17">
        <v>541034696</v>
      </c>
      <c r="E96" s="7" t="s">
        <v>125</v>
      </c>
      <c r="F96" s="7" t="s">
        <v>126</v>
      </c>
      <c r="G96" s="7" t="s">
        <v>127</v>
      </c>
      <c r="H96" s="17" t="s">
        <v>128</v>
      </c>
      <c r="I96" s="7" t="s">
        <v>189</v>
      </c>
      <c r="J96" s="17">
        <v>6</v>
      </c>
      <c r="K96" s="17" t="s">
        <v>74</v>
      </c>
      <c r="L96" s="17" t="s">
        <v>187</v>
      </c>
      <c r="N96" s="17">
        <v>48</v>
      </c>
      <c r="O96" s="17">
        <v>6</v>
      </c>
      <c r="P96" s="17">
        <v>1</v>
      </c>
      <c r="Q96" s="17">
        <v>1</v>
      </c>
      <c r="R96">
        <v>509531936</v>
      </c>
      <c r="S96">
        <v>4308</v>
      </c>
      <c r="V96" t="s">
        <v>77</v>
      </c>
      <c r="W96">
        <f>MATCH(D96,Отчет!$D:$D,0)</f>
        <v>22</v>
      </c>
    </row>
    <row r="97" spans="1:23" x14ac:dyDescent="0.2">
      <c r="A97" s="17">
        <v>514371544</v>
      </c>
      <c r="C97" s="17" t="s">
        <v>68</v>
      </c>
      <c r="D97" s="17">
        <v>497172415</v>
      </c>
      <c r="E97" s="7" t="s">
        <v>122</v>
      </c>
      <c r="F97" s="7" t="s">
        <v>79</v>
      </c>
      <c r="G97" s="7" t="s">
        <v>123</v>
      </c>
      <c r="H97" s="17" t="s">
        <v>124</v>
      </c>
      <c r="I97" s="7" t="s">
        <v>189</v>
      </c>
      <c r="J97" s="17">
        <v>6</v>
      </c>
      <c r="K97" s="17" t="s">
        <v>74</v>
      </c>
      <c r="L97" s="17" t="s">
        <v>187</v>
      </c>
      <c r="M97" s="17">
        <v>0</v>
      </c>
      <c r="N97" s="17">
        <v>0</v>
      </c>
      <c r="O97" s="17">
        <v>6</v>
      </c>
      <c r="Q97" s="17">
        <v>1</v>
      </c>
      <c r="R97">
        <v>509531936</v>
      </c>
      <c r="S97">
        <v>4308</v>
      </c>
      <c r="V97" t="s">
        <v>77</v>
      </c>
      <c r="W97">
        <f>MATCH(D97,Отчет!$D:$D,0)</f>
        <v>34</v>
      </c>
    </row>
    <row r="98" spans="1:23" x14ac:dyDescent="0.2">
      <c r="A98" s="17">
        <v>514371978</v>
      </c>
      <c r="B98" s="17">
        <v>6</v>
      </c>
      <c r="C98" s="17" t="s">
        <v>68</v>
      </c>
      <c r="D98" s="17">
        <v>497173357</v>
      </c>
      <c r="E98" s="7" t="s">
        <v>164</v>
      </c>
      <c r="F98" s="7" t="s">
        <v>165</v>
      </c>
      <c r="G98" s="7" t="s">
        <v>84</v>
      </c>
      <c r="H98" s="17" t="s">
        <v>166</v>
      </c>
      <c r="I98" s="7" t="s">
        <v>189</v>
      </c>
      <c r="J98" s="17">
        <v>6</v>
      </c>
      <c r="K98" s="17" t="s">
        <v>74</v>
      </c>
      <c r="L98" s="17" t="s">
        <v>187</v>
      </c>
      <c r="N98" s="17">
        <v>36</v>
      </c>
      <c r="O98" s="17">
        <v>6</v>
      </c>
      <c r="P98" s="17">
        <v>1</v>
      </c>
      <c r="Q98" s="17">
        <v>1</v>
      </c>
      <c r="R98">
        <v>509531936</v>
      </c>
      <c r="S98">
        <v>4308</v>
      </c>
      <c r="V98" t="s">
        <v>77</v>
      </c>
      <c r="W98">
        <f>MATCH(D98,Отчет!$D:$D,0)</f>
        <v>29</v>
      </c>
    </row>
    <row r="99" spans="1:23" x14ac:dyDescent="0.2">
      <c r="A99" s="17">
        <v>514371658</v>
      </c>
      <c r="B99" s="17">
        <v>7</v>
      </c>
      <c r="C99" s="17" t="s">
        <v>68</v>
      </c>
      <c r="D99" s="17">
        <v>497172393</v>
      </c>
      <c r="E99" s="7" t="s">
        <v>108</v>
      </c>
      <c r="F99" s="7" t="s">
        <v>109</v>
      </c>
      <c r="G99" s="7" t="s">
        <v>80</v>
      </c>
      <c r="H99" s="17" t="s">
        <v>110</v>
      </c>
      <c r="I99" s="7" t="s">
        <v>189</v>
      </c>
      <c r="J99" s="17">
        <v>6</v>
      </c>
      <c r="K99" s="17" t="s">
        <v>74</v>
      </c>
      <c r="L99" s="17" t="s">
        <v>187</v>
      </c>
      <c r="N99" s="17">
        <v>42</v>
      </c>
      <c r="O99" s="17">
        <v>6</v>
      </c>
      <c r="P99" s="17">
        <v>1</v>
      </c>
      <c r="Q99" s="17">
        <v>1</v>
      </c>
      <c r="R99">
        <v>509531936</v>
      </c>
      <c r="S99">
        <v>4308</v>
      </c>
      <c r="V99" t="s">
        <v>77</v>
      </c>
      <c r="W99">
        <f>MATCH(D99,Отчет!$D:$D,0)</f>
        <v>32</v>
      </c>
    </row>
    <row r="100" spans="1:23" x14ac:dyDescent="0.2">
      <c r="A100" s="17">
        <v>543572953</v>
      </c>
      <c r="B100" s="17">
        <v>6</v>
      </c>
      <c r="C100" s="17" t="s">
        <v>68</v>
      </c>
      <c r="D100" s="17">
        <v>543570430</v>
      </c>
      <c r="E100" s="7" t="s">
        <v>115</v>
      </c>
      <c r="F100" s="7" t="s">
        <v>116</v>
      </c>
      <c r="G100" s="7" t="s">
        <v>106</v>
      </c>
      <c r="H100" s="17" t="s">
        <v>117</v>
      </c>
      <c r="I100" s="7" t="s">
        <v>189</v>
      </c>
      <c r="J100" s="17">
        <v>6</v>
      </c>
      <c r="K100" s="17" t="s">
        <v>74</v>
      </c>
      <c r="L100" s="17" t="s">
        <v>187</v>
      </c>
      <c r="N100" s="17">
        <v>36</v>
      </c>
      <c r="O100" s="17">
        <v>6</v>
      </c>
      <c r="P100" s="17">
        <v>1</v>
      </c>
      <c r="Q100" s="17">
        <v>1</v>
      </c>
      <c r="R100">
        <v>509531936</v>
      </c>
      <c r="S100">
        <v>4308</v>
      </c>
      <c r="V100" t="s">
        <v>77</v>
      </c>
      <c r="W100">
        <f>MATCH(D100,Отчет!$D:$D,0)</f>
        <v>36</v>
      </c>
    </row>
    <row r="101" spans="1:23" x14ac:dyDescent="0.2">
      <c r="A101" s="17">
        <v>514371714</v>
      </c>
      <c r="B101" s="17">
        <v>8</v>
      </c>
      <c r="C101" s="17" t="s">
        <v>68</v>
      </c>
      <c r="D101" s="17">
        <v>497172382</v>
      </c>
      <c r="E101" s="7" t="s">
        <v>100</v>
      </c>
      <c r="F101" s="7" t="s">
        <v>101</v>
      </c>
      <c r="G101" s="7" t="s">
        <v>102</v>
      </c>
      <c r="H101" s="17" t="s">
        <v>103</v>
      </c>
      <c r="I101" s="7" t="s">
        <v>189</v>
      </c>
      <c r="J101" s="17">
        <v>6</v>
      </c>
      <c r="K101" s="17" t="s">
        <v>74</v>
      </c>
      <c r="L101" s="17" t="s">
        <v>187</v>
      </c>
      <c r="N101" s="17">
        <v>48</v>
      </c>
      <c r="O101" s="17">
        <v>6</v>
      </c>
      <c r="P101" s="17">
        <v>1</v>
      </c>
      <c r="Q101" s="17">
        <v>1</v>
      </c>
      <c r="R101">
        <v>509531936</v>
      </c>
      <c r="S101">
        <v>4308</v>
      </c>
      <c r="V101" t="s">
        <v>77</v>
      </c>
      <c r="W101">
        <f>MATCH(D101,Отчет!$D:$D,0)</f>
        <v>18</v>
      </c>
    </row>
    <row r="102" spans="1:23" x14ac:dyDescent="0.2">
      <c r="A102" s="17">
        <v>514372144</v>
      </c>
      <c r="B102" s="17">
        <v>7</v>
      </c>
      <c r="C102" s="17" t="s">
        <v>68</v>
      </c>
      <c r="D102" s="17">
        <v>497172865</v>
      </c>
      <c r="E102" s="7" t="s">
        <v>96</v>
      </c>
      <c r="F102" s="7" t="s">
        <v>97</v>
      </c>
      <c r="G102" s="7" t="s">
        <v>98</v>
      </c>
      <c r="H102" s="17" t="s">
        <v>99</v>
      </c>
      <c r="I102" s="7" t="s">
        <v>189</v>
      </c>
      <c r="J102" s="17">
        <v>6</v>
      </c>
      <c r="K102" s="17" t="s">
        <v>74</v>
      </c>
      <c r="L102" s="17" t="s">
        <v>187</v>
      </c>
      <c r="N102" s="17">
        <v>42</v>
      </c>
      <c r="O102" s="17">
        <v>6</v>
      </c>
      <c r="P102" s="17">
        <v>1</v>
      </c>
      <c r="Q102" s="17">
        <v>1</v>
      </c>
      <c r="R102">
        <v>509531936</v>
      </c>
      <c r="S102">
        <v>4308</v>
      </c>
      <c r="V102" t="s">
        <v>77</v>
      </c>
      <c r="W102">
        <f>MATCH(D102,Отчет!$D:$D,0)</f>
        <v>27</v>
      </c>
    </row>
    <row r="103" spans="1:23" x14ac:dyDescent="0.2">
      <c r="A103" s="17">
        <v>514371865</v>
      </c>
      <c r="B103" s="17">
        <v>9</v>
      </c>
      <c r="C103" s="17" t="s">
        <v>68</v>
      </c>
      <c r="D103" s="17">
        <v>497172371</v>
      </c>
      <c r="E103" s="7" t="s">
        <v>181</v>
      </c>
      <c r="F103" s="7" t="s">
        <v>182</v>
      </c>
      <c r="G103" s="7" t="s">
        <v>183</v>
      </c>
      <c r="H103" s="17" t="s">
        <v>184</v>
      </c>
      <c r="I103" s="7" t="s">
        <v>189</v>
      </c>
      <c r="J103" s="17">
        <v>6</v>
      </c>
      <c r="K103" s="17" t="s">
        <v>74</v>
      </c>
      <c r="L103" s="17" t="s">
        <v>187</v>
      </c>
      <c r="N103" s="17">
        <v>54</v>
      </c>
      <c r="O103" s="17">
        <v>6</v>
      </c>
      <c r="P103" s="17">
        <v>1</v>
      </c>
      <c r="Q103" s="17">
        <v>1</v>
      </c>
      <c r="R103">
        <v>509531936</v>
      </c>
      <c r="S103">
        <v>4308</v>
      </c>
      <c r="V103" t="s">
        <v>77</v>
      </c>
      <c r="W103">
        <f>MATCH(D103,Отчет!$D:$D,0)</f>
        <v>12</v>
      </c>
    </row>
    <row r="104" spans="1:23" x14ac:dyDescent="0.2">
      <c r="A104" s="17">
        <v>514371798</v>
      </c>
      <c r="B104" s="17">
        <v>7</v>
      </c>
      <c r="C104" s="17" t="s">
        <v>68</v>
      </c>
      <c r="D104" s="17">
        <v>509684937</v>
      </c>
      <c r="E104" s="7" t="s">
        <v>153</v>
      </c>
      <c r="F104" s="7" t="s">
        <v>154</v>
      </c>
      <c r="G104" s="7" t="s">
        <v>71</v>
      </c>
      <c r="H104" s="17" t="s">
        <v>155</v>
      </c>
      <c r="I104" s="7" t="s">
        <v>189</v>
      </c>
      <c r="J104" s="17">
        <v>6</v>
      </c>
      <c r="K104" s="17" t="s">
        <v>74</v>
      </c>
      <c r="L104" s="17" t="s">
        <v>187</v>
      </c>
      <c r="N104" s="17">
        <v>42</v>
      </c>
      <c r="O104" s="17">
        <v>6</v>
      </c>
      <c r="P104" s="17">
        <v>1</v>
      </c>
      <c r="Q104" s="17">
        <v>1</v>
      </c>
      <c r="R104">
        <v>509531936</v>
      </c>
      <c r="S104">
        <v>4308</v>
      </c>
      <c r="V104" t="s">
        <v>77</v>
      </c>
      <c r="W104">
        <f>MATCH(D104,Отчет!$D:$D,0)</f>
        <v>31</v>
      </c>
    </row>
    <row r="105" spans="1:23" x14ac:dyDescent="0.2">
      <c r="A105" s="17">
        <v>514372055</v>
      </c>
      <c r="B105" s="17">
        <v>5</v>
      </c>
      <c r="C105" s="17" t="s">
        <v>68</v>
      </c>
      <c r="D105" s="17">
        <v>497173346</v>
      </c>
      <c r="E105" s="7" t="s">
        <v>167</v>
      </c>
      <c r="F105" s="7" t="s">
        <v>168</v>
      </c>
      <c r="G105" s="7" t="s">
        <v>169</v>
      </c>
      <c r="H105" s="17" t="s">
        <v>170</v>
      </c>
      <c r="I105" s="7" t="s">
        <v>189</v>
      </c>
      <c r="J105" s="17">
        <v>6</v>
      </c>
      <c r="K105" s="17" t="s">
        <v>74</v>
      </c>
      <c r="L105" s="17" t="s">
        <v>187</v>
      </c>
      <c r="N105" s="17">
        <v>30</v>
      </c>
      <c r="O105" s="17">
        <v>6</v>
      </c>
      <c r="P105" s="17">
        <v>1</v>
      </c>
      <c r="Q105" s="17">
        <v>1</v>
      </c>
      <c r="R105">
        <v>509531936</v>
      </c>
      <c r="S105">
        <v>4308</v>
      </c>
      <c r="V105" t="s">
        <v>77</v>
      </c>
      <c r="W105">
        <f>MATCH(D105,Отчет!$D:$D,0)</f>
        <v>38</v>
      </c>
    </row>
    <row r="106" spans="1:23" x14ac:dyDescent="0.2">
      <c r="A106" s="17">
        <v>543575204</v>
      </c>
      <c r="B106" s="17">
        <v>8</v>
      </c>
      <c r="C106" s="17" t="s">
        <v>68</v>
      </c>
      <c r="D106" s="17">
        <v>497172360</v>
      </c>
      <c r="E106" s="7" t="s">
        <v>156</v>
      </c>
      <c r="F106" s="7" t="s">
        <v>157</v>
      </c>
      <c r="G106" s="7" t="s">
        <v>113</v>
      </c>
      <c r="H106" s="17" t="s">
        <v>158</v>
      </c>
      <c r="I106" s="7" t="s">
        <v>190</v>
      </c>
      <c r="J106" s="17">
        <v>6</v>
      </c>
      <c r="K106" s="17" t="s">
        <v>74</v>
      </c>
      <c r="L106" s="17" t="s">
        <v>187</v>
      </c>
      <c r="N106" s="17">
        <v>48</v>
      </c>
      <c r="O106" s="17">
        <v>6</v>
      </c>
      <c r="P106" s="17">
        <v>1</v>
      </c>
      <c r="Q106" s="17">
        <v>1</v>
      </c>
      <c r="R106">
        <v>509531936</v>
      </c>
      <c r="S106">
        <v>2098</v>
      </c>
      <c r="U106" t="s">
        <v>188</v>
      </c>
      <c r="V106" t="s">
        <v>77</v>
      </c>
      <c r="W106">
        <f>MATCH(D106,Отчет!$D:$D,0)</f>
        <v>26</v>
      </c>
    </row>
    <row r="107" spans="1:23" x14ac:dyDescent="0.2">
      <c r="A107" s="17">
        <v>543573242</v>
      </c>
      <c r="B107" s="17">
        <v>9</v>
      </c>
      <c r="C107" s="17" t="s">
        <v>68</v>
      </c>
      <c r="D107" s="17">
        <v>497172371</v>
      </c>
      <c r="E107" s="7" t="s">
        <v>181</v>
      </c>
      <c r="F107" s="7" t="s">
        <v>182</v>
      </c>
      <c r="G107" s="7" t="s">
        <v>183</v>
      </c>
      <c r="H107" s="17" t="s">
        <v>184</v>
      </c>
      <c r="I107" s="7" t="s">
        <v>190</v>
      </c>
      <c r="J107" s="17">
        <v>6</v>
      </c>
      <c r="K107" s="17" t="s">
        <v>74</v>
      </c>
      <c r="L107" s="17" t="s">
        <v>187</v>
      </c>
      <c r="N107" s="17">
        <v>54</v>
      </c>
      <c r="O107" s="17">
        <v>6</v>
      </c>
      <c r="P107" s="17">
        <v>1</v>
      </c>
      <c r="Q107" s="17">
        <v>1</v>
      </c>
      <c r="R107">
        <v>509531936</v>
      </c>
      <c r="S107">
        <v>2098</v>
      </c>
      <c r="U107" t="s">
        <v>188</v>
      </c>
      <c r="V107" t="s">
        <v>77</v>
      </c>
      <c r="W107">
        <f>MATCH(D107,Отчет!$D:$D,0)</f>
        <v>12</v>
      </c>
    </row>
    <row r="108" spans="1:23" x14ac:dyDescent="0.2">
      <c r="A108" s="17">
        <v>543574816</v>
      </c>
      <c r="B108" s="17">
        <v>8</v>
      </c>
      <c r="C108" s="17" t="s">
        <v>68</v>
      </c>
      <c r="D108" s="17">
        <v>497172382</v>
      </c>
      <c r="E108" s="7" t="s">
        <v>100</v>
      </c>
      <c r="F108" s="7" t="s">
        <v>101</v>
      </c>
      <c r="G108" s="7" t="s">
        <v>102</v>
      </c>
      <c r="H108" s="17" t="s">
        <v>103</v>
      </c>
      <c r="I108" s="7" t="s">
        <v>190</v>
      </c>
      <c r="J108" s="17">
        <v>6</v>
      </c>
      <c r="K108" s="17" t="s">
        <v>74</v>
      </c>
      <c r="L108" s="17" t="s">
        <v>187</v>
      </c>
      <c r="N108" s="17">
        <v>48</v>
      </c>
      <c r="O108" s="17">
        <v>6</v>
      </c>
      <c r="P108" s="17">
        <v>1</v>
      </c>
      <c r="Q108" s="17">
        <v>1</v>
      </c>
      <c r="R108">
        <v>509531936</v>
      </c>
      <c r="S108">
        <v>2098</v>
      </c>
      <c r="U108" t="s">
        <v>188</v>
      </c>
      <c r="V108" t="s">
        <v>77</v>
      </c>
      <c r="W108">
        <f>MATCH(D108,Отчет!$D:$D,0)</f>
        <v>18</v>
      </c>
    </row>
    <row r="109" spans="1:23" x14ac:dyDescent="0.2">
      <c r="A109" s="17">
        <v>530167204</v>
      </c>
      <c r="B109" s="17">
        <v>7</v>
      </c>
      <c r="C109" s="17" t="s">
        <v>68</v>
      </c>
      <c r="D109" s="17">
        <v>497172393</v>
      </c>
      <c r="E109" s="7" t="s">
        <v>108</v>
      </c>
      <c r="F109" s="7" t="s">
        <v>109</v>
      </c>
      <c r="G109" s="7" t="s">
        <v>80</v>
      </c>
      <c r="H109" s="17" t="s">
        <v>110</v>
      </c>
      <c r="I109" s="7" t="s">
        <v>190</v>
      </c>
      <c r="J109" s="17">
        <v>6</v>
      </c>
      <c r="K109" s="17" t="s">
        <v>74</v>
      </c>
      <c r="L109" s="17" t="s">
        <v>187</v>
      </c>
      <c r="N109" s="17">
        <v>42</v>
      </c>
      <c r="O109" s="17">
        <v>6</v>
      </c>
      <c r="P109" s="17">
        <v>1</v>
      </c>
      <c r="Q109" s="17">
        <v>1</v>
      </c>
      <c r="R109">
        <v>509531936</v>
      </c>
      <c r="S109">
        <v>2098</v>
      </c>
      <c r="U109" t="s">
        <v>188</v>
      </c>
      <c r="V109" t="s">
        <v>77</v>
      </c>
      <c r="W109">
        <f>MATCH(D109,Отчет!$D:$D,0)</f>
        <v>32</v>
      </c>
    </row>
    <row r="110" spans="1:23" x14ac:dyDescent="0.2">
      <c r="A110" s="17">
        <v>543573594</v>
      </c>
      <c r="B110" s="17">
        <v>8</v>
      </c>
      <c r="C110" s="17" t="s">
        <v>68</v>
      </c>
      <c r="D110" s="17">
        <v>497172415</v>
      </c>
      <c r="E110" s="7" t="s">
        <v>122</v>
      </c>
      <c r="F110" s="7" t="s">
        <v>79</v>
      </c>
      <c r="G110" s="7" t="s">
        <v>123</v>
      </c>
      <c r="H110" s="17" t="s">
        <v>124</v>
      </c>
      <c r="I110" s="7" t="s">
        <v>190</v>
      </c>
      <c r="J110" s="17">
        <v>6</v>
      </c>
      <c r="K110" s="17" t="s">
        <v>74</v>
      </c>
      <c r="L110" s="17" t="s">
        <v>187</v>
      </c>
      <c r="N110" s="17">
        <v>48</v>
      </c>
      <c r="O110" s="17">
        <v>6</v>
      </c>
      <c r="P110" s="17">
        <v>1</v>
      </c>
      <c r="Q110" s="17">
        <v>1</v>
      </c>
      <c r="R110">
        <v>509531936</v>
      </c>
      <c r="S110">
        <v>2098</v>
      </c>
      <c r="U110" t="s">
        <v>188</v>
      </c>
      <c r="V110" t="s">
        <v>77</v>
      </c>
      <c r="W110">
        <f>MATCH(D110,Отчет!$D:$D,0)</f>
        <v>34</v>
      </c>
    </row>
    <row r="111" spans="1:23" x14ac:dyDescent="0.2">
      <c r="A111" s="17">
        <v>542384693</v>
      </c>
      <c r="B111" s="17">
        <v>8</v>
      </c>
      <c r="C111" s="17" t="s">
        <v>68</v>
      </c>
      <c r="D111" s="17">
        <v>497172676</v>
      </c>
      <c r="E111" s="7" t="s">
        <v>91</v>
      </c>
      <c r="F111" s="7" t="s">
        <v>92</v>
      </c>
      <c r="G111" s="7" t="s">
        <v>93</v>
      </c>
      <c r="H111" s="17" t="s">
        <v>94</v>
      </c>
      <c r="I111" s="7" t="s">
        <v>190</v>
      </c>
      <c r="J111" s="17">
        <v>6</v>
      </c>
      <c r="K111" s="17" t="s">
        <v>74</v>
      </c>
      <c r="L111" s="17" t="s">
        <v>187</v>
      </c>
      <c r="N111" s="17">
        <v>48</v>
      </c>
      <c r="O111" s="17">
        <v>6</v>
      </c>
      <c r="P111" s="17">
        <v>1</v>
      </c>
      <c r="Q111" s="17">
        <v>1</v>
      </c>
      <c r="R111">
        <v>509531936</v>
      </c>
      <c r="S111">
        <v>2098</v>
      </c>
      <c r="U111" t="s">
        <v>188</v>
      </c>
      <c r="V111" t="s">
        <v>77</v>
      </c>
      <c r="W111">
        <f>MATCH(D111,Отчет!$D:$D,0)</f>
        <v>15</v>
      </c>
    </row>
    <row r="112" spans="1:23" x14ac:dyDescent="0.2">
      <c r="A112" s="17">
        <v>543574972</v>
      </c>
      <c r="B112" s="17">
        <v>6</v>
      </c>
      <c r="C112" s="17" t="s">
        <v>68</v>
      </c>
      <c r="D112" s="17">
        <v>497172693</v>
      </c>
      <c r="E112" s="7" t="s">
        <v>131</v>
      </c>
      <c r="F112" s="7" t="s">
        <v>132</v>
      </c>
      <c r="G112" s="7" t="s">
        <v>133</v>
      </c>
      <c r="H112" s="17" t="s">
        <v>134</v>
      </c>
      <c r="I112" s="7" t="s">
        <v>190</v>
      </c>
      <c r="J112" s="17">
        <v>6</v>
      </c>
      <c r="K112" s="17" t="s">
        <v>74</v>
      </c>
      <c r="L112" s="17" t="s">
        <v>187</v>
      </c>
      <c r="N112" s="17">
        <v>36</v>
      </c>
      <c r="O112" s="17">
        <v>6</v>
      </c>
      <c r="P112" s="17">
        <v>1</v>
      </c>
      <c r="Q112" s="17">
        <v>1</v>
      </c>
      <c r="R112">
        <v>509531936</v>
      </c>
      <c r="S112">
        <v>2098</v>
      </c>
      <c r="U112" t="s">
        <v>188</v>
      </c>
      <c r="V112" t="s">
        <v>77</v>
      </c>
      <c r="W112">
        <f>MATCH(D112,Отчет!$D:$D,0)</f>
        <v>35</v>
      </c>
    </row>
    <row r="113" spans="1:23" x14ac:dyDescent="0.2">
      <c r="A113" s="17">
        <v>543575363</v>
      </c>
      <c r="B113" s="17">
        <v>9</v>
      </c>
      <c r="C113" s="17" t="s">
        <v>68</v>
      </c>
      <c r="D113" s="17">
        <v>497172708</v>
      </c>
      <c r="E113" s="7" t="s">
        <v>78</v>
      </c>
      <c r="F113" s="7" t="s">
        <v>79</v>
      </c>
      <c r="G113" s="7" t="s">
        <v>80</v>
      </c>
      <c r="H113" s="17" t="s">
        <v>81</v>
      </c>
      <c r="I113" s="7" t="s">
        <v>190</v>
      </c>
      <c r="J113" s="17">
        <v>6</v>
      </c>
      <c r="K113" s="17" t="s">
        <v>74</v>
      </c>
      <c r="L113" s="17" t="s">
        <v>187</v>
      </c>
      <c r="N113" s="17">
        <v>54</v>
      </c>
      <c r="O113" s="17">
        <v>6</v>
      </c>
      <c r="P113" s="17">
        <v>1</v>
      </c>
      <c r="Q113" s="17">
        <v>1</v>
      </c>
      <c r="R113">
        <v>509531936</v>
      </c>
      <c r="S113">
        <v>2098</v>
      </c>
      <c r="U113" t="s">
        <v>188</v>
      </c>
      <c r="V113" t="s">
        <v>77</v>
      </c>
      <c r="W113">
        <f>MATCH(D113,Отчет!$D:$D,0)</f>
        <v>14</v>
      </c>
    </row>
    <row r="114" spans="1:23" x14ac:dyDescent="0.2">
      <c r="A114" s="17">
        <v>544503677</v>
      </c>
      <c r="B114" s="17">
        <v>9</v>
      </c>
      <c r="C114" s="17" t="s">
        <v>68</v>
      </c>
      <c r="D114" s="17">
        <v>497172725</v>
      </c>
      <c r="E114" s="7" t="s">
        <v>69</v>
      </c>
      <c r="F114" s="7" t="s">
        <v>70</v>
      </c>
      <c r="G114" s="7" t="s">
        <v>71</v>
      </c>
      <c r="H114" s="17" t="s">
        <v>72</v>
      </c>
      <c r="I114" s="7" t="s">
        <v>190</v>
      </c>
      <c r="J114" s="17">
        <v>6</v>
      </c>
      <c r="K114" s="17" t="s">
        <v>74</v>
      </c>
      <c r="L114" s="17" t="s">
        <v>187</v>
      </c>
      <c r="N114" s="17">
        <v>54</v>
      </c>
      <c r="O114" s="17">
        <v>6</v>
      </c>
      <c r="P114" s="17">
        <v>1</v>
      </c>
      <c r="Q114" s="17">
        <v>1</v>
      </c>
      <c r="R114">
        <v>509531936</v>
      </c>
      <c r="S114">
        <v>2098</v>
      </c>
      <c r="U114" t="s">
        <v>188</v>
      </c>
      <c r="V114" t="s">
        <v>77</v>
      </c>
      <c r="W114">
        <f>MATCH(D114,Отчет!$D:$D,0)</f>
        <v>17</v>
      </c>
    </row>
    <row r="115" spans="1:23" x14ac:dyDescent="0.2">
      <c r="A115" s="17">
        <v>543573439</v>
      </c>
      <c r="B115" s="17">
        <v>8</v>
      </c>
      <c r="C115" s="17" t="s">
        <v>68</v>
      </c>
      <c r="D115" s="17">
        <v>497172740</v>
      </c>
      <c r="E115" s="7" t="s">
        <v>172</v>
      </c>
      <c r="F115" s="7" t="s">
        <v>132</v>
      </c>
      <c r="G115" s="7" t="s">
        <v>173</v>
      </c>
      <c r="H115" s="17" t="s">
        <v>174</v>
      </c>
      <c r="I115" s="7" t="s">
        <v>190</v>
      </c>
      <c r="J115" s="17">
        <v>6</v>
      </c>
      <c r="K115" s="17" t="s">
        <v>74</v>
      </c>
      <c r="L115" s="17" t="s">
        <v>187</v>
      </c>
      <c r="N115" s="17">
        <v>48</v>
      </c>
      <c r="O115" s="17">
        <v>6</v>
      </c>
      <c r="P115" s="17">
        <v>1</v>
      </c>
      <c r="Q115" s="17">
        <v>1</v>
      </c>
      <c r="R115">
        <v>509531936</v>
      </c>
      <c r="S115">
        <v>2098</v>
      </c>
      <c r="U115" t="s">
        <v>188</v>
      </c>
      <c r="V115" t="s">
        <v>77</v>
      </c>
      <c r="W115">
        <f>MATCH(D115,Отчет!$D:$D,0)</f>
        <v>23</v>
      </c>
    </row>
    <row r="116" spans="1:23" x14ac:dyDescent="0.2">
      <c r="A116" s="17">
        <v>543573135</v>
      </c>
      <c r="B116" s="17">
        <v>9</v>
      </c>
      <c r="C116" s="17" t="s">
        <v>68</v>
      </c>
      <c r="D116" s="17">
        <v>497172759</v>
      </c>
      <c r="E116" s="7" t="s">
        <v>139</v>
      </c>
      <c r="F116" s="7" t="s">
        <v>140</v>
      </c>
      <c r="G116" s="7" t="s">
        <v>98</v>
      </c>
      <c r="H116" s="17" t="s">
        <v>141</v>
      </c>
      <c r="I116" s="7" t="s">
        <v>190</v>
      </c>
      <c r="J116" s="17">
        <v>6</v>
      </c>
      <c r="K116" s="17" t="s">
        <v>74</v>
      </c>
      <c r="L116" s="17" t="s">
        <v>187</v>
      </c>
      <c r="N116" s="17">
        <v>54</v>
      </c>
      <c r="O116" s="17">
        <v>6</v>
      </c>
      <c r="P116" s="17">
        <v>1</v>
      </c>
      <c r="Q116" s="17">
        <v>1</v>
      </c>
      <c r="R116">
        <v>509531936</v>
      </c>
      <c r="S116">
        <v>2098</v>
      </c>
      <c r="U116" t="s">
        <v>188</v>
      </c>
      <c r="V116" t="s">
        <v>77</v>
      </c>
      <c r="W116">
        <f>MATCH(D116,Отчет!$D:$D,0)</f>
        <v>13</v>
      </c>
    </row>
    <row r="117" spans="1:23" x14ac:dyDescent="0.2">
      <c r="A117" s="17">
        <v>544646162</v>
      </c>
      <c r="B117" s="17">
        <v>9</v>
      </c>
      <c r="C117" s="17" t="s">
        <v>68</v>
      </c>
      <c r="D117" s="17">
        <v>497172776</v>
      </c>
      <c r="E117" s="7" t="s">
        <v>87</v>
      </c>
      <c r="F117" s="7" t="s">
        <v>88</v>
      </c>
      <c r="G117" s="7" t="s">
        <v>89</v>
      </c>
      <c r="H117" s="17" t="s">
        <v>90</v>
      </c>
      <c r="I117" s="7" t="s">
        <v>190</v>
      </c>
      <c r="J117" s="17">
        <v>6</v>
      </c>
      <c r="K117" s="17" t="s">
        <v>74</v>
      </c>
      <c r="L117" s="17" t="s">
        <v>187</v>
      </c>
      <c r="N117" s="17">
        <v>54</v>
      </c>
      <c r="O117" s="17">
        <v>6</v>
      </c>
      <c r="P117" s="17">
        <v>1</v>
      </c>
      <c r="Q117" s="17">
        <v>1</v>
      </c>
      <c r="R117">
        <v>509531936</v>
      </c>
      <c r="S117">
        <v>2098</v>
      </c>
      <c r="U117" t="s">
        <v>188</v>
      </c>
      <c r="V117" t="s">
        <v>77</v>
      </c>
      <c r="W117">
        <f>MATCH(D117,Отчет!$D:$D,0)</f>
        <v>16</v>
      </c>
    </row>
    <row r="118" spans="1:23" x14ac:dyDescent="0.2">
      <c r="A118" s="17">
        <v>543574237</v>
      </c>
      <c r="B118" s="17">
        <v>7</v>
      </c>
      <c r="C118" s="17" t="s">
        <v>68</v>
      </c>
      <c r="D118" s="17">
        <v>497172808</v>
      </c>
      <c r="E118" s="7" t="s">
        <v>82</v>
      </c>
      <c r="F118" s="7" t="s">
        <v>83</v>
      </c>
      <c r="G118" s="7" t="s">
        <v>84</v>
      </c>
      <c r="H118" s="17" t="s">
        <v>85</v>
      </c>
      <c r="I118" s="7" t="s">
        <v>190</v>
      </c>
      <c r="J118" s="17">
        <v>6</v>
      </c>
      <c r="K118" s="17" t="s">
        <v>74</v>
      </c>
      <c r="L118" s="17" t="s">
        <v>187</v>
      </c>
      <c r="N118" s="17">
        <v>42</v>
      </c>
      <c r="O118" s="17">
        <v>6</v>
      </c>
      <c r="P118" s="17">
        <v>1</v>
      </c>
      <c r="Q118" s="17">
        <v>1</v>
      </c>
      <c r="R118">
        <v>509531936</v>
      </c>
      <c r="S118">
        <v>2098</v>
      </c>
      <c r="U118" t="s">
        <v>188</v>
      </c>
      <c r="V118" t="s">
        <v>77</v>
      </c>
      <c r="W118">
        <f>MATCH(D118,Отчет!$D:$D,0)</f>
        <v>25</v>
      </c>
    </row>
    <row r="119" spans="1:23" x14ac:dyDescent="0.2">
      <c r="A119" s="17">
        <v>543573323</v>
      </c>
      <c r="D119" s="17">
        <v>497172827</v>
      </c>
      <c r="E119" s="7" t="s">
        <v>160</v>
      </c>
      <c r="F119" s="7" t="s">
        <v>161</v>
      </c>
      <c r="G119" s="7" t="s">
        <v>162</v>
      </c>
      <c r="H119" s="17" t="s">
        <v>163</v>
      </c>
      <c r="I119" s="7" t="s">
        <v>190</v>
      </c>
      <c r="J119" s="17">
        <v>6</v>
      </c>
      <c r="K119" s="17" t="s">
        <v>74</v>
      </c>
      <c r="L119" s="17" t="s">
        <v>187</v>
      </c>
      <c r="M119" s="17">
        <v>0</v>
      </c>
      <c r="N119" s="17">
        <v>0</v>
      </c>
      <c r="O119" s="17">
        <v>6</v>
      </c>
      <c r="Q119" s="17">
        <v>1</v>
      </c>
      <c r="R119">
        <v>509531936</v>
      </c>
      <c r="S119">
        <v>2098</v>
      </c>
      <c r="U119" t="s">
        <v>188</v>
      </c>
      <c r="V119" t="s">
        <v>77</v>
      </c>
      <c r="W119">
        <f>MATCH(D119,Отчет!$D:$D,0)</f>
        <v>40</v>
      </c>
    </row>
    <row r="120" spans="1:23" x14ac:dyDescent="0.2">
      <c r="A120" s="17">
        <v>543573648</v>
      </c>
      <c r="B120" s="17">
        <v>8</v>
      </c>
      <c r="C120" s="17" t="s">
        <v>68</v>
      </c>
      <c r="D120" s="17">
        <v>497172846</v>
      </c>
      <c r="E120" s="7" t="s">
        <v>111</v>
      </c>
      <c r="F120" s="7" t="s">
        <v>112</v>
      </c>
      <c r="G120" s="7" t="s">
        <v>113</v>
      </c>
      <c r="H120" s="17" t="s">
        <v>114</v>
      </c>
      <c r="I120" s="7" t="s">
        <v>190</v>
      </c>
      <c r="J120" s="17">
        <v>6</v>
      </c>
      <c r="K120" s="17" t="s">
        <v>74</v>
      </c>
      <c r="L120" s="17" t="s">
        <v>187</v>
      </c>
      <c r="N120" s="17">
        <v>48</v>
      </c>
      <c r="O120" s="17">
        <v>6</v>
      </c>
      <c r="P120" s="17">
        <v>1</v>
      </c>
      <c r="Q120" s="17">
        <v>1</v>
      </c>
      <c r="R120">
        <v>509531936</v>
      </c>
      <c r="S120">
        <v>2098</v>
      </c>
      <c r="U120" t="s">
        <v>188</v>
      </c>
      <c r="V120" t="s">
        <v>77</v>
      </c>
      <c r="W120">
        <f>MATCH(D120,Отчет!$D:$D,0)</f>
        <v>21</v>
      </c>
    </row>
    <row r="121" spans="1:23" x14ac:dyDescent="0.2">
      <c r="A121" s="17">
        <v>549392670</v>
      </c>
      <c r="B121" s="17">
        <v>7</v>
      </c>
      <c r="C121" s="17" t="s">
        <v>68</v>
      </c>
      <c r="D121" s="17">
        <v>497172865</v>
      </c>
      <c r="E121" s="7" t="s">
        <v>96</v>
      </c>
      <c r="F121" s="7" t="s">
        <v>97</v>
      </c>
      <c r="G121" s="7" t="s">
        <v>98</v>
      </c>
      <c r="H121" s="17" t="s">
        <v>99</v>
      </c>
      <c r="I121" s="7" t="s">
        <v>190</v>
      </c>
      <c r="J121" s="17">
        <v>6</v>
      </c>
      <c r="K121" s="17" t="s">
        <v>74</v>
      </c>
      <c r="L121" s="17" t="s">
        <v>187</v>
      </c>
      <c r="N121" s="17">
        <v>42</v>
      </c>
      <c r="O121" s="17">
        <v>6</v>
      </c>
      <c r="P121" s="17">
        <v>1</v>
      </c>
      <c r="Q121" s="17">
        <v>1</v>
      </c>
      <c r="R121">
        <v>509531936</v>
      </c>
      <c r="S121">
        <v>2098</v>
      </c>
      <c r="U121" t="s">
        <v>188</v>
      </c>
      <c r="V121" t="s">
        <v>77</v>
      </c>
      <c r="W121">
        <f>MATCH(D121,Отчет!$D:$D,0)</f>
        <v>27</v>
      </c>
    </row>
    <row r="122" spans="1:23" x14ac:dyDescent="0.2">
      <c r="A122" s="17">
        <v>549392467</v>
      </c>
      <c r="B122" s="17">
        <v>7</v>
      </c>
      <c r="C122" s="17" t="s">
        <v>68</v>
      </c>
      <c r="D122" s="17">
        <v>497173357</v>
      </c>
      <c r="E122" s="7" t="s">
        <v>164</v>
      </c>
      <c r="F122" s="7" t="s">
        <v>165</v>
      </c>
      <c r="G122" s="7" t="s">
        <v>84</v>
      </c>
      <c r="H122" s="17" t="s">
        <v>166</v>
      </c>
      <c r="I122" s="7" t="s">
        <v>190</v>
      </c>
      <c r="J122" s="17">
        <v>6</v>
      </c>
      <c r="K122" s="17" t="s">
        <v>74</v>
      </c>
      <c r="L122" s="17" t="s">
        <v>187</v>
      </c>
      <c r="N122" s="17">
        <v>42</v>
      </c>
      <c r="O122" s="17">
        <v>6</v>
      </c>
      <c r="P122" s="17">
        <v>1</v>
      </c>
      <c r="Q122" s="17">
        <v>1</v>
      </c>
      <c r="R122">
        <v>509531936</v>
      </c>
      <c r="S122">
        <v>2098</v>
      </c>
      <c r="U122" t="s">
        <v>188</v>
      </c>
      <c r="V122" t="s">
        <v>77</v>
      </c>
      <c r="W122">
        <f>MATCH(D122,Отчет!$D:$D,0)</f>
        <v>29</v>
      </c>
    </row>
    <row r="123" spans="1:23" x14ac:dyDescent="0.2">
      <c r="A123" s="17">
        <v>544653288</v>
      </c>
      <c r="B123" s="17">
        <v>6</v>
      </c>
      <c r="C123" s="17" t="s">
        <v>68</v>
      </c>
      <c r="D123" s="17">
        <v>499620779</v>
      </c>
      <c r="E123" s="7" t="s">
        <v>135</v>
      </c>
      <c r="F123" s="7" t="s">
        <v>136</v>
      </c>
      <c r="G123" s="7" t="s">
        <v>137</v>
      </c>
      <c r="H123" s="17" t="s">
        <v>138</v>
      </c>
      <c r="I123" s="7" t="s">
        <v>190</v>
      </c>
      <c r="J123" s="17">
        <v>6</v>
      </c>
      <c r="K123" s="17" t="s">
        <v>74</v>
      </c>
      <c r="L123" s="17" t="s">
        <v>187</v>
      </c>
      <c r="N123" s="17">
        <v>36</v>
      </c>
      <c r="O123" s="17">
        <v>6</v>
      </c>
      <c r="P123" s="17">
        <v>1</v>
      </c>
      <c r="Q123" s="17">
        <v>0</v>
      </c>
      <c r="R123">
        <v>509531936</v>
      </c>
      <c r="S123">
        <v>2098</v>
      </c>
      <c r="U123" t="s">
        <v>188</v>
      </c>
      <c r="V123" t="s">
        <v>77</v>
      </c>
      <c r="W123">
        <f>MATCH(D123,Отчет!$D:$D,0)</f>
        <v>37</v>
      </c>
    </row>
    <row r="124" spans="1:23" x14ac:dyDescent="0.2">
      <c r="A124" s="17">
        <v>544646099</v>
      </c>
      <c r="B124" s="17">
        <v>5</v>
      </c>
      <c r="C124" s="17" t="s">
        <v>68</v>
      </c>
      <c r="D124" s="17">
        <v>497172880</v>
      </c>
      <c r="E124" s="7" t="s">
        <v>146</v>
      </c>
      <c r="F124" s="7" t="s">
        <v>79</v>
      </c>
      <c r="G124" s="7" t="s">
        <v>147</v>
      </c>
      <c r="H124" s="17" t="s">
        <v>148</v>
      </c>
      <c r="I124" s="7" t="s">
        <v>190</v>
      </c>
      <c r="J124" s="17">
        <v>6</v>
      </c>
      <c r="K124" s="17" t="s">
        <v>74</v>
      </c>
      <c r="L124" s="17" t="s">
        <v>187</v>
      </c>
      <c r="N124" s="17">
        <v>30</v>
      </c>
      <c r="O124" s="17">
        <v>6</v>
      </c>
      <c r="P124" s="17">
        <v>1</v>
      </c>
      <c r="Q124" s="17">
        <v>1</v>
      </c>
      <c r="R124">
        <v>509531936</v>
      </c>
      <c r="S124">
        <v>2098</v>
      </c>
      <c r="U124" t="s">
        <v>188</v>
      </c>
      <c r="V124" t="s">
        <v>77</v>
      </c>
      <c r="W124">
        <f>MATCH(D124,Отчет!$D:$D,0)</f>
        <v>39</v>
      </c>
    </row>
    <row r="125" spans="1:23" x14ac:dyDescent="0.2">
      <c r="A125" s="17">
        <v>543573556</v>
      </c>
      <c r="B125" s="17">
        <v>7</v>
      </c>
      <c r="C125" s="17" t="s">
        <v>68</v>
      </c>
      <c r="D125" s="17">
        <v>497172404</v>
      </c>
      <c r="E125" s="7" t="s">
        <v>118</v>
      </c>
      <c r="F125" s="7" t="s">
        <v>119</v>
      </c>
      <c r="G125" s="7" t="s">
        <v>120</v>
      </c>
      <c r="H125" s="17" t="s">
        <v>121</v>
      </c>
      <c r="I125" s="7" t="s">
        <v>190</v>
      </c>
      <c r="J125" s="17">
        <v>6</v>
      </c>
      <c r="K125" s="17" t="s">
        <v>74</v>
      </c>
      <c r="L125" s="17" t="s">
        <v>187</v>
      </c>
      <c r="N125" s="17">
        <v>42</v>
      </c>
      <c r="O125" s="17">
        <v>6</v>
      </c>
      <c r="P125" s="17">
        <v>1</v>
      </c>
      <c r="Q125" s="17">
        <v>1</v>
      </c>
      <c r="R125">
        <v>509531936</v>
      </c>
      <c r="S125">
        <v>2098</v>
      </c>
      <c r="U125" t="s">
        <v>188</v>
      </c>
      <c r="V125" t="s">
        <v>77</v>
      </c>
      <c r="W125">
        <f>MATCH(D125,Отчет!$D:$D,0)</f>
        <v>33</v>
      </c>
    </row>
    <row r="126" spans="1:23" x14ac:dyDescent="0.2">
      <c r="A126" s="17">
        <v>544646169</v>
      </c>
      <c r="B126" s="17">
        <v>8</v>
      </c>
      <c r="C126" s="17" t="s">
        <v>68</v>
      </c>
      <c r="D126" s="17">
        <v>508400915</v>
      </c>
      <c r="E126" s="7" t="s">
        <v>150</v>
      </c>
      <c r="F126" s="7" t="s">
        <v>151</v>
      </c>
      <c r="G126" s="7" t="s">
        <v>80</v>
      </c>
      <c r="H126" s="17" t="s">
        <v>152</v>
      </c>
      <c r="I126" s="7" t="s">
        <v>190</v>
      </c>
      <c r="J126" s="17">
        <v>6</v>
      </c>
      <c r="K126" s="17" t="s">
        <v>74</v>
      </c>
      <c r="L126" s="17" t="s">
        <v>187</v>
      </c>
      <c r="N126" s="17">
        <v>48</v>
      </c>
      <c r="O126" s="17">
        <v>6</v>
      </c>
      <c r="P126" s="17">
        <v>1</v>
      </c>
      <c r="Q126" s="17">
        <v>0</v>
      </c>
      <c r="R126">
        <v>509531936</v>
      </c>
      <c r="S126">
        <v>2098</v>
      </c>
      <c r="U126" t="s">
        <v>188</v>
      </c>
      <c r="V126" t="s">
        <v>77</v>
      </c>
      <c r="W126">
        <f>MATCH(D126,Отчет!$D:$D,0)</f>
        <v>20</v>
      </c>
    </row>
    <row r="127" spans="1:23" x14ac:dyDescent="0.2">
      <c r="A127" s="17">
        <v>543575386</v>
      </c>
      <c r="B127" s="17">
        <v>7</v>
      </c>
      <c r="C127" s="17" t="s">
        <v>68</v>
      </c>
      <c r="D127" s="17">
        <v>509684937</v>
      </c>
      <c r="E127" s="7" t="s">
        <v>153</v>
      </c>
      <c r="F127" s="7" t="s">
        <v>154</v>
      </c>
      <c r="G127" s="7" t="s">
        <v>71</v>
      </c>
      <c r="H127" s="17" t="s">
        <v>155</v>
      </c>
      <c r="I127" s="7" t="s">
        <v>190</v>
      </c>
      <c r="J127" s="17">
        <v>6</v>
      </c>
      <c r="K127" s="17" t="s">
        <v>74</v>
      </c>
      <c r="L127" s="17" t="s">
        <v>187</v>
      </c>
      <c r="N127" s="17">
        <v>42</v>
      </c>
      <c r="O127" s="17">
        <v>6</v>
      </c>
      <c r="P127" s="17">
        <v>1</v>
      </c>
      <c r="Q127" s="17">
        <v>1</v>
      </c>
      <c r="R127">
        <v>509531936</v>
      </c>
      <c r="S127">
        <v>2098</v>
      </c>
      <c r="U127" t="s">
        <v>188</v>
      </c>
      <c r="V127" t="s">
        <v>77</v>
      </c>
      <c r="W127">
        <f>MATCH(D127,Отчет!$D:$D,0)</f>
        <v>31</v>
      </c>
    </row>
    <row r="128" spans="1:23" x14ac:dyDescent="0.2">
      <c r="A128" s="17">
        <v>542383468</v>
      </c>
      <c r="B128" s="17">
        <v>7</v>
      </c>
      <c r="C128" s="17" t="s">
        <v>68</v>
      </c>
      <c r="D128" s="17">
        <v>541034696</v>
      </c>
      <c r="E128" s="7" t="s">
        <v>125</v>
      </c>
      <c r="F128" s="7" t="s">
        <v>126</v>
      </c>
      <c r="G128" s="7" t="s">
        <v>127</v>
      </c>
      <c r="H128" s="17" t="s">
        <v>128</v>
      </c>
      <c r="I128" s="7" t="s">
        <v>190</v>
      </c>
      <c r="J128" s="17">
        <v>6</v>
      </c>
      <c r="K128" s="17" t="s">
        <v>74</v>
      </c>
      <c r="L128" s="17" t="s">
        <v>187</v>
      </c>
      <c r="N128" s="17">
        <v>42</v>
      </c>
      <c r="O128" s="17">
        <v>6</v>
      </c>
      <c r="P128" s="17">
        <v>1</v>
      </c>
      <c r="Q128" s="17">
        <v>1</v>
      </c>
      <c r="R128">
        <v>509531936</v>
      </c>
      <c r="S128">
        <v>2098</v>
      </c>
      <c r="U128" t="s">
        <v>188</v>
      </c>
      <c r="V128" t="s">
        <v>77</v>
      </c>
      <c r="W128">
        <f>MATCH(D128,Отчет!$D:$D,0)</f>
        <v>22</v>
      </c>
    </row>
    <row r="129" spans="1:23" x14ac:dyDescent="0.2">
      <c r="A129" s="17">
        <v>544653493</v>
      </c>
      <c r="B129" s="17">
        <v>7</v>
      </c>
      <c r="C129" s="17" t="s">
        <v>68</v>
      </c>
      <c r="D129" s="17">
        <v>541036112</v>
      </c>
      <c r="E129" s="7" t="s">
        <v>178</v>
      </c>
      <c r="F129" s="7" t="s">
        <v>179</v>
      </c>
      <c r="G129" s="7" t="s">
        <v>106</v>
      </c>
      <c r="H129" s="17" t="s">
        <v>180</v>
      </c>
      <c r="I129" s="7" t="s">
        <v>190</v>
      </c>
      <c r="J129" s="17">
        <v>6</v>
      </c>
      <c r="K129" s="17" t="s">
        <v>74</v>
      </c>
      <c r="L129" s="17" t="s">
        <v>187</v>
      </c>
      <c r="N129" s="17">
        <v>42</v>
      </c>
      <c r="O129" s="17">
        <v>6</v>
      </c>
      <c r="P129" s="17">
        <v>1</v>
      </c>
      <c r="Q129" s="17">
        <v>1</v>
      </c>
      <c r="R129">
        <v>509531936</v>
      </c>
      <c r="S129">
        <v>2098</v>
      </c>
      <c r="U129" t="s">
        <v>188</v>
      </c>
      <c r="V129" t="s">
        <v>77</v>
      </c>
      <c r="W129">
        <f>MATCH(D129,Отчет!$D:$D,0)</f>
        <v>30</v>
      </c>
    </row>
    <row r="130" spans="1:23" x14ac:dyDescent="0.2">
      <c r="A130" s="17">
        <v>543572847</v>
      </c>
      <c r="B130" s="17">
        <v>9</v>
      </c>
      <c r="C130" s="17" t="s">
        <v>68</v>
      </c>
      <c r="D130" s="17">
        <v>543562702</v>
      </c>
      <c r="E130" s="7" t="s">
        <v>175</v>
      </c>
      <c r="F130" s="7" t="s">
        <v>176</v>
      </c>
      <c r="G130" s="7" t="s">
        <v>106</v>
      </c>
      <c r="H130" s="17" t="s">
        <v>177</v>
      </c>
      <c r="I130" s="7" t="s">
        <v>190</v>
      </c>
      <c r="J130" s="17">
        <v>6</v>
      </c>
      <c r="K130" s="17" t="s">
        <v>74</v>
      </c>
      <c r="L130" s="17" t="s">
        <v>187</v>
      </c>
      <c r="N130" s="17">
        <v>54</v>
      </c>
      <c r="O130" s="17">
        <v>6</v>
      </c>
      <c r="P130" s="17">
        <v>1</v>
      </c>
      <c r="Q130" s="17">
        <v>1</v>
      </c>
      <c r="R130">
        <v>509531936</v>
      </c>
      <c r="S130">
        <v>2098</v>
      </c>
      <c r="U130" t="s">
        <v>188</v>
      </c>
      <c r="V130" t="s">
        <v>77</v>
      </c>
      <c r="W130">
        <f>MATCH(D130,Отчет!$D:$D,0)</f>
        <v>19</v>
      </c>
    </row>
    <row r="131" spans="1:23" x14ac:dyDescent="0.2">
      <c r="A131" s="17">
        <v>543572889</v>
      </c>
      <c r="B131" s="17">
        <v>8</v>
      </c>
      <c r="C131" s="17" t="s">
        <v>68</v>
      </c>
      <c r="D131" s="17">
        <v>543570169</v>
      </c>
      <c r="E131" s="7" t="s">
        <v>104</v>
      </c>
      <c r="F131" s="7" t="s">
        <v>105</v>
      </c>
      <c r="G131" s="7" t="s">
        <v>106</v>
      </c>
      <c r="H131" s="17" t="s">
        <v>107</v>
      </c>
      <c r="I131" s="7" t="s">
        <v>190</v>
      </c>
      <c r="J131" s="17">
        <v>6</v>
      </c>
      <c r="K131" s="17" t="s">
        <v>74</v>
      </c>
      <c r="L131" s="17" t="s">
        <v>187</v>
      </c>
      <c r="N131" s="17">
        <v>48</v>
      </c>
      <c r="O131" s="17">
        <v>6</v>
      </c>
      <c r="P131" s="17">
        <v>1</v>
      </c>
      <c r="Q131" s="17">
        <v>1</v>
      </c>
      <c r="R131">
        <v>509531936</v>
      </c>
      <c r="S131">
        <v>2098</v>
      </c>
      <c r="U131" t="s">
        <v>188</v>
      </c>
      <c r="V131" t="s">
        <v>77</v>
      </c>
      <c r="W131">
        <f>MATCH(D131,Отчет!$D:$D,0)</f>
        <v>28</v>
      </c>
    </row>
    <row r="132" spans="1:23" x14ac:dyDescent="0.2">
      <c r="A132" s="17">
        <v>543572924</v>
      </c>
      <c r="B132" s="17">
        <v>6</v>
      </c>
      <c r="C132" s="17" t="s">
        <v>68</v>
      </c>
      <c r="D132" s="17">
        <v>543570430</v>
      </c>
      <c r="E132" s="7" t="s">
        <v>115</v>
      </c>
      <c r="F132" s="7" t="s">
        <v>116</v>
      </c>
      <c r="G132" s="7" t="s">
        <v>106</v>
      </c>
      <c r="H132" s="17" t="s">
        <v>117</v>
      </c>
      <c r="I132" s="7" t="s">
        <v>190</v>
      </c>
      <c r="J132" s="17">
        <v>6</v>
      </c>
      <c r="K132" s="17" t="s">
        <v>74</v>
      </c>
      <c r="L132" s="17" t="s">
        <v>187</v>
      </c>
      <c r="N132" s="17">
        <v>36</v>
      </c>
      <c r="O132" s="17">
        <v>6</v>
      </c>
      <c r="P132" s="17">
        <v>1</v>
      </c>
      <c r="Q132" s="17">
        <v>1</v>
      </c>
      <c r="R132">
        <v>509531936</v>
      </c>
      <c r="S132">
        <v>2098</v>
      </c>
      <c r="U132" t="s">
        <v>188</v>
      </c>
      <c r="V132" t="s">
        <v>77</v>
      </c>
      <c r="W132">
        <f>MATCH(D132,Отчет!$D:$D,0)</f>
        <v>36</v>
      </c>
    </row>
    <row r="133" spans="1:23" x14ac:dyDescent="0.2">
      <c r="A133" s="17">
        <v>543575250</v>
      </c>
      <c r="B133" s="17">
        <v>6</v>
      </c>
      <c r="C133" s="17" t="s">
        <v>68</v>
      </c>
      <c r="D133" s="17">
        <v>497172793</v>
      </c>
      <c r="E133" s="7" t="s">
        <v>143</v>
      </c>
      <c r="F133" s="7" t="s">
        <v>144</v>
      </c>
      <c r="G133" s="7" t="s">
        <v>120</v>
      </c>
      <c r="H133" s="17" t="s">
        <v>145</v>
      </c>
      <c r="I133" s="7" t="s">
        <v>190</v>
      </c>
      <c r="J133" s="17">
        <v>6</v>
      </c>
      <c r="K133" s="17" t="s">
        <v>74</v>
      </c>
      <c r="L133" s="17" t="s">
        <v>187</v>
      </c>
      <c r="N133" s="17">
        <v>36</v>
      </c>
      <c r="O133" s="17">
        <v>6</v>
      </c>
      <c r="P133" s="17">
        <v>1</v>
      </c>
      <c r="Q133" s="17">
        <v>1</v>
      </c>
      <c r="R133">
        <v>509531936</v>
      </c>
      <c r="S133">
        <v>2098</v>
      </c>
      <c r="U133" t="s">
        <v>188</v>
      </c>
      <c r="V133" t="s">
        <v>77</v>
      </c>
      <c r="W133">
        <f>MATCH(D133,Отчет!$D:$D,0)</f>
        <v>24</v>
      </c>
    </row>
    <row r="134" spans="1:23" x14ac:dyDescent="0.2">
      <c r="A134" s="17">
        <v>544650025</v>
      </c>
      <c r="B134" s="17">
        <v>5</v>
      </c>
      <c r="C134" s="17" t="s">
        <v>68</v>
      </c>
      <c r="D134" s="17">
        <v>497173346</v>
      </c>
      <c r="E134" s="7" t="s">
        <v>167</v>
      </c>
      <c r="F134" s="7" t="s">
        <v>168</v>
      </c>
      <c r="G134" s="7" t="s">
        <v>169</v>
      </c>
      <c r="H134" s="17" t="s">
        <v>170</v>
      </c>
      <c r="I134" s="7" t="s">
        <v>190</v>
      </c>
      <c r="J134" s="17">
        <v>6</v>
      </c>
      <c r="K134" s="17" t="s">
        <v>74</v>
      </c>
      <c r="L134" s="17" t="s">
        <v>187</v>
      </c>
      <c r="N134" s="17">
        <v>30</v>
      </c>
      <c r="O134" s="17">
        <v>6</v>
      </c>
      <c r="P134" s="17">
        <v>1</v>
      </c>
      <c r="Q134" s="17">
        <v>1</v>
      </c>
      <c r="R134">
        <v>509531936</v>
      </c>
      <c r="S134">
        <v>2098</v>
      </c>
      <c r="U134" t="s">
        <v>188</v>
      </c>
      <c r="V134" t="s">
        <v>77</v>
      </c>
      <c r="W134">
        <f>MATCH(D134,Отчет!$D:$D,0)</f>
        <v>38</v>
      </c>
    </row>
    <row r="135" spans="1:23" x14ac:dyDescent="0.2">
      <c r="A135" s="17">
        <v>514371622</v>
      </c>
      <c r="B135" s="17">
        <v>3</v>
      </c>
      <c r="C135" s="17" t="s">
        <v>68</v>
      </c>
      <c r="D135" s="17">
        <v>497172360</v>
      </c>
      <c r="E135" s="7" t="s">
        <v>156</v>
      </c>
      <c r="F135" s="7" t="s">
        <v>157</v>
      </c>
      <c r="G135" s="7" t="s">
        <v>113</v>
      </c>
      <c r="H135" s="17" t="s">
        <v>158</v>
      </c>
      <c r="I135" s="7" t="s">
        <v>191</v>
      </c>
      <c r="J135" s="17">
        <v>6</v>
      </c>
      <c r="K135" s="17" t="s">
        <v>74</v>
      </c>
      <c r="L135" s="17" t="s">
        <v>187</v>
      </c>
      <c r="N135" s="17">
        <v>0</v>
      </c>
      <c r="O135" s="17">
        <v>6</v>
      </c>
      <c r="P135" s="17">
        <v>0</v>
      </c>
      <c r="Q135" s="17">
        <v>1</v>
      </c>
      <c r="R135">
        <v>509531936</v>
      </c>
      <c r="S135">
        <v>2098</v>
      </c>
      <c r="U135" t="s">
        <v>188</v>
      </c>
      <c r="V135" t="s">
        <v>77</v>
      </c>
      <c r="W135">
        <f>MATCH(D135,Отчет!$D:$D,0)</f>
        <v>26</v>
      </c>
    </row>
    <row r="136" spans="1:23" x14ac:dyDescent="0.2">
      <c r="A136" s="17">
        <v>514372046</v>
      </c>
      <c r="B136" s="17">
        <v>5</v>
      </c>
      <c r="C136" s="17" t="s">
        <v>68</v>
      </c>
      <c r="D136" s="17">
        <v>497173346</v>
      </c>
      <c r="E136" s="7" t="s">
        <v>167</v>
      </c>
      <c r="F136" s="7" t="s">
        <v>168</v>
      </c>
      <c r="G136" s="7" t="s">
        <v>169</v>
      </c>
      <c r="H136" s="17" t="s">
        <v>170</v>
      </c>
      <c r="I136" s="7" t="s">
        <v>191</v>
      </c>
      <c r="J136" s="17">
        <v>6</v>
      </c>
      <c r="K136" s="17" t="s">
        <v>74</v>
      </c>
      <c r="L136" s="17" t="s">
        <v>187</v>
      </c>
      <c r="N136" s="17">
        <v>30</v>
      </c>
      <c r="O136" s="17">
        <v>6</v>
      </c>
      <c r="P136" s="17">
        <v>1</v>
      </c>
      <c r="Q136" s="17">
        <v>1</v>
      </c>
      <c r="R136">
        <v>509531936</v>
      </c>
      <c r="S136">
        <v>2098</v>
      </c>
      <c r="U136" t="s">
        <v>188</v>
      </c>
      <c r="V136" t="s">
        <v>77</v>
      </c>
      <c r="W136">
        <f>MATCH(D136,Отчет!$D:$D,0)</f>
        <v>38</v>
      </c>
    </row>
    <row r="137" spans="1:23" x14ac:dyDescent="0.2">
      <c r="A137" s="17">
        <v>514371706</v>
      </c>
      <c r="B137" s="17">
        <v>8</v>
      </c>
      <c r="C137" s="17" t="s">
        <v>68</v>
      </c>
      <c r="D137" s="17">
        <v>497172382</v>
      </c>
      <c r="E137" s="7" t="s">
        <v>100</v>
      </c>
      <c r="F137" s="7" t="s">
        <v>101</v>
      </c>
      <c r="G137" s="7" t="s">
        <v>102</v>
      </c>
      <c r="H137" s="17" t="s">
        <v>103</v>
      </c>
      <c r="I137" s="7" t="s">
        <v>191</v>
      </c>
      <c r="J137" s="17">
        <v>6</v>
      </c>
      <c r="K137" s="17" t="s">
        <v>74</v>
      </c>
      <c r="L137" s="17" t="s">
        <v>187</v>
      </c>
      <c r="N137" s="17">
        <v>48</v>
      </c>
      <c r="O137" s="17">
        <v>6</v>
      </c>
      <c r="P137" s="17">
        <v>1</v>
      </c>
      <c r="Q137" s="17">
        <v>1</v>
      </c>
      <c r="R137">
        <v>509531936</v>
      </c>
      <c r="S137">
        <v>2098</v>
      </c>
      <c r="U137" t="s">
        <v>188</v>
      </c>
      <c r="V137" t="s">
        <v>77</v>
      </c>
      <c r="W137">
        <f>MATCH(D137,Отчет!$D:$D,0)</f>
        <v>18</v>
      </c>
    </row>
    <row r="138" spans="1:23" x14ac:dyDescent="0.2">
      <c r="A138" s="17">
        <v>514371650</v>
      </c>
      <c r="B138" s="17">
        <v>7</v>
      </c>
      <c r="C138" s="17" t="s">
        <v>68</v>
      </c>
      <c r="D138" s="17">
        <v>497172393</v>
      </c>
      <c r="E138" s="7" t="s">
        <v>108</v>
      </c>
      <c r="F138" s="7" t="s">
        <v>109</v>
      </c>
      <c r="G138" s="7" t="s">
        <v>80</v>
      </c>
      <c r="H138" s="17" t="s">
        <v>110</v>
      </c>
      <c r="I138" s="7" t="s">
        <v>191</v>
      </c>
      <c r="J138" s="17">
        <v>6</v>
      </c>
      <c r="K138" s="17" t="s">
        <v>74</v>
      </c>
      <c r="L138" s="17" t="s">
        <v>187</v>
      </c>
      <c r="N138" s="17">
        <v>42</v>
      </c>
      <c r="O138" s="17">
        <v>6</v>
      </c>
      <c r="P138" s="17">
        <v>1</v>
      </c>
      <c r="Q138" s="17">
        <v>1</v>
      </c>
      <c r="R138">
        <v>509531936</v>
      </c>
      <c r="S138">
        <v>2098</v>
      </c>
      <c r="U138" t="s">
        <v>188</v>
      </c>
      <c r="V138" t="s">
        <v>77</v>
      </c>
      <c r="W138">
        <f>MATCH(D138,Отчет!$D:$D,0)</f>
        <v>32</v>
      </c>
    </row>
    <row r="139" spans="1:23" x14ac:dyDescent="0.2">
      <c r="A139" s="17">
        <v>514371536</v>
      </c>
      <c r="B139" s="17">
        <v>8</v>
      </c>
      <c r="C139" s="17" t="s">
        <v>68</v>
      </c>
      <c r="D139" s="17">
        <v>497172415</v>
      </c>
      <c r="E139" s="7" t="s">
        <v>122</v>
      </c>
      <c r="F139" s="7" t="s">
        <v>79</v>
      </c>
      <c r="G139" s="7" t="s">
        <v>123</v>
      </c>
      <c r="H139" s="17" t="s">
        <v>124</v>
      </c>
      <c r="I139" s="7" t="s">
        <v>191</v>
      </c>
      <c r="J139" s="17">
        <v>6</v>
      </c>
      <c r="K139" s="17" t="s">
        <v>74</v>
      </c>
      <c r="L139" s="17" t="s">
        <v>187</v>
      </c>
      <c r="N139" s="17">
        <v>48</v>
      </c>
      <c r="O139" s="17">
        <v>6</v>
      </c>
      <c r="P139" s="17">
        <v>1</v>
      </c>
      <c r="Q139" s="17">
        <v>1</v>
      </c>
      <c r="R139">
        <v>509531936</v>
      </c>
      <c r="S139">
        <v>2098</v>
      </c>
      <c r="U139" t="s">
        <v>188</v>
      </c>
      <c r="V139" t="s">
        <v>77</v>
      </c>
      <c r="W139">
        <f>MATCH(D139,Отчет!$D:$D,0)</f>
        <v>34</v>
      </c>
    </row>
    <row r="140" spans="1:23" x14ac:dyDescent="0.2">
      <c r="A140" s="17">
        <v>514311414</v>
      </c>
      <c r="B140" s="17">
        <v>8</v>
      </c>
      <c r="C140" s="17" t="s">
        <v>68</v>
      </c>
      <c r="D140" s="17">
        <v>497172676</v>
      </c>
      <c r="E140" s="7" t="s">
        <v>91</v>
      </c>
      <c r="F140" s="7" t="s">
        <v>92</v>
      </c>
      <c r="G140" s="7" t="s">
        <v>93</v>
      </c>
      <c r="H140" s="17" t="s">
        <v>94</v>
      </c>
      <c r="I140" s="7" t="s">
        <v>191</v>
      </c>
      <c r="J140" s="17">
        <v>6</v>
      </c>
      <c r="K140" s="17" t="s">
        <v>74</v>
      </c>
      <c r="L140" s="17" t="s">
        <v>187</v>
      </c>
      <c r="N140" s="17">
        <v>48</v>
      </c>
      <c r="O140" s="17">
        <v>6</v>
      </c>
      <c r="P140" s="17">
        <v>1</v>
      </c>
      <c r="Q140" s="17">
        <v>1</v>
      </c>
      <c r="R140">
        <v>509531936</v>
      </c>
      <c r="S140">
        <v>2098</v>
      </c>
      <c r="U140" t="s">
        <v>188</v>
      </c>
      <c r="V140" t="s">
        <v>77</v>
      </c>
      <c r="W140">
        <f>MATCH(D140,Отчет!$D:$D,0)</f>
        <v>15</v>
      </c>
    </row>
    <row r="141" spans="1:23" x14ac:dyDescent="0.2">
      <c r="A141" s="17">
        <v>514371594</v>
      </c>
      <c r="B141" s="17">
        <v>7</v>
      </c>
      <c r="C141" s="17" t="s">
        <v>68</v>
      </c>
      <c r="D141" s="17">
        <v>497172693</v>
      </c>
      <c r="E141" s="7" t="s">
        <v>131</v>
      </c>
      <c r="F141" s="7" t="s">
        <v>132</v>
      </c>
      <c r="G141" s="7" t="s">
        <v>133</v>
      </c>
      <c r="H141" s="17" t="s">
        <v>134</v>
      </c>
      <c r="I141" s="7" t="s">
        <v>191</v>
      </c>
      <c r="J141" s="17">
        <v>6</v>
      </c>
      <c r="K141" s="17" t="s">
        <v>74</v>
      </c>
      <c r="L141" s="17" t="s">
        <v>187</v>
      </c>
      <c r="N141" s="17">
        <v>42</v>
      </c>
      <c r="O141" s="17">
        <v>6</v>
      </c>
      <c r="P141" s="17">
        <v>1</v>
      </c>
      <c r="Q141" s="17">
        <v>1</v>
      </c>
      <c r="R141">
        <v>509531936</v>
      </c>
      <c r="S141">
        <v>2098</v>
      </c>
      <c r="U141" t="s">
        <v>188</v>
      </c>
      <c r="V141" t="s">
        <v>77</v>
      </c>
      <c r="W141">
        <f>MATCH(D141,Отчет!$D:$D,0)</f>
        <v>35</v>
      </c>
    </row>
    <row r="142" spans="1:23" x14ac:dyDescent="0.2">
      <c r="A142" s="17">
        <v>514371762</v>
      </c>
      <c r="B142" s="17">
        <v>8</v>
      </c>
      <c r="C142" s="17" t="s">
        <v>68</v>
      </c>
      <c r="D142" s="17">
        <v>497172708</v>
      </c>
      <c r="E142" s="7" t="s">
        <v>78</v>
      </c>
      <c r="F142" s="7" t="s">
        <v>79</v>
      </c>
      <c r="G142" s="7" t="s">
        <v>80</v>
      </c>
      <c r="H142" s="17" t="s">
        <v>81</v>
      </c>
      <c r="I142" s="7" t="s">
        <v>191</v>
      </c>
      <c r="J142" s="17">
        <v>6</v>
      </c>
      <c r="K142" s="17" t="s">
        <v>74</v>
      </c>
      <c r="L142" s="17" t="s">
        <v>187</v>
      </c>
      <c r="N142" s="17">
        <v>48</v>
      </c>
      <c r="O142" s="17">
        <v>6</v>
      </c>
      <c r="P142" s="17">
        <v>1</v>
      </c>
      <c r="Q142" s="17">
        <v>1</v>
      </c>
      <c r="R142">
        <v>509531936</v>
      </c>
      <c r="S142">
        <v>2098</v>
      </c>
      <c r="U142" t="s">
        <v>188</v>
      </c>
      <c r="V142" t="s">
        <v>77</v>
      </c>
      <c r="W142">
        <f>MATCH(D142,Отчет!$D:$D,0)</f>
        <v>14</v>
      </c>
    </row>
    <row r="143" spans="1:23" x14ac:dyDescent="0.2">
      <c r="A143" s="17">
        <v>514371824</v>
      </c>
      <c r="B143" s="17">
        <v>8</v>
      </c>
      <c r="C143" s="17" t="s">
        <v>68</v>
      </c>
      <c r="D143" s="17">
        <v>497172725</v>
      </c>
      <c r="E143" s="7" t="s">
        <v>69</v>
      </c>
      <c r="F143" s="7" t="s">
        <v>70</v>
      </c>
      <c r="G143" s="7" t="s">
        <v>71</v>
      </c>
      <c r="H143" s="17" t="s">
        <v>72</v>
      </c>
      <c r="I143" s="7" t="s">
        <v>191</v>
      </c>
      <c r="J143" s="17">
        <v>6</v>
      </c>
      <c r="K143" s="17" t="s">
        <v>74</v>
      </c>
      <c r="L143" s="17" t="s">
        <v>187</v>
      </c>
      <c r="N143" s="17">
        <v>48</v>
      </c>
      <c r="O143" s="17">
        <v>6</v>
      </c>
      <c r="P143" s="17">
        <v>1</v>
      </c>
      <c r="Q143" s="17">
        <v>1</v>
      </c>
      <c r="R143">
        <v>509531936</v>
      </c>
      <c r="S143">
        <v>2098</v>
      </c>
      <c r="U143" t="s">
        <v>188</v>
      </c>
      <c r="V143" t="s">
        <v>77</v>
      </c>
      <c r="W143">
        <f>MATCH(D143,Отчет!$D:$D,0)</f>
        <v>17</v>
      </c>
    </row>
    <row r="144" spans="1:23" x14ac:dyDescent="0.2">
      <c r="A144" s="17">
        <v>514371734</v>
      </c>
      <c r="B144" s="17">
        <v>7</v>
      </c>
      <c r="C144" s="17" t="s">
        <v>68</v>
      </c>
      <c r="D144" s="17">
        <v>497172740</v>
      </c>
      <c r="E144" s="7" t="s">
        <v>172</v>
      </c>
      <c r="F144" s="7" t="s">
        <v>132</v>
      </c>
      <c r="G144" s="7" t="s">
        <v>173</v>
      </c>
      <c r="H144" s="17" t="s">
        <v>174</v>
      </c>
      <c r="I144" s="7" t="s">
        <v>191</v>
      </c>
      <c r="J144" s="17">
        <v>6</v>
      </c>
      <c r="K144" s="17" t="s">
        <v>74</v>
      </c>
      <c r="L144" s="17" t="s">
        <v>187</v>
      </c>
      <c r="N144" s="17">
        <v>42</v>
      </c>
      <c r="O144" s="17">
        <v>6</v>
      </c>
      <c r="P144" s="17">
        <v>1</v>
      </c>
      <c r="Q144" s="17">
        <v>1</v>
      </c>
      <c r="R144">
        <v>509531936</v>
      </c>
      <c r="S144">
        <v>2098</v>
      </c>
      <c r="U144" t="s">
        <v>188</v>
      </c>
      <c r="V144" t="s">
        <v>77</v>
      </c>
      <c r="W144">
        <f>MATCH(D144,Отчет!$D:$D,0)</f>
        <v>23</v>
      </c>
    </row>
    <row r="145" spans="1:23" x14ac:dyDescent="0.2">
      <c r="A145" s="17">
        <v>514371452</v>
      </c>
      <c r="B145" s="17">
        <v>9</v>
      </c>
      <c r="C145" s="17" t="s">
        <v>68</v>
      </c>
      <c r="D145" s="17">
        <v>497172759</v>
      </c>
      <c r="E145" s="7" t="s">
        <v>139</v>
      </c>
      <c r="F145" s="7" t="s">
        <v>140</v>
      </c>
      <c r="G145" s="7" t="s">
        <v>98</v>
      </c>
      <c r="H145" s="17" t="s">
        <v>141</v>
      </c>
      <c r="I145" s="7" t="s">
        <v>191</v>
      </c>
      <c r="J145" s="17">
        <v>6</v>
      </c>
      <c r="K145" s="17" t="s">
        <v>74</v>
      </c>
      <c r="L145" s="17" t="s">
        <v>187</v>
      </c>
      <c r="N145" s="17">
        <v>54</v>
      </c>
      <c r="O145" s="17">
        <v>6</v>
      </c>
      <c r="P145" s="17">
        <v>1</v>
      </c>
      <c r="Q145" s="17">
        <v>1</v>
      </c>
      <c r="R145">
        <v>509531936</v>
      </c>
      <c r="S145">
        <v>2098</v>
      </c>
      <c r="U145" t="s">
        <v>188</v>
      </c>
      <c r="V145" t="s">
        <v>77</v>
      </c>
      <c r="W145">
        <f>MATCH(D145,Отчет!$D:$D,0)</f>
        <v>13</v>
      </c>
    </row>
    <row r="146" spans="1:23" x14ac:dyDescent="0.2">
      <c r="A146" s="17">
        <v>514371913</v>
      </c>
      <c r="B146" s="17">
        <v>9</v>
      </c>
      <c r="C146" s="17" t="s">
        <v>68</v>
      </c>
      <c r="D146" s="17">
        <v>497172776</v>
      </c>
      <c r="E146" s="7" t="s">
        <v>87</v>
      </c>
      <c r="F146" s="7" t="s">
        <v>88</v>
      </c>
      <c r="G146" s="7" t="s">
        <v>89</v>
      </c>
      <c r="H146" s="17" t="s">
        <v>90</v>
      </c>
      <c r="I146" s="7" t="s">
        <v>191</v>
      </c>
      <c r="J146" s="17">
        <v>6</v>
      </c>
      <c r="K146" s="17" t="s">
        <v>74</v>
      </c>
      <c r="L146" s="17" t="s">
        <v>187</v>
      </c>
      <c r="N146" s="17">
        <v>54</v>
      </c>
      <c r="O146" s="17">
        <v>6</v>
      </c>
      <c r="P146" s="17">
        <v>1</v>
      </c>
      <c r="Q146" s="17">
        <v>1</v>
      </c>
      <c r="R146">
        <v>509531936</v>
      </c>
      <c r="S146">
        <v>2098</v>
      </c>
      <c r="U146" t="s">
        <v>188</v>
      </c>
      <c r="V146" t="s">
        <v>77</v>
      </c>
      <c r="W146">
        <f>MATCH(D146,Отчет!$D:$D,0)</f>
        <v>16</v>
      </c>
    </row>
    <row r="147" spans="1:23" x14ac:dyDescent="0.2">
      <c r="A147" s="17">
        <v>514371564</v>
      </c>
      <c r="B147" s="17">
        <v>7</v>
      </c>
      <c r="C147" s="17" t="s">
        <v>68</v>
      </c>
      <c r="D147" s="17">
        <v>497172808</v>
      </c>
      <c r="E147" s="7" t="s">
        <v>82</v>
      </c>
      <c r="F147" s="7" t="s">
        <v>83</v>
      </c>
      <c r="G147" s="7" t="s">
        <v>84</v>
      </c>
      <c r="H147" s="17" t="s">
        <v>85</v>
      </c>
      <c r="I147" s="7" t="s">
        <v>191</v>
      </c>
      <c r="J147" s="17">
        <v>6</v>
      </c>
      <c r="K147" s="17" t="s">
        <v>74</v>
      </c>
      <c r="L147" s="17" t="s">
        <v>187</v>
      </c>
      <c r="N147" s="17">
        <v>42</v>
      </c>
      <c r="O147" s="17">
        <v>6</v>
      </c>
      <c r="P147" s="17">
        <v>1</v>
      </c>
      <c r="Q147" s="17">
        <v>1</v>
      </c>
      <c r="R147">
        <v>509531936</v>
      </c>
      <c r="S147">
        <v>2098</v>
      </c>
      <c r="U147" t="s">
        <v>188</v>
      </c>
      <c r="V147" t="s">
        <v>77</v>
      </c>
      <c r="W147">
        <f>MATCH(D147,Отчет!$D:$D,0)</f>
        <v>25</v>
      </c>
    </row>
    <row r="148" spans="1:23" x14ac:dyDescent="0.2">
      <c r="A148" s="17">
        <v>514371480</v>
      </c>
      <c r="D148" s="17">
        <v>497172827</v>
      </c>
      <c r="E148" s="7" t="s">
        <v>160</v>
      </c>
      <c r="F148" s="7" t="s">
        <v>161</v>
      </c>
      <c r="G148" s="7" t="s">
        <v>162</v>
      </c>
      <c r="H148" s="17" t="s">
        <v>163</v>
      </c>
      <c r="I148" s="7" t="s">
        <v>191</v>
      </c>
      <c r="J148" s="17">
        <v>6</v>
      </c>
      <c r="K148" s="17" t="s">
        <v>74</v>
      </c>
      <c r="L148" s="17" t="s">
        <v>187</v>
      </c>
      <c r="M148" s="17">
        <v>0</v>
      </c>
      <c r="N148" s="17">
        <v>0</v>
      </c>
      <c r="O148" s="17">
        <v>6</v>
      </c>
      <c r="Q148" s="17">
        <v>1</v>
      </c>
      <c r="R148">
        <v>509531936</v>
      </c>
      <c r="S148">
        <v>2098</v>
      </c>
      <c r="U148" t="s">
        <v>188</v>
      </c>
      <c r="V148" t="s">
        <v>77</v>
      </c>
      <c r="W148">
        <f>MATCH(D148,Отчет!$D:$D,0)</f>
        <v>40</v>
      </c>
    </row>
    <row r="149" spans="1:23" x14ac:dyDescent="0.2">
      <c r="A149" s="17">
        <v>514371942</v>
      </c>
      <c r="B149" s="17">
        <v>7</v>
      </c>
      <c r="C149" s="17" t="s">
        <v>68</v>
      </c>
      <c r="D149" s="17">
        <v>497172846</v>
      </c>
      <c r="E149" s="7" t="s">
        <v>111</v>
      </c>
      <c r="F149" s="7" t="s">
        <v>112</v>
      </c>
      <c r="G149" s="7" t="s">
        <v>113</v>
      </c>
      <c r="H149" s="17" t="s">
        <v>114</v>
      </c>
      <c r="I149" s="7" t="s">
        <v>191</v>
      </c>
      <c r="J149" s="17">
        <v>6</v>
      </c>
      <c r="K149" s="17" t="s">
        <v>74</v>
      </c>
      <c r="L149" s="17" t="s">
        <v>187</v>
      </c>
      <c r="N149" s="17">
        <v>42</v>
      </c>
      <c r="O149" s="17">
        <v>6</v>
      </c>
      <c r="P149" s="17">
        <v>1</v>
      </c>
      <c r="Q149" s="17">
        <v>1</v>
      </c>
      <c r="R149">
        <v>509531936</v>
      </c>
      <c r="S149">
        <v>2098</v>
      </c>
      <c r="U149" t="s">
        <v>188</v>
      </c>
      <c r="V149" t="s">
        <v>77</v>
      </c>
      <c r="W149">
        <f>MATCH(D149,Отчет!$D:$D,0)</f>
        <v>21</v>
      </c>
    </row>
    <row r="150" spans="1:23" x14ac:dyDescent="0.2">
      <c r="A150" s="17">
        <v>514372134</v>
      </c>
      <c r="B150" s="17">
        <v>7</v>
      </c>
      <c r="C150" s="17" t="s">
        <v>68</v>
      </c>
      <c r="D150" s="17">
        <v>497172865</v>
      </c>
      <c r="E150" s="7" t="s">
        <v>96</v>
      </c>
      <c r="F150" s="7" t="s">
        <v>97</v>
      </c>
      <c r="G150" s="7" t="s">
        <v>98</v>
      </c>
      <c r="H150" s="17" t="s">
        <v>99</v>
      </c>
      <c r="I150" s="7" t="s">
        <v>191</v>
      </c>
      <c r="J150" s="17">
        <v>6</v>
      </c>
      <c r="K150" s="17" t="s">
        <v>74</v>
      </c>
      <c r="L150" s="17" t="s">
        <v>187</v>
      </c>
      <c r="N150" s="17">
        <v>42</v>
      </c>
      <c r="O150" s="17">
        <v>6</v>
      </c>
      <c r="P150" s="17">
        <v>1</v>
      </c>
      <c r="Q150" s="17">
        <v>1</v>
      </c>
      <c r="R150">
        <v>509531936</v>
      </c>
      <c r="S150">
        <v>2098</v>
      </c>
      <c r="U150" t="s">
        <v>188</v>
      </c>
      <c r="V150" t="s">
        <v>77</v>
      </c>
      <c r="W150">
        <f>MATCH(D150,Отчет!$D:$D,0)</f>
        <v>27</v>
      </c>
    </row>
    <row r="151" spans="1:23" x14ac:dyDescent="0.2">
      <c r="A151" s="17">
        <v>514371970</v>
      </c>
      <c r="B151" s="17">
        <v>6</v>
      </c>
      <c r="C151" s="17" t="s">
        <v>68</v>
      </c>
      <c r="D151" s="17">
        <v>497173357</v>
      </c>
      <c r="E151" s="7" t="s">
        <v>164</v>
      </c>
      <c r="F151" s="7" t="s">
        <v>165</v>
      </c>
      <c r="G151" s="7" t="s">
        <v>84</v>
      </c>
      <c r="H151" s="17" t="s">
        <v>166</v>
      </c>
      <c r="I151" s="7" t="s">
        <v>191</v>
      </c>
      <c r="J151" s="17">
        <v>6</v>
      </c>
      <c r="K151" s="17" t="s">
        <v>74</v>
      </c>
      <c r="L151" s="17" t="s">
        <v>187</v>
      </c>
      <c r="N151" s="17">
        <v>36</v>
      </c>
      <c r="O151" s="17">
        <v>6</v>
      </c>
      <c r="P151" s="17">
        <v>1</v>
      </c>
      <c r="Q151" s="17">
        <v>1</v>
      </c>
      <c r="R151">
        <v>509531936</v>
      </c>
      <c r="S151">
        <v>2098</v>
      </c>
      <c r="U151" t="s">
        <v>188</v>
      </c>
      <c r="V151" t="s">
        <v>77</v>
      </c>
      <c r="W151">
        <f>MATCH(D151,Отчет!$D:$D,0)</f>
        <v>29</v>
      </c>
    </row>
    <row r="152" spans="1:23" x14ac:dyDescent="0.2">
      <c r="A152" s="17">
        <v>514372105</v>
      </c>
      <c r="B152" s="17">
        <v>6</v>
      </c>
      <c r="C152" s="17" t="s">
        <v>68</v>
      </c>
      <c r="D152" s="17">
        <v>499620779</v>
      </c>
      <c r="E152" s="7" t="s">
        <v>135</v>
      </c>
      <c r="F152" s="7" t="s">
        <v>136</v>
      </c>
      <c r="G152" s="7" t="s">
        <v>137</v>
      </c>
      <c r="H152" s="17" t="s">
        <v>138</v>
      </c>
      <c r="I152" s="7" t="s">
        <v>191</v>
      </c>
      <c r="J152" s="17">
        <v>6</v>
      </c>
      <c r="K152" s="17" t="s">
        <v>74</v>
      </c>
      <c r="L152" s="17" t="s">
        <v>187</v>
      </c>
      <c r="N152" s="17">
        <v>36</v>
      </c>
      <c r="O152" s="17">
        <v>6</v>
      </c>
      <c r="P152" s="17">
        <v>1</v>
      </c>
      <c r="Q152" s="17">
        <v>0</v>
      </c>
      <c r="R152">
        <v>509531936</v>
      </c>
      <c r="S152">
        <v>2098</v>
      </c>
      <c r="U152" t="s">
        <v>188</v>
      </c>
      <c r="V152" t="s">
        <v>77</v>
      </c>
      <c r="W152">
        <f>MATCH(D152,Отчет!$D:$D,0)</f>
        <v>37</v>
      </c>
    </row>
    <row r="153" spans="1:23" x14ac:dyDescent="0.2">
      <c r="A153" s="17">
        <v>514371885</v>
      </c>
      <c r="B153" s="17">
        <v>7</v>
      </c>
      <c r="C153" s="17" t="s">
        <v>68</v>
      </c>
      <c r="D153" s="17">
        <v>497172880</v>
      </c>
      <c r="E153" s="7" t="s">
        <v>146</v>
      </c>
      <c r="F153" s="7" t="s">
        <v>79</v>
      </c>
      <c r="G153" s="7" t="s">
        <v>147</v>
      </c>
      <c r="H153" s="17" t="s">
        <v>148</v>
      </c>
      <c r="I153" s="7" t="s">
        <v>191</v>
      </c>
      <c r="J153" s="17">
        <v>6</v>
      </c>
      <c r="K153" s="17" t="s">
        <v>74</v>
      </c>
      <c r="L153" s="17" t="s">
        <v>187</v>
      </c>
      <c r="N153" s="17">
        <v>42</v>
      </c>
      <c r="O153" s="17">
        <v>6</v>
      </c>
      <c r="P153" s="17">
        <v>1</v>
      </c>
      <c r="Q153" s="17">
        <v>1</v>
      </c>
      <c r="R153">
        <v>509531936</v>
      </c>
      <c r="S153">
        <v>2098</v>
      </c>
      <c r="U153" t="s">
        <v>188</v>
      </c>
      <c r="V153" t="s">
        <v>77</v>
      </c>
      <c r="W153">
        <f>MATCH(D153,Отчет!$D:$D,0)</f>
        <v>39</v>
      </c>
    </row>
    <row r="154" spans="1:23" x14ac:dyDescent="0.2">
      <c r="A154" s="17">
        <v>514372075</v>
      </c>
      <c r="B154" s="17">
        <v>7</v>
      </c>
      <c r="C154" s="17" t="s">
        <v>68</v>
      </c>
      <c r="D154" s="17">
        <v>497172404</v>
      </c>
      <c r="E154" s="7" t="s">
        <v>118</v>
      </c>
      <c r="F154" s="7" t="s">
        <v>119</v>
      </c>
      <c r="G154" s="7" t="s">
        <v>120</v>
      </c>
      <c r="H154" s="17" t="s">
        <v>121</v>
      </c>
      <c r="I154" s="7" t="s">
        <v>191</v>
      </c>
      <c r="J154" s="17">
        <v>6</v>
      </c>
      <c r="K154" s="17" t="s">
        <v>74</v>
      </c>
      <c r="L154" s="17" t="s">
        <v>187</v>
      </c>
      <c r="N154" s="17">
        <v>42</v>
      </c>
      <c r="O154" s="17">
        <v>6</v>
      </c>
      <c r="P154" s="17">
        <v>1</v>
      </c>
      <c r="Q154" s="17">
        <v>1</v>
      </c>
      <c r="R154">
        <v>509531936</v>
      </c>
      <c r="S154">
        <v>2098</v>
      </c>
      <c r="U154" t="s">
        <v>188</v>
      </c>
      <c r="V154" t="s">
        <v>77</v>
      </c>
      <c r="W154">
        <f>MATCH(D154,Отчет!$D:$D,0)</f>
        <v>33</v>
      </c>
    </row>
    <row r="155" spans="1:23" x14ac:dyDescent="0.2">
      <c r="A155" s="17">
        <v>514372007</v>
      </c>
      <c r="B155" s="17">
        <v>7</v>
      </c>
      <c r="C155" s="17" t="s">
        <v>68</v>
      </c>
      <c r="D155" s="17">
        <v>508400915</v>
      </c>
      <c r="E155" s="7" t="s">
        <v>150</v>
      </c>
      <c r="F155" s="7" t="s">
        <v>151</v>
      </c>
      <c r="G155" s="7" t="s">
        <v>80</v>
      </c>
      <c r="H155" s="17" t="s">
        <v>152</v>
      </c>
      <c r="I155" s="7" t="s">
        <v>191</v>
      </c>
      <c r="J155" s="17">
        <v>6</v>
      </c>
      <c r="K155" s="17" t="s">
        <v>74</v>
      </c>
      <c r="L155" s="17" t="s">
        <v>187</v>
      </c>
      <c r="N155" s="17">
        <v>42</v>
      </c>
      <c r="O155" s="17">
        <v>6</v>
      </c>
      <c r="P155" s="17">
        <v>1</v>
      </c>
      <c r="Q155" s="17">
        <v>0</v>
      </c>
      <c r="R155">
        <v>509531936</v>
      </c>
      <c r="S155">
        <v>2098</v>
      </c>
      <c r="U155" t="s">
        <v>188</v>
      </c>
      <c r="V155" t="s">
        <v>77</v>
      </c>
      <c r="W155">
        <f>MATCH(D155,Отчет!$D:$D,0)</f>
        <v>20</v>
      </c>
    </row>
    <row r="156" spans="1:23" x14ac:dyDescent="0.2">
      <c r="A156" s="17">
        <v>514371790</v>
      </c>
      <c r="B156" s="17">
        <v>5</v>
      </c>
      <c r="C156" s="17" t="s">
        <v>68</v>
      </c>
      <c r="D156" s="17">
        <v>509684937</v>
      </c>
      <c r="E156" s="7" t="s">
        <v>153</v>
      </c>
      <c r="F156" s="7" t="s">
        <v>154</v>
      </c>
      <c r="G156" s="7" t="s">
        <v>71</v>
      </c>
      <c r="H156" s="17" t="s">
        <v>155</v>
      </c>
      <c r="I156" s="7" t="s">
        <v>191</v>
      </c>
      <c r="J156" s="17">
        <v>6</v>
      </c>
      <c r="K156" s="17" t="s">
        <v>74</v>
      </c>
      <c r="L156" s="17" t="s">
        <v>187</v>
      </c>
      <c r="N156" s="17">
        <v>30</v>
      </c>
      <c r="O156" s="17">
        <v>6</v>
      </c>
      <c r="P156" s="17">
        <v>1</v>
      </c>
      <c r="Q156" s="17">
        <v>1</v>
      </c>
      <c r="R156">
        <v>509531936</v>
      </c>
      <c r="S156">
        <v>2098</v>
      </c>
      <c r="U156" t="s">
        <v>188</v>
      </c>
      <c r="V156" t="s">
        <v>77</v>
      </c>
      <c r="W156">
        <f>MATCH(D156,Отчет!$D:$D,0)</f>
        <v>31</v>
      </c>
    </row>
    <row r="157" spans="1:23" x14ac:dyDescent="0.2">
      <c r="A157" s="17">
        <v>542383488</v>
      </c>
      <c r="B157" s="17">
        <v>7</v>
      </c>
      <c r="C157" s="17" t="s">
        <v>68</v>
      </c>
      <c r="D157" s="17">
        <v>541034696</v>
      </c>
      <c r="E157" s="7" t="s">
        <v>125</v>
      </c>
      <c r="F157" s="7" t="s">
        <v>126</v>
      </c>
      <c r="G157" s="7" t="s">
        <v>127</v>
      </c>
      <c r="H157" s="17" t="s">
        <v>128</v>
      </c>
      <c r="I157" s="7" t="s">
        <v>191</v>
      </c>
      <c r="J157" s="17">
        <v>6</v>
      </c>
      <c r="K157" s="17" t="s">
        <v>74</v>
      </c>
      <c r="L157" s="17" t="s">
        <v>187</v>
      </c>
      <c r="N157" s="17">
        <v>42</v>
      </c>
      <c r="O157" s="17">
        <v>6</v>
      </c>
      <c r="P157" s="17">
        <v>1</v>
      </c>
      <c r="Q157" s="17">
        <v>1</v>
      </c>
      <c r="R157">
        <v>509531936</v>
      </c>
      <c r="S157">
        <v>2098</v>
      </c>
      <c r="U157" t="s">
        <v>188</v>
      </c>
      <c r="V157" t="s">
        <v>77</v>
      </c>
      <c r="W157">
        <f>MATCH(D157,Отчет!$D:$D,0)</f>
        <v>22</v>
      </c>
    </row>
    <row r="158" spans="1:23" x14ac:dyDescent="0.2">
      <c r="A158" s="17">
        <v>544653513</v>
      </c>
      <c r="B158" s="17">
        <v>6</v>
      </c>
      <c r="C158" s="17" t="s">
        <v>68</v>
      </c>
      <c r="D158" s="17">
        <v>541036112</v>
      </c>
      <c r="E158" s="7" t="s">
        <v>178</v>
      </c>
      <c r="F158" s="7" t="s">
        <v>179</v>
      </c>
      <c r="G158" s="7" t="s">
        <v>106</v>
      </c>
      <c r="H158" s="17" t="s">
        <v>180</v>
      </c>
      <c r="I158" s="7" t="s">
        <v>191</v>
      </c>
      <c r="J158" s="17">
        <v>6</v>
      </c>
      <c r="K158" s="17" t="s">
        <v>74</v>
      </c>
      <c r="L158" s="17" t="s">
        <v>187</v>
      </c>
      <c r="N158" s="17">
        <v>36</v>
      </c>
      <c r="O158" s="17">
        <v>6</v>
      </c>
      <c r="P158" s="17">
        <v>1</v>
      </c>
      <c r="Q158" s="17">
        <v>1</v>
      </c>
      <c r="R158">
        <v>509531936</v>
      </c>
      <c r="S158">
        <v>2098</v>
      </c>
      <c r="U158" t="s">
        <v>188</v>
      </c>
      <c r="V158" t="s">
        <v>77</v>
      </c>
      <c r="W158">
        <f>MATCH(D158,Отчет!$D:$D,0)</f>
        <v>30</v>
      </c>
    </row>
    <row r="159" spans="1:23" x14ac:dyDescent="0.2">
      <c r="A159" s="17">
        <v>543572867</v>
      </c>
      <c r="B159" s="17">
        <v>9</v>
      </c>
      <c r="C159" s="17" t="s">
        <v>68</v>
      </c>
      <c r="D159" s="17">
        <v>543562702</v>
      </c>
      <c r="E159" s="7" t="s">
        <v>175</v>
      </c>
      <c r="F159" s="7" t="s">
        <v>176</v>
      </c>
      <c r="G159" s="7" t="s">
        <v>106</v>
      </c>
      <c r="H159" s="17" t="s">
        <v>177</v>
      </c>
      <c r="I159" s="7" t="s">
        <v>191</v>
      </c>
      <c r="J159" s="17">
        <v>6</v>
      </c>
      <c r="K159" s="17" t="s">
        <v>74</v>
      </c>
      <c r="L159" s="17" t="s">
        <v>187</v>
      </c>
      <c r="N159" s="17">
        <v>54</v>
      </c>
      <c r="O159" s="17">
        <v>6</v>
      </c>
      <c r="P159" s="17">
        <v>1</v>
      </c>
      <c r="Q159" s="17">
        <v>1</v>
      </c>
      <c r="R159">
        <v>509531936</v>
      </c>
      <c r="S159">
        <v>2098</v>
      </c>
      <c r="U159" t="s">
        <v>188</v>
      </c>
      <c r="V159" t="s">
        <v>77</v>
      </c>
      <c r="W159">
        <f>MATCH(D159,Отчет!$D:$D,0)</f>
        <v>19</v>
      </c>
    </row>
    <row r="160" spans="1:23" x14ac:dyDescent="0.2">
      <c r="A160" s="17">
        <v>543572912</v>
      </c>
      <c r="B160" s="17">
        <v>9</v>
      </c>
      <c r="C160" s="17" t="s">
        <v>68</v>
      </c>
      <c r="D160" s="17">
        <v>543570169</v>
      </c>
      <c r="E160" s="7" t="s">
        <v>104</v>
      </c>
      <c r="F160" s="7" t="s">
        <v>105</v>
      </c>
      <c r="G160" s="7" t="s">
        <v>106</v>
      </c>
      <c r="H160" s="17" t="s">
        <v>107</v>
      </c>
      <c r="I160" s="7" t="s">
        <v>191</v>
      </c>
      <c r="J160" s="17">
        <v>6</v>
      </c>
      <c r="K160" s="17" t="s">
        <v>74</v>
      </c>
      <c r="L160" s="17" t="s">
        <v>187</v>
      </c>
      <c r="N160" s="17">
        <v>54</v>
      </c>
      <c r="O160" s="17">
        <v>6</v>
      </c>
      <c r="P160" s="17">
        <v>1</v>
      </c>
      <c r="Q160" s="17">
        <v>1</v>
      </c>
      <c r="R160">
        <v>509531936</v>
      </c>
      <c r="S160">
        <v>2098</v>
      </c>
      <c r="U160" t="s">
        <v>188</v>
      </c>
      <c r="V160" t="s">
        <v>77</v>
      </c>
      <c r="W160">
        <f>MATCH(D160,Отчет!$D:$D,0)</f>
        <v>28</v>
      </c>
    </row>
    <row r="161" spans="1:23" x14ac:dyDescent="0.2">
      <c r="A161" s="17">
        <v>543572944</v>
      </c>
      <c r="B161" s="17">
        <v>7</v>
      </c>
      <c r="C161" s="17" t="s">
        <v>68</v>
      </c>
      <c r="D161" s="17">
        <v>543570430</v>
      </c>
      <c r="E161" s="7" t="s">
        <v>115</v>
      </c>
      <c r="F161" s="7" t="s">
        <v>116</v>
      </c>
      <c r="G161" s="7" t="s">
        <v>106</v>
      </c>
      <c r="H161" s="17" t="s">
        <v>117</v>
      </c>
      <c r="I161" s="7" t="s">
        <v>191</v>
      </c>
      <c r="J161" s="17">
        <v>6</v>
      </c>
      <c r="K161" s="17" t="s">
        <v>74</v>
      </c>
      <c r="L161" s="17" t="s">
        <v>187</v>
      </c>
      <c r="N161" s="17">
        <v>42</v>
      </c>
      <c r="O161" s="17">
        <v>6</v>
      </c>
      <c r="P161" s="17">
        <v>1</v>
      </c>
      <c r="Q161" s="17">
        <v>1</v>
      </c>
      <c r="R161">
        <v>509531936</v>
      </c>
      <c r="S161">
        <v>2098</v>
      </c>
      <c r="U161" t="s">
        <v>188</v>
      </c>
      <c r="V161" t="s">
        <v>77</v>
      </c>
      <c r="W161">
        <f>MATCH(D161,Отчет!$D:$D,0)</f>
        <v>36</v>
      </c>
    </row>
    <row r="162" spans="1:23" x14ac:dyDescent="0.2">
      <c r="A162" s="17">
        <v>514371678</v>
      </c>
      <c r="B162" s="17">
        <v>8</v>
      </c>
      <c r="C162" s="17" t="s">
        <v>68</v>
      </c>
      <c r="D162" s="17">
        <v>497172793</v>
      </c>
      <c r="E162" s="7" t="s">
        <v>143</v>
      </c>
      <c r="F162" s="7" t="s">
        <v>144</v>
      </c>
      <c r="G162" s="7" t="s">
        <v>120</v>
      </c>
      <c r="H162" s="17" t="s">
        <v>145</v>
      </c>
      <c r="I162" s="7" t="s">
        <v>191</v>
      </c>
      <c r="J162" s="17">
        <v>6</v>
      </c>
      <c r="K162" s="17" t="s">
        <v>74</v>
      </c>
      <c r="L162" s="17" t="s">
        <v>187</v>
      </c>
      <c r="N162" s="17">
        <v>48</v>
      </c>
      <c r="O162" s="17">
        <v>6</v>
      </c>
      <c r="P162" s="17">
        <v>1</v>
      </c>
      <c r="Q162" s="17">
        <v>1</v>
      </c>
      <c r="R162">
        <v>509531936</v>
      </c>
      <c r="S162">
        <v>2098</v>
      </c>
      <c r="U162" t="s">
        <v>188</v>
      </c>
      <c r="V162" t="s">
        <v>77</v>
      </c>
      <c r="W162">
        <f>MATCH(D162,Отчет!$D:$D,0)</f>
        <v>24</v>
      </c>
    </row>
    <row r="163" spans="1:23" x14ac:dyDescent="0.2">
      <c r="A163" s="17">
        <v>514371857</v>
      </c>
      <c r="B163" s="17">
        <v>9</v>
      </c>
      <c r="C163" s="17" t="s">
        <v>68</v>
      </c>
      <c r="D163" s="17">
        <v>497172371</v>
      </c>
      <c r="E163" s="7" t="s">
        <v>181</v>
      </c>
      <c r="F163" s="7" t="s">
        <v>182</v>
      </c>
      <c r="G163" s="7" t="s">
        <v>183</v>
      </c>
      <c r="H163" s="17" t="s">
        <v>184</v>
      </c>
      <c r="I163" s="7" t="s">
        <v>191</v>
      </c>
      <c r="J163" s="17">
        <v>6</v>
      </c>
      <c r="K163" s="17" t="s">
        <v>74</v>
      </c>
      <c r="L163" s="17" t="s">
        <v>187</v>
      </c>
      <c r="N163" s="17">
        <v>54</v>
      </c>
      <c r="O163" s="17">
        <v>6</v>
      </c>
      <c r="P163" s="17">
        <v>1</v>
      </c>
      <c r="Q163" s="17">
        <v>1</v>
      </c>
      <c r="R163">
        <v>509531936</v>
      </c>
      <c r="S163">
        <v>2098</v>
      </c>
      <c r="U163" t="s">
        <v>188</v>
      </c>
      <c r="V163" t="s">
        <v>77</v>
      </c>
      <c r="W163">
        <f>MATCH(D163,Отчет!$D:$D,0)</f>
        <v>12</v>
      </c>
    </row>
    <row r="164" spans="1:23" x14ac:dyDescent="0.2">
      <c r="A164" s="17">
        <v>543573246</v>
      </c>
      <c r="B164" s="17">
        <v>10</v>
      </c>
      <c r="C164" s="17" t="s">
        <v>68</v>
      </c>
      <c r="D164" s="17">
        <v>497172371</v>
      </c>
      <c r="E164" s="7" t="s">
        <v>181</v>
      </c>
      <c r="F164" s="7" t="s">
        <v>182</v>
      </c>
      <c r="G164" s="7" t="s">
        <v>183</v>
      </c>
      <c r="H164" s="17" t="s">
        <v>184</v>
      </c>
      <c r="I164" s="7" t="s">
        <v>192</v>
      </c>
      <c r="J164" s="17">
        <v>3</v>
      </c>
      <c r="K164" s="17" t="s">
        <v>74</v>
      </c>
      <c r="L164" s="17" t="s">
        <v>187</v>
      </c>
      <c r="N164" s="17">
        <v>30</v>
      </c>
      <c r="O164" s="17">
        <v>3</v>
      </c>
      <c r="P164" s="17">
        <v>1</v>
      </c>
      <c r="Q164" s="17">
        <v>1</v>
      </c>
      <c r="R164">
        <v>509531936</v>
      </c>
      <c r="S164">
        <v>2098</v>
      </c>
      <c r="U164" t="s">
        <v>76</v>
      </c>
      <c r="V164" t="s">
        <v>77</v>
      </c>
      <c r="W164">
        <f>MATCH(D164,Отчет!$D:$D,0)</f>
        <v>12</v>
      </c>
    </row>
    <row r="165" spans="1:23" x14ac:dyDescent="0.2">
      <c r="A165" s="17">
        <v>530162038</v>
      </c>
      <c r="B165" s="17">
        <v>9</v>
      </c>
      <c r="C165" s="17" t="s">
        <v>68</v>
      </c>
      <c r="D165" s="17">
        <v>497172393</v>
      </c>
      <c r="E165" s="7" t="s">
        <v>108</v>
      </c>
      <c r="F165" s="7" t="s">
        <v>109</v>
      </c>
      <c r="G165" s="7" t="s">
        <v>80</v>
      </c>
      <c r="H165" s="17" t="s">
        <v>110</v>
      </c>
      <c r="I165" s="7" t="s">
        <v>192</v>
      </c>
      <c r="J165" s="17">
        <v>3</v>
      </c>
      <c r="K165" s="17" t="s">
        <v>74</v>
      </c>
      <c r="L165" s="17" t="s">
        <v>187</v>
      </c>
      <c r="N165" s="17">
        <v>27</v>
      </c>
      <c r="O165" s="17">
        <v>3</v>
      </c>
      <c r="P165" s="17">
        <v>1</v>
      </c>
      <c r="Q165" s="17">
        <v>1</v>
      </c>
      <c r="R165">
        <v>509531936</v>
      </c>
      <c r="S165">
        <v>2098</v>
      </c>
      <c r="U165" t="s">
        <v>76</v>
      </c>
      <c r="V165" t="s">
        <v>77</v>
      </c>
      <c r="W165">
        <f>MATCH(D165,Отчет!$D:$D,0)</f>
        <v>32</v>
      </c>
    </row>
    <row r="166" spans="1:23" x14ac:dyDescent="0.2">
      <c r="A166" s="17">
        <v>542384497</v>
      </c>
      <c r="B166" s="17">
        <v>10</v>
      </c>
      <c r="C166" s="17" t="s">
        <v>68</v>
      </c>
      <c r="D166" s="17">
        <v>497172676</v>
      </c>
      <c r="E166" s="7" t="s">
        <v>91</v>
      </c>
      <c r="F166" s="7" t="s">
        <v>92</v>
      </c>
      <c r="G166" s="7" t="s">
        <v>93</v>
      </c>
      <c r="H166" s="17" t="s">
        <v>94</v>
      </c>
      <c r="I166" s="7" t="s">
        <v>192</v>
      </c>
      <c r="J166" s="17">
        <v>3</v>
      </c>
      <c r="K166" s="17" t="s">
        <v>74</v>
      </c>
      <c r="L166" s="17" t="s">
        <v>187</v>
      </c>
      <c r="N166" s="17">
        <v>30</v>
      </c>
      <c r="O166" s="17">
        <v>3</v>
      </c>
      <c r="P166" s="17">
        <v>1</v>
      </c>
      <c r="Q166" s="17">
        <v>1</v>
      </c>
      <c r="R166">
        <v>509531936</v>
      </c>
      <c r="S166">
        <v>2098</v>
      </c>
      <c r="U166" t="s">
        <v>76</v>
      </c>
      <c r="V166" t="s">
        <v>77</v>
      </c>
      <c r="W166">
        <f>MATCH(D166,Отчет!$D:$D,0)</f>
        <v>15</v>
      </c>
    </row>
    <row r="167" spans="1:23" x14ac:dyDescent="0.2">
      <c r="A167" s="17">
        <v>543575367</v>
      </c>
      <c r="B167" s="17">
        <v>10</v>
      </c>
      <c r="C167" s="17" t="s">
        <v>68</v>
      </c>
      <c r="D167" s="17">
        <v>497172708</v>
      </c>
      <c r="E167" s="7" t="s">
        <v>78</v>
      </c>
      <c r="F167" s="7" t="s">
        <v>79</v>
      </c>
      <c r="G167" s="7" t="s">
        <v>80</v>
      </c>
      <c r="H167" s="17" t="s">
        <v>81</v>
      </c>
      <c r="I167" s="7" t="s">
        <v>192</v>
      </c>
      <c r="J167" s="17">
        <v>3</v>
      </c>
      <c r="K167" s="17" t="s">
        <v>74</v>
      </c>
      <c r="L167" s="17" t="s">
        <v>187</v>
      </c>
      <c r="N167" s="17">
        <v>30</v>
      </c>
      <c r="O167" s="17">
        <v>3</v>
      </c>
      <c r="P167" s="17">
        <v>1</v>
      </c>
      <c r="Q167" s="17">
        <v>1</v>
      </c>
      <c r="R167">
        <v>509531936</v>
      </c>
      <c r="S167">
        <v>2098</v>
      </c>
      <c r="U167" t="s">
        <v>76</v>
      </c>
      <c r="V167" t="s">
        <v>77</v>
      </c>
      <c r="W167">
        <f>MATCH(D167,Отчет!$D:$D,0)</f>
        <v>14</v>
      </c>
    </row>
    <row r="168" spans="1:23" x14ac:dyDescent="0.2">
      <c r="A168" s="17">
        <v>544646082</v>
      </c>
      <c r="B168" s="17">
        <v>8</v>
      </c>
      <c r="C168" s="17" t="s">
        <v>68</v>
      </c>
      <c r="D168" s="17">
        <v>497172725</v>
      </c>
      <c r="E168" s="7" t="s">
        <v>69</v>
      </c>
      <c r="F168" s="7" t="s">
        <v>70</v>
      </c>
      <c r="G168" s="7" t="s">
        <v>71</v>
      </c>
      <c r="H168" s="17" t="s">
        <v>72</v>
      </c>
      <c r="I168" s="7" t="s">
        <v>192</v>
      </c>
      <c r="J168" s="17">
        <v>3</v>
      </c>
      <c r="K168" s="17" t="s">
        <v>74</v>
      </c>
      <c r="L168" s="17" t="s">
        <v>187</v>
      </c>
      <c r="N168" s="17">
        <v>24</v>
      </c>
      <c r="O168" s="17">
        <v>3</v>
      </c>
      <c r="P168" s="17">
        <v>1</v>
      </c>
      <c r="Q168" s="17">
        <v>1</v>
      </c>
      <c r="R168">
        <v>509531936</v>
      </c>
      <c r="S168">
        <v>2098</v>
      </c>
      <c r="U168" t="s">
        <v>76</v>
      </c>
      <c r="V168" t="s">
        <v>77</v>
      </c>
      <c r="W168">
        <f>MATCH(D168,Отчет!$D:$D,0)</f>
        <v>17</v>
      </c>
    </row>
    <row r="169" spans="1:23" x14ac:dyDescent="0.2">
      <c r="A169" s="17">
        <v>543575246</v>
      </c>
      <c r="B169" s="17">
        <v>10</v>
      </c>
      <c r="C169" s="17" t="s">
        <v>68</v>
      </c>
      <c r="D169" s="17">
        <v>497172793</v>
      </c>
      <c r="E169" s="7" t="s">
        <v>143</v>
      </c>
      <c r="F169" s="7" t="s">
        <v>144</v>
      </c>
      <c r="G169" s="7" t="s">
        <v>120</v>
      </c>
      <c r="H169" s="17" t="s">
        <v>145</v>
      </c>
      <c r="I169" s="7" t="s">
        <v>192</v>
      </c>
      <c r="J169" s="17">
        <v>3</v>
      </c>
      <c r="K169" s="17" t="s">
        <v>74</v>
      </c>
      <c r="L169" s="17" t="s">
        <v>187</v>
      </c>
      <c r="N169" s="17">
        <v>30</v>
      </c>
      <c r="O169" s="17">
        <v>3</v>
      </c>
      <c r="P169" s="17">
        <v>1</v>
      </c>
      <c r="Q169" s="17">
        <v>1</v>
      </c>
      <c r="R169">
        <v>509531936</v>
      </c>
      <c r="S169">
        <v>2098</v>
      </c>
      <c r="U169" t="s">
        <v>76</v>
      </c>
      <c r="V169" t="s">
        <v>77</v>
      </c>
      <c r="W169">
        <f>MATCH(D169,Отчет!$D:$D,0)</f>
        <v>24</v>
      </c>
    </row>
    <row r="170" spans="1:23" x14ac:dyDescent="0.2">
      <c r="A170" s="17">
        <v>543572675</v>
      </c>
      <c r="B170" s="17">
        <v>10</v>
      </c>
      <c r="C170" s="17" t="s">
        <v>68</v>
      </c>
      <c r="D170" s="17">
        <v>497172759</v>
      </c>
      <c r="E170" s="7" t="s">
        <v>139</v>
      </c>
      <c r="F170" s="7" t="s">
        <v>140</v>
      </c>
      <c r="G170" s="7" t="s">
        <v>98</v>
      </c>
      <c r="H170" s="17" t="s">
        <v>141</v>
      </c>
      <c r="I170" s="7" t="s">
        <v>192</v>
      </c>
      <c r="J170" s="17">
        <v>3</v>
      </c>
      <c r="K170" s="17" t="s">
        <v>74</v>
      </c>
      <c r="L170" s="17" t="s">
        <v>187</v>
      </c>
      <c r="N170" s="17">
        <v>30</v>
      </c>
      <c r="O170" s="17">
        <v>3</v>
      </c>
      <c r="P170" s="17">
        <v>1</v>
      </c>
      <c r="Q170" s="17">
        <v>1</v>
      </c>
      <c r="R170">
        <v>509531936</v>
      </c>
      <c r="S170">
        <v>2098</v>
      </c>
      <c r="U170" t="s">
        <v>76</v>
      </c>
      <c r="V170" t="s">
        <v>77</v>
      </c>
      <c r="W170">
        <f>MATCH(D170,Отчет!$D:$D,0)</f>
        <v>13</v>
      </c>
    </row>
    <row r="171" spans="1:23" x14ac:dyDescent="0.2">
      <c r="A171" s="17">
        <v>543574247</v>
      </c>
      <c r="B171" s="17">
        <v>9</v>
      </c>
      <c r="C171" s="17" t="s">
        <v>68</v>
      </c>
      <c r="D171" s="17">
        <v>497172808</v>
      </c>
      <c r="E171" s="7" t="s">
        <v>82</v>
      </c>
      <c r="F171" s="7" t="s">
        <v>83</v>
      </c>
      <c r="G171" s="7" t="s">
        <v>84</v>
      </c>
      <c r="H171" s="17" t="s">
        <v>85</v>
      </c>
      <c r="I171" s="7" t="s">
        <v>192</v>
      </c>
      <c r="J171" s="17">
        <v>3</v>
      </c>
      <c r="K171" s="17" t="s">
        <v>74</v>
      </c>
      <c r="L171" s="17" t="s">
        <v>187</v>
      </c>
      <c r="N171" s="17">
        <v>27</v>
      </c>
      <c r="O171" s="17">
        <v>3</v>
      </c>
      <c r="P171" s="17">
        <v>1</v>
      </c>
      <c r="Q171" s="17">
        <v>1</v>
      </c>
      <c r="R171">
        <v>509531936</v>
      </c>
      <c r="S171">
        <v>2098</v>
      </c>
      <c r="U171" t="s">
        <v>76</v>
      </c>
      <c r="V171" t="s">
        <v>77</v>
      </c>
      <c r="W171">
        <f>MATCH(D171,Отчет!$D:$D,0)</f>
        <v>25</v>
      </c>
    </row>
    <row r="172" spans="1:23" x14ac:dyDescent="0.2">
      <c r="A172" s="17">
        <v>544653298</v>
      </c>
      <c r="B172" s="17">
        <v>9</v>
      </c>
      <c r="C172" s="17" t="s">
        <v>68</v>
      </c>
      <c r="D172" s="17">
        <v>499620779</v>
      </c>
      <c r="E172" s="7" t="s">
        <v>135</v>
      </c>
      <c r="F172" s="7" t="s">
        <v>136</v>
      </c>
      <c r="G172" s="7" t="s">
        <v>137</v>
      </c>
      <c r="H172" s="17" t="s">
        <v>138</v>
      </c>
      <c r="I172" s="7" t="s">
        <v>192</v>
      </c>
      <c r="J172" s="17">
        <v>3</v>
      </c>
      <c r="K172" s="17" t="s">
        <v>74</v>
      </c>
      <c r="L172" s="17" t="s">
        <v>187</v>
      </c>
      <c r="N172" s="17">
        <v>27</v>
      </c>
      <c r="O172" s="17">
        <v>3</v>
      </c>
      <c r="P172" s="17">
        <v>1</v>
      </c>
      <c r="Q172" s="17">
        <v>0</v>
      </c>
      <c r="R172">
        <v>509531936</v>
      </c>
      <c r="S172">
        <v>2098</v>
      </c>
      <c r="U172" t="s">
        <v>76</v>
      </c>
      <c r="V172" t="s">
        <v>77</v>
      </c>
      <c r="W172">
        <f>MATCH(D172,Отчет!$D:$D,0)</f>
        <v>37</v>
      </c>
    </row>
    <row r="173" spans="1:23" x14ac:dyDescent="0.2">
      <c r="A173" s="17">
        <v>544653348</v>
      </c>
      <c r="B173" s="17">
        <v>9</v>
      </c>
      <c r="C173" s="17" t="s">
        <v>68</v>
      </c>
      <c r="D173" s="17">
        <v>543562702</v>
      </c>
      <c r="E173" s="7" t="s">
        <v>175</v>
      </c>
      <c r="F173" s="7" t="s">
        <v>176</v>
      </c>
      <c r="G173" s="7" t="s">
        <v>106</v>
      </c>
      <c r="H173" s="17" t="s">
        <v>177</v>
      </c>
      <c r="I173" s="7" t="s">
        <v>192</v>
      </c>
      <c r="J173" s="17">
        <v>3</v>
      </c>
      <c r="K173" s="17" t="s">
        <v>74</v>
      </c>
      <c r="L173" s="17" t="s">
        <v>187</v>
      </c>
      <c r="N173" s="17">
        <v>27</v>
      </c>
      <c r="O173" s="17">
        <v>3</v>
      </c>
      <c r="P173" s="17">
        <v>1</v>
      </c>
      <c r="Q173" s="17">
        <v>1</v>
      </c>
      <c r="R173">
        <v>509531936</v>
      </c>
      <c r="S173">
        <v>2098</v>
      </c>
      <c r="U173" t="s">
        <v>76</v>
      </c>
      <c r="V173" t="s">
        <v>77</v>
      </c>
      <c r="W173">
        <f>MATCH(D173,Отчет!$D:$D,0)</f>
        <v>19</v>
      </c>
    </row>
    <row r="174" spans="1:23" x14ac:dyDescent="0.2">
      <c r="A174" s="17">
        <v>543573457</v>
      </c>
      <c r="B174" s="17">
        <v>8</v>
      </c>
      <c r="C174" s="17" t="s">
        <v>68</v>
      </c>
      <c r="D174" s="17">
        <v>497172740</v>
      </c>
      <c r="E174" s="7" t="s">
        <v>172</v>
      </c>
      <c r="F174" s="7" t="s">
        <v>132</v>
      </c>
      <c r="G174" s="7" t="s">
        <v>173</v>
      </c>
      <c r="H174" s="17" t="s">
        <v>174</v>
      </c>
      <c r="I174" s="7" t="s">
        <v>192</v>
      </c>
      <c r="J174" s="17">
        <v>3</v>
      </c>
      <c r="K174" s="17" t="s">
        <v>74</v>
      </c>
      <c r="L174" s="17" t="s">
        <v>187</v>
      </c>
      <c r="N174" s="17">
        <v>24</v>
      </c>
      <c r="O174" s="17">
        <v>3</v>
      </c>
      <c r="P174" s="17">
        <v>1</v>
      </c>
      <c r="Q174" s="17">
        <v>1</v>
      </c>
      <c r="R174">
        <v>509531936</v>
      </c>
      <c r="S174">
        <v>2098</v>
      </c>
      <c r="U174" t="s">
        <v>76</v>
      </c>
      <c r="V174" t="s">
        <v>77</v>
      </c>
      <c r="W174">
        <f>MATCH(D174,Отчет!$D:$D,0)</f>
        <v>23</v>
      </c>
    </row>
    <row r="175" spans="1:23" x14ac:dyDescent="0.2">
      <c r="A175" s="17">
        <v>724994116</v>
      </c>
      <c r="B175" s="17">
        <v>7</v>
      </c>
      <c r="C175" s="17" t="s">
        <v>68</v>
      </c>
      <c r="D175" s="17">
        <v>497172382</v>
      </c>
      <c r="E175" s="7" t="s">
        <v>100</v>
      </c>
      <c r="F175" s="7" t="s">
        <v>101</v>
      </c>
      <c r="G175" s="7" t="s">
        <v>102</v>
      </c>
      <c r="H175" s="17" t="s">
        <v>103</v>
      </c>
      <c r="I175" s="7" t="s">
        <v>193</v>
      </c>
      <c r="J175" s="17">
        <v>3</v>
      </c>
      <c r="K175" s="17" t="s">
        <v>74</v>
      </c>
      <c r="L175" s="17" t="s">
        <v>187</v>
      </c>
      <c r="N175" s="17">
        <v>21</v>
      </c>
      <c r="O175" s="17">
        <v>3</v>
      </c>
      <c r="P175" s="17">
        <v>1</v>
      </c>
      <c r="Q175" s="17">
        <v>1</v>
      </c>
      <c r="R175">
        <v>509531936</v>
      </c>
      <c r="S175">
        <v>2098</v>
      </c>
      <c r="U175" t="s">
        <v>76</v>
      </c>
      <c r="V175" t="s">
        <v>77</v>
      </c>
      <c r="W175">
        <f>MATCH(D175,Отчет!$D:$D,0)</f>
        <v>18</v>
      </c>
    </row>
    <row r="176" spans="1:23" x14ac:dyDescent="0.2">
      <c r="A176" s="17">
        <v>543573598</v>
      </c>
      <c r="B176" s="17">
        <v>8</v>
      </c>
      <c r="C176" s="17" t="s">
        <v>68</v>
      </c>
      <c r="D176" s="17">
        <v>497172415</v>
      </c>
      <c r="E176" s="7" t="s">
        <v>122</v>
      </c>
      <c r="F176" s="7" t="s">
        <v>79</v>
      </c>
      <c r="G176" s="7" t="s">
        <v>123</v>
      </c>
      <c r="H176" s="17" t="s">
        <v>124</v>
      </c>
      <c r="I176" s="7" t="s">
        <v>193</v>
      </c>
      <c r="J176" s="17">
        <v>3</v>
      </c>
      <c r="K176" s="17" t="s">
        <v>74</v>
      </c>
      <c r="L176" s="17" t="s">
        <v>187</v>
      </c>
      <c r="N176" s="17">
        <v>24</v>
      </c>
      <c r="O176" s="17">
        <v>3</v>
      </c>
      <c r="P176" s="17">
        <v>1</v>
      </c>
      <c r="Q176" s="17">
        <v>1</v>
      </c>
      <c r="R176">
        <v>509531936</v>
      </c>
      <c r="S176">
        <v>2098</v>
      </c>
      <c r="U176" t="s">
        <v>76</v>
      </c>
      <c r="V176" t="s">
        <v>77</v>
      </c>
      <c r="W176">
        <f>MATCH(D176,Отчет!$D:$D,0)</f>
        <v>34</v>
      </c>
    </row>
    <row r="177" spans="1:23" x14ac:dyDescent="0.2">
      <c r="A177" s="17">
        <v>544646129</v>
      </c>
      <c r="B177" s="17">
        <v>7</v>
      </c>
      <c r="C177" s="17" t="s">
        <v>68</v>
      </c>
      <c r="D177" s="17">
        <v>497172776</v>
      </c>
      <c r="E177" s="7" t="s">
        <v>87</v>
      </c>
      <c r="F177" s="7" t="s">
        <v>88</v>
      </c>
      <c r="G177" s="7" t="s">
        <v>89</v>
      </c>
      <c r="H177" s="17" t="s">
        <v>90</v>
      </c>
      <c r="I177" s="7" t="s">
        <v>193</v>
      </c>
      <c r="J177" s="17">
        <v>3</v>
      </c>
      <c r="K177" s="17" t="s">
        <v>74</v>
      </c>
      <c r="L177" s="17" t="s">
        <v>187</v>
      </c>
      <c r="N177" s="17">
        <v>21</v>
      </c>
      <c r="O177" s="17">
        <v>3</v>
      </c>
      <c r="P177" s="17">
        <v>1</v>
      </c>
      <c r="Q177" s="17">
        <v>1</v>
      </c>
      <c r="R177">
        <v>509531936</v>
      </c>
      <c r="S177">
        <v>2098</v>
      </c>
      <c r="U177" t="s">
        <v>76</v>
      </c>
      <c r="V177" t="s">
        <v>77</v>
      </c>
      <c r="W177">
        <f>MATCH(D177,Отчет!$D:$D,0)</f>
        <v>16</v>
      </c>
    </row>
    <row r="178" spans="1:23" x14ac:dyDescent="0.2">
      <c r="A178" s="17">
        <v>544653377</v>
      </c>
      <c r="B178" s="17">
        <v>6</v>
      </c>
      <c r="C178" s="17" t="s">
        <v>68</v>
      </c>
      <c r="D178" s="17">
        <v>543570430</v>
      </c>
      <c r="E178" s="7" t="s">
        <v>115</v>
      </c>
      <c r="F178" s="7" t="s">
        <v>116</v>
      </c>
      <c r="G178" s="7" t="s">
        <v>106</v>
      </c>
      <c r="H178" s="17" t="s">
        <v>117</v>
      </c>
      <c r="I178" s="7" t="s">
        <v>193</v>
      </c>
      <c r="J178" s="17">
        <v>3</v>
      </c>
      <c r="K178" s="17" t="s">
        <v>74</v>
      </c>
      <c r="L178" s="17" t="s">
        <v>187</v>
      </c>
      <c r="N178" s="17">
        <v>18</v>
      </c>
      <c r="O178" s="17">
        <v>3</v>
      </c>
      <c r="P178" s="17">
        <v>1</v>
      </c>
      <c r="Q178" s="17">
        <v>1</v>
      </c>
      <c r="R178">
        <v>509531936</v>
      </c>
      <c r="S178">
        <v>2098</v>
      </c>
      <c r="U178" t="s">
        <v>76</v>
      </c>
      <c r="V178" t="s">
        <v>77</v>
      </c>
      <c r="W178">
        <f>MATCH(D178,Отчет!$D:$D,0)</f>
        <v>36</v>
      </c>
    </row>
    <row r="179" spans="1:23" x14ac:dyDescent="0.2">
      <c r="A179" s="17">
        <v>544646103</v>
      </c>
      <c r="B179" s="17">
        <v>6</v>
      </c>
      <c r="C179" s="17" t="s">
        <v>68</v>
      </c>
      <c r="D179" s="17">
        <v>497172880</v>
      </c>
      <c r="E179" s="7" t="s">
        <v>146</v>
      </c>
      <c r="F179" s="7" t="s">
        <v>79</v>
      </c>
      <c r="G179" s="7" t="s">
        <v>147</v>
      </c>
      <c r="H179" s="17" t="s">
        <v>148</v>
      </c>
      <c r="I179" s="7" t="s">
        <v>193</v>
      </c>
      <c r="J179" s="17">
        <v>3</v>
      </c>
      <c r="K179" s="17" t="s">
        <v>74</v>
      </c>
      <c r="L179" s="17" t="s">
        <v>187</v>
      </c>
      <c r="N179" s="17">
        <v>18</v>
      </c>
      <c r="O179" s="17">
        <v>3</v>
      </c>
      <c r="P179" s="17">
        <v>1</v>
      </c>
      <c r="Q179" s="17">
        <v>1</v>
      </c>
      <c r="R179">
        <v>509531936</v>
      </c>
      <c r="S179">
        <v>2098</v>
      </c>
      <c r="U179" t="s">
        <v>76</v>
      </c>
      <c r="V179" t="s">
        <v>77</v>
      </c>
      <c r="W179">
        <f>MATCH(D179,Отчет!$D:$D,0)</f>
        <v>39</v>
      </c>
    </row>
    <row r="180" spans="1:23" x14ac:dyDescent="0.2">
      <c r="A180" s="17">
        <v>544653555</v>
      </c>
      <c r="B180" s="17">
        <v>7</v>
      </c>
      <c r="C180" s="17" t="s">
        <v>68</v>
      </c>
      <c r="D180" s="17">
        <v>541036112</v>
      </c>
      <c r="E180" s="7" t="s">
        <v>178</v>
      </c>
      <c r="F180" s="7" t="s">
        <v>179</v>
      </c>
      <c r="G180" s="7" t="s">
        <v>106</v>
      </c>
      <c r="H180" s="17" t="s">
        <v>180</v>
      </c>
      <c r="I180" s="7" t="s">
        <v>193</v>
      </c>
      <c r="J180" s="17">
        <v>3</v>
      </c>
      <c r="K180" s="17" t="s">
        <v>74</v>
      </c>
      <c r="L180" s="17" t="s">
        <v>187</v>
      </c>
      <c r="N180" s="17">
        <v>21</v>
      </c>
      <c r="O180" s="17">
        <v>3</v>
      </c>
      <c r="P180" s="17">
        <v>1</v>
      </c>
      <c r="Q180" s="17">
        <v>1</v>
      </c>
      <c r="R180">
        <v>509531936</v>
      </c>
      <c r="S180">
        <v>2098</v>
      </c>
      <c r="U180" t="s">
        <v>76</v>
      </c>
      <c r="V180" t="s">
        <v>77</v>
      </c>
      <c r="W180">
        <f>MATCH(D180,Отчет!$D:$D,0)</f>
        <v>30</v>
      </c>
    </row>
    <row r="181" spans="1:23" x14ac:dyDescent="0.2">
      <c r="A181" s="17">
        <v>544653352</v>
      </c>
      <c r="B181" s="17">
        <v>6</v>
      </c>
      <c r="C181" s="17" t="s">
        <v>68</v>
      </c>
      <c r="D181" s="17">
        <v>543562702</v>
      </c>
      <c r="E181" s="7" t="s">
        <v>175</v>
      </c>
      <c r="F181" s="7" t="s">
        <v>176</v>
      </c>
      <c r="G181" s="7" t="s">
        <v>106</v>
      </c>
      <c r="H181" s="17" t="s">
        <v>177</v>
      </c>
      <c r="I181" s="7" t="s">
        <v>193</v>
      </c>
      <c r="J181" s="17">
        <v>3</v>
      </c>
      <c r="K181" s="17" t="s">
        <v>74</v>
      </c>
      <c r="L181" s="17" t="s">
        <v>187</v>
      </c>
      <c r="N181" s="17">
        <v>18</v>
      </c>
      <c r="O181" s="17">
        <v>3</v>
      </c>
      <c r="P181" s="17">
        <v>1</v>
      </c>
      <c r="Q181" s="17">
        <v>1</v>
      </c>
      <c r="R181">
        <v>509531936</v>
      </c>
      <c r="S181">
        <v>2098</v>
      </c>
      <c r="U181" t="s">
        <v>76</v>
      </c>
      <c r="V181" t="s">
        <v>77</v>
      </c>
      <c r="W181">
        <f>MATCH(D181,Отчет!$D:$D,0)</f>
        <v>19</v>
      </c>
    </row>
    <row r="182" spans="1:23" x14ac:dyDescent="0.2">
      <c r="A182" s="17">
        <v>543574171</v>
      </c>
      <c r="B182" s="17">
        <v>7</v>
      </c>
      <c r="C182" s="17" t="s">
        <v>68</v>
      </c>
      <c r="D182" s="17">
        <v>497173357</v>
      </c>
      <c r="E182" s="7" t="s">
        <v>164</v>
      </c>
      <c r="F182" s="7" t="s">
        <v>165</v>
      </c>
      <c r="G182" s="7" t="s">
        <v>84</v>
      </c>
      <c r="H182" s="17" t="s">
        <v>166</v>
      </c>
      <c r="I182" s="7" t="s">
        <v>193</v>
      </c>
      <c r="J182" s="17">
        <v>3</v>
      </c>
      <c r="K182" s="17" t="s">
        <v>74</v>
      </c>
      <c r="L182" s="17" t="s">
        <v>187</v>
      </c>
      <c r="N182" s="17">
        <v>21</v>
      </c>
      <c r="O182" s="17">
        <v>3</v>
      </c>
      <c r="P182" s="17">
        <v>1</v>
      </c>
      <c r="Q182" s="17">
        <v>1</v>
      </c>
      <c r="R182">
        <v>509531936</v>
      </c>
      <c r="S182">
        <v>2098</v>
      </c>
      <c r="U182" t="s">
        <v>76</v>
      </c>
      <c r="V182" t="s">
        <v>77</v>
      </c>
      <c r="W182">
        <f>MATCH(D182,Отчет!$D:$D,0)</f>
        <v>29</v>
      </c>
    </row>
    <row r="183" spans="1:23" x14ac:dyDescent="0.2">
      <c r="A183" s="17">
        <v>543573380</v>
      </c>
      <c r="D183" s="17">
        <v>497172827</v>
      </c>
      <c r="E183" s="7" t="s">
        <v>160</v>
      </c>
      <c r="F183" s="7" t="s">
        <v>161</v>
      </c>
      <c r="G183" s="7" t="s">
        <v>162</v>
      </c>
      <c r="H183" s="17" t="s">
        <v>163</v>
      </c>
      <c r="I183" s="7" t="s">
        <v>194</v>
      </c>
      <c r="J183" s="17">
        <v>3</v>
      </c>
      <c r="K183" s="17" t="s">
        <v>74</v>
      </c>
      <c r="L183" s="17" t="s">
        <v>187</v>
      </c>
      <c r="M183" s="17">
        <v>0</v>
      </c>
      <c r="N183" s="17">
        <v>0</v>
      </c>
      <c r="O183" s="17">
        <v>3</v>
      </c>
      <c r="Q183" s="17">
        <v>1</v>
      </c>
      <c r="R183">
        <v>509531936</v>
      </c>
      <c r="S183">
        <v>2098</v>
      </c>
      <c r="U183" t="s">
        <v>76</v>
      </c>
      <c r="V183" t="s">
        <v>77</v>
      </c>
      <c r="W183">
        <f>MATCH(D183,Отчет!$D:$D,0)</f>
        <v>40</v>
      </c>
    </row>
    <row r="184" spans="1:23" x14ac:dyDescent="0.2">
      <c r="A184" s="17">
        <v>542384540</v>
      </c>
      <c r="B184" s="17">
        <v>10</v>
      </c>
      <c r="C184" s="17" t="s">
        <v>68</v>
      </c>
      <c r="D184" s="17">
        <v>497172676</v>
      </c>
      <c r="E184" s="7" t="s">
        <v>91</v>
      </c>
      <c r="F184" s="7" t="s">
        <v>92</v>
      </c>
      <c r="G184" s="7" t="s">
        <v>93</v>
      </c>
      <c r="H184" s="17" t="s">
        <v>94</v>
      </c>
      <c r="I184" s="7" t="s">
        <v>194</v>
      </c>
      <c r="J184" s="17">
        <v>3</v>
      </c>
      <c r="K184" s="17" t="s">
        <v>74</v>
      </c>
      <c r="L184" s="17" t="s">
        <v>187</v>
      </c>
      <c r="N184" s="17">
        <v>30</v>
      </c>
      <c r="O184" s="17">
        <v>3</v>
      </c>
      <c r="P184" s="17">
        <v>1</v>
      </c>
      <c r="Q184" s="17">
        <v>1</v>
      </c>
      <c r="R184">
        <v>509531936</v>
      </c>
      <c r="S184">
        <v>2098</v>
      </c>
      <c r="U184" t="s">
        <v>76</v>
      </c>
      <c r="V184" t="s">
        <v>77</v>
      </c>
      <c r="W184">
        <f>MATCH(D184,Отчет!$D:$D,0)</f>
        <v>15</v>
      </c>
    </row>
    <row r="185" spans="1:23" x14ac:dyDescent="0.2">
      <c r="A185" s="17">
        <v>533815604</v>
      </c>
      <c r="B185" s="17">
        <v>9</v>
      </c>
      <c r="C185" s="17" t="s">
        <v>68</v>
      </c>
      <c r="D185" s="17">
        <v>497172393</v>
      </c>
      <c r="E185" s="7" t="s">
        <v>108</v>
      </c>
      <c r="F185" s="7" t="s">
        <v>109</v>
      </c>
      <c r="G185" s="7" t="s">
        <v>80</v>
      </c>
      <c r="H185" s="17" t="s">
        <v>110</v>
      </c>
      <c r="I185" s="7" t="s">
        <v>194</v>
      </c>
      <c r="J185" s="17">
        <v>3</v>
      </c>
      <c r="K185" s="17" t="s">
        <v>74</v>
      </c>
      <c r="L185" s="17" t="s">
        <v>187</v>
      </c>
      <c r="N185" s="17">
        <v>27</v>
      </c>
      <c r="O185" s="17">
        <v>3</v>
      </c>
      <c r="P185" s="17">
        <v>1</v>
      </c>
      <c r="Q185" s="17">
        <v>1</v>
      </c>
      <c r="R185">
        <v>509531936</v>
      </c>
      <c r="S185">
        <v>2098</v>
      </c>
      <c r="U185" t="s">
        <v>76</v>
      </c>
      <c r="V185" t="s">
        <v>77</v>
      </c>
      <c r="W185">
        <f>MATCH(D185,Отчет!$D:$D,0)</f>
        <v>32</v>
      </c>
    </row>
    <row r="186" spans="1:23" x14ac:dyDescent="0.2">
      <c r="A186" s="17">
        <v>544653398</v>
      </c>
      <c r="B186" s="17">
        <v>8</v>
      </c>
      <c r="C186" s="17" t="s">
        <v>68</v>
      </c>
      <c r="D186" s="17">
        <v>543570169</v>
      </c>
      <c r="E186" s="7" t="s">
        <v>104</v>
      </c>
      <c r="F186" s="7" t="s">
        <v>105</v>
      </c>
      <c r="G186" s="7" t="s">
        <v>106</v>
      </c>
      <c r="H186" s="17" t="s">
        <v>107</v>
      </c>
      <c r="I186" s="7" t="s">
        <v>194</v>
      </c>
      <c r="J186" s="17">
        <v>3</v>
      </c>
      <c r="K186" s="17" t="s">
        <v>74</v>
      </c>
      <c r="L186" s="17" t="s">
        <v>187</v>
      </c>
      <c r="N186" s="17">
        <v>24</v>
      </c>
      <c r="O186" s="17">
        <v>3</v>
      </c>
      <c r="P186" s="17">
        <v>1</v>
      </c>
      <c r="Q186" s="17">
        <v>1</v>
      </c>
      <c r="R186">
        <v>509531936</v>
      </c>
      <c r="S186">
        <v>2098</v>
      </c>
      <c r="U186" t="s">
        <v>76</v>
      </c>
      <c r="V186" t="s">
        <v>77</v>
      </c>
      <c r="W186">
        <f>MATCH(D186,Отчет!$D:$D,0)</f>
        <v>28</v>
      </c>
    </row>
    <row r="187" spans="1:23" x14ac:dyDescent="0.2">
      <c r="A187" s="17">
        <v>543574779</v>
      </c>
      <c r="B187" s="17">
        <v>9</v>
      </c>
      <c r="C187" s="17" t="s">
        <v>68</v>
      </c>
      <c r="D187" s="17">
        <v>497172808</v>
      </c>
      <c r="E187" s="7" t="s">
        <v>82</v>
      </c>
      <c r="F187" s="7" t="s">
        <v>83</v>
      </c>
      <c r="G187" s="7" t="s">
        <v>84</v>
      </c>
      <c r="H187" s="17" t="s">
        <v>85</v>
      </c>
      <c r="I187" s="7" t="s">
        <v>194</v>
      </c>
      <c r="J187" s="17">
        <v>3</v>
      </c>
      <c r="K187" s="17" t="s">
        <v>74</v>
      </c>
      <c r="L187" s="17" t="s">
        <v>187</v>
      </c>
      <c r="N187" s="17">
        <v>27</v>
      </c>
      <c r="O187" s="17">
        <v>3</v>
      </c>
      <c r="P187" s="17">
        <v>1</v>
      </c>
      <c r="Q187" s="17">
        <v>1</v>
      </c>
      <c r="R187">
        <v>509531936</v>
      </c>
      <c r="S187">
        <v>2098</v>
      </c>
      <c r="U187" t="s">
        <v>76</v>
      </c>
      <c r="V187" t="s">
        <v>77</v>
      </c>
      <c r="W187">
        <f>MATCH(D187,Отчет!$D:$D,0)</f>
        <v>25</v>
      </c>
    </row>
    <row r="188" spans="1:23" x14ac:dyDescent="0.2">
      <c r="A188" s="17">
        <v>544646133</v>
      </c>
      <c r="B188" s="17">
        <v>9</v>
      </c>
      <c r="C188" s="17" t="s">
        <v>68</v>
      </c>
      <c r="D188" s="17">
        <v>497172776</v>
      </c>
      <c r="E188" s="7" t="s">
        <v>87</v>
      </c>
      <c r="F188" s="7" t="s">
        <v>88</v>
      </c>
      <c r="G188" s="7" t="s">
        <v>89</v>
      </c>
      <c r="H188" s="17" t="s">
        <v>90</v>
      </c>
      <c r="I188" s="7" t="s">
        <v>194</v>
      </c>
      <c r="J188" s="17">
        <v>3</v>
      </c>
      <c r="K188" s="17" t="s">
        <v>74</v>
      </c>
      <c r="L188" s="17" t="s">
        <v>187</v>
      </c>
      <c r="N188" s="17">
        <v>27</v>
      </c>
      <c r="O188" s="17">
        <v>3</v>
      </c>
      <c r="P188" s="17">
        <v>1</v>
      </c>
      <c r="Q188" s="17">
        <v>1</v>
      </c>
      <c r="R188">
        <v>509531936</v>
      </c>
      <c r="S188">
        <v>2098</v>
      </c>
      <c r="U188" t="s">
        <v>76</v>
      </c>
      <c r="V188" t="s">
        <v>77</v>
      </c>
      <c r="W188">
        <f>MATCH(D188,Отчет!$D:$D,0)</f>
        <v>16</v>
      </c>
    </row>
    <row r="189" spans="1:23" x14ac:dyDescent="0.2">
      <c r="A189" s="17">
        <v>543572683</v>
      </c>
      <c r="B189" s="17">
        <v>9</v>
      </c>
      <c r="C189" s="17" t="s">
        <v>68</v>
      </c>
      <c r="D189" s="17">
        <v>497172759</v>
      </c>
      <c r="E189" s="7" t="s">
        <v>139</v>
      </c>
      <c r="F189" s="7" t="s">
        <v>140</v>
      </c>
      <c r="G189" s="7" t="s">
        <v>98</v>
      </c>
      <c r="H189" s="17" t="s">
        <v>141</v>
      </c>
      <c r="I189" s="7" t="s">
        <v>194</v>
      </c>
      <c r="J189" s="17">
        <v>3</v>
      </c>
      <c r="K189" s="17" t="s">
        <v>74</v>
      </c>
      <c r="L189" s="17" t="s">
        <v>187</v>
      </c>
      <c r="N189" s="17">
        <v>27</v>
      </c>
      <c r="O189" s="17">
        <v>3</v>
      </c>
      <c r="P189" s="17">
        <v>1</v>
      </c>
      <c r="Q189" s="17">
        <v>1</v>
      </c>
      <c r="R189">
        <v>509531936</v>
      </c>
      <c r="S189">
        <v>2098</v>
      </c>
      <c r="U189" t="s">
        <v>76</v>
      </c>
      <c r="V189" t="s">
        <v>77</v>
      </c>
      <c r="W189">
        <f>MATCH(D189,Отчет!$D:$D,0)</f>
        <v>13</v>
      </c>
    </row>
    <row r="190" spans="1:23" x14ac:dyDescent="0.2">
      <c r="A190" s="17">
        <v>542383330</v>
      </c>
      <c r="B190" s="17">
        <v>8</v>
      </c>
      <c r="C190" s="17" t="s">
        <v>68</v>
      </c>
      <c r="D190" s="17">
        <v>541034696</v>
      </c>
      <c r="E190" s="7" t="s">
        <v>125</v>
      </c>
      <c r="F190" s="7" t="s">
        <v>126</v>
      </c>
      <c r="G190" s="7" t="s">
        <v>127</v>
      </c>
      <c r="H190" s="17" t="s">
        <v>128</v>
      </c>
      <c r="I190" s="7" t="s">
        <v>194</v>
      </c>
      <c r="J190" s="17">
        <v>3</v>
      </c>
      <c r="K190" s="17" t="s">
        <v>74</v>
      </c>
      <c r="L190" s="17" t="s">
        <v>187</v>
      </c>
      <c r="N190" s="17">
        <v>24</v>
      </c>
      <c r="O190" s="17">
        <v>3</v>
      </c>
      <c r="P190" s="17">
        <v>1</v>
      </c>
      <c r="Q190" s="17">
        <v>1</v>
      </c>
      <c r="R190">
        <v>509531936</v>
      </c>
      <c r="S190">
        <v>2098</v>
      </c>
      <c r="U190" t="s">
        <v>76</v>
      </c>
      <c r="V190" t="s">
        <v>77</v>
      </c>
      <c r="W190">
        <f>MATCH(D190,Отчет!$D:$D,0)</f>
        <v>22</v>
      </c>
    </row>
    <row r="191" spans="1:23" x14ac:dyDescent="0.2">
      <c r="A191" s="17">
        <v>543575394</v>
      </c>
      <c r="B191" s="17">
        <v>7</v>
      </c>
      <c r="C191" s="17" t="s">
        <v>68</v>
      </c>
      <c r="D191" s="17">
        <v>509684937</v>
      </c>
      <c r="E191" s="7" t="s">
        <v>153</v>
      </c>
      <c r="F191" s="7" t="s">
        <v>154</v>
      </c>
      <c r="G191" s="7" t="s">
        <v>71</v>
      </c>
      <c r="H191" s="17" t="s">
        <v>155</v>
      </c>
      <c r="I191" s="7" t="s">
        <v>194</v>
      </c>
      <c r="J191" s="17">
        <v>3</v>
      </c>
      <c r="K191" s="17" t="s">
        <v>74</v>
      </c>
      <c r="L191" s="17" t="s">
        <v>187</v>
      </c>
      <c r="N191" s="17">
        <v>21</v>
      </c>
      <c r="O191" s="17">
        <v>3</v>
      </c>
      <c r="P191" s="17">
        <v>1</v>
      </c>
      <c r="Q191" s="17">
        <v>1</v>
      </c>
      <c r="R191">
        <v>509531936</v>
      </c>
      <c r="S191">
        <v>2098</v>
      </c>
      <c r="U191" t="s">
        <v>76</v>
      </c>
      <c r="V191" t="s">
        <v>77</v>
      </c>
      <c r="W191">
        <f>MATCH(D191,Отчет!$D:$D,0)</f>
        <v>31</v>
      </c>
    </row>
    <row r="192" spans="1:23" x14ac:dyDescent="0.2">
      <c r="A192" s="17">
        <v>543573478</v>
      </c>
      <c r="B192" s="17">
        <v>6</v>
      </c>
      <c r="C192" s="17" t="s">
        <v>68</v>
      </c>
      <c r="D192" s="17">
        <v>497172740</v>
      </c>
      <c r="E192" s="7" t="s">
        <v>172</v>
      </c>
      <c r="F192" s="7" t="s">
        <v>132</v>
      </c>
      <c r="G192" s="7" t="s">
        <v>173</v>
      </c>
      <c r="H192" s="17" t="s">
        <v>174</v>
      </c>
      <c r="I192" s="7" t="s">
        <v>194</v>
      </c>
      <c r="J192" s="17">
        <v>3</v>
      </c>
      <c r="K192" s="17" t="s">
        <v>74</v>
      </c>
      <c r="L192" s="17" t="s">
        <v>187</v>
      </c>
      <c r="N192" s="17">
        <v>18</v>
      </c>
      <c r="O192" s="17">
        <v>3</v>
      </c>
      <c r="P192" s="17">
        <v>1</v>
      </c>
      <c r="Q192" s="17">
        <v>1</v>
      </c>
      <c r="R192">
        <v>509531936</v>
      </c>
      <c r="S192">
        <v>2098</v>
      </c>
      <c r="U192" t="s">
        <v>76</v>
      </c>
      <c r="V192" t="s">
        <v>77</v>
      </c>
      <c r="W192">
        <f>MATCH(D192,Отчет!$D:$D,0)</f>
        <v>23</v>
      </c>
    </row>
    <row r="193" spans="1:23" x14ac:dyDescent="0.2">
      <c r="A193" s="17">
        <v>544646181</v>
      </c>
      <c r="B193" s="17">
        <v>8</v>
      </c>
      <c r="C193" s="17" t="s">
        <v>68</v>
      </c>
      <c r="D193" s="17">
        <v>508400915</v>
      </c>
      <c r="E193" s="7" t="s">
        <v>150</v>
      </c>
      <c r="F193" s="7" t="s">
        <v>151</v>
      </c>
      <c r="G193" s="7" t="s">
        <v>80</v>
      </c>
      <c r="H193" s="17" t="s">
        <v>152</v>
      </c>
      <c r="I193" s="7" t="s">
        <v>194</v>
      </c>
      <c r="J193" s="17">
        <v>3</v>
      </c>
      <c r="K193" s="17" t="s">
        <v>74</v>
      </c>
      <c r="L193" s="17" t="s">
        <v>187</v>
      </c>
      <c r="N193" s="17">
        <v>24</v>
      </c>
      <c r="O193" s="17">
        <v>3</v>
      </c>
      <c r="P193" s="17">
        <v>1</v>
      </c>
      <c r="Q193" s="17">
        <v>0</v>
      </c>
      <c r="R193">
        <v>509531936</v>
      </c>
      <c r="S193">
        <v>2098</v>
      </c>
      <c r="U193" t="s">
        <v>76</v>
      </c>
      <c r="V193" t="s">
        <v>77</v>
      </c>
      <c r="W193">
        <f>MATCH(D193,Отчет!$D:$D,0)</f>
        <v>20</v>
      </c>
    </row>
    <row r="194" spans="1:23" x14ac:dyDescent="0.2">
      <c r="A194" s="17">
        <v>544646088</v>
      </c>
      <c r="B194" s="17">
        <v>7</v>
      </c>
      <c r="C194" s="17" t="s">
        <v>68</v>
      </c>
      <c r="D194" s="17">
        <v>497172725</v>
      </c>
      <c r="E194" s="7" t="s">
        <v>69</v>
      </c>
      <c r="F194" s="7" t="s">
        <v>70</v>
      </c>
      <c r="G194" s="7" t="s">
        <v>71</v>
      </c>
      <c r="H194" s="17" t="s">
        <v>72</v>
      </c>
      <c r="I194" s="7" t="s">
        <v>194</v>
      </c>
      <c r="J194" s="17">
        <v>3</v>
      </c>
      <c r="K194" s="17" t="s">
        <v>74</v>
      </c>
      <c r="L194" s="17" t="s">
        <v>187</v>
      </c>
      <c r="N194" s="17">
        <v>21</v>
      </c>
      <c r="O194" s="17">
        <v>3</v>
      </c>
      <c r="P194" s="17">
        <v>1</v>
      </c>
      <c r="Q194" s="17">
        <v>1</v>
      </c>
      <c r="R194">
        <v>509531936</v>
      </c>
      <c r="S194">
        <v>2098</v>
      </c>
      <c r="U194" t="s">
        <v>76</v>
      </c>
      <c r="V194" t="s">
        <v>77</v>
      </c>
      <c r="W194">
        <f>MATCH(D194,Отчет!$D:$D,0)</f>
        <v>17</v>
      </c>
    </row>
    <row r="195" spans="1:23" x14ac:dyDescent="0.2">
      <c r="A195" s="17">
        <v>543573564</v>
      </c>
      <c r="B195" s="17">
        <v>8</v>
      </c>
      <c r="C195" s="17" t="s">
        <v>68</v>
      </c>
      <c r="D195" s="17">
        <v>497172404</v>
      </c>
      <c r="E195" s="7" t="s">
        <v>118</v>
      </c>
      <c r="F195" s="7" t="s">
        <v>119</v>
      </c>
      <c r="G195" s="7" t="s">
        <v>120</v>
      </c>
      <c r="H195" s="17" t="s">
        <v>121</v>
      </c>
      <c r="I195" s="7" t="s">
        <v>194</v>
      </c>
      <c r="J195" s="17">
        <v>3</v>
      </c>
      <c r="K195" s="17" t="s">
        <v>74</v>
      </c>
      <c r="L195" s="17" t="s">
        <v>187</v>
      </c>
      <c r="N195" s="17">
        <v>24</v>
      </c>
      <c r="O195" s="17">
        <v>3</v>
      </c>
      <c r="P195" s="17">
        <v>1</v>
      </c>
      <c r="Q195" s="17">
        <v>1</v>
      </c>
      <c r="R195">
        <v>509531936</v>
      </c>
      <c r="S195">
        <v>2098</v>
      </c>
      <c r="U195" t="s">
        <v>76</v>
      </c>
      <c r="V195" t="s">
        <v>77</v>
      </c>
      <c r="W195">
        <f>MATCH(D195,Отчет!$D:$D,0)</f>
        <v>33</v>
      </c>
    </row>
    <row r="196" spans="1:23" x14ac:dyDescent="0.2">
      <c r="A196" s="17">
        <v>543575375</v>
      </c>
      <c r="B196" s="17">
        <v>10</v>
      </c>
      <c r="C196" s="17" t="s">
        <v>68</v>
      </c>
      <c r="D196" s="17">
        <v>497172708</v>
      </c>
      <c r="E196" s="7" t="s">
        <v>78</v>
      </c>
      <c r="F196" s="7" t="s">
        <v>79</v>
      </c>
      <c r="G196" s="7" t="s">
        <v>80</v>
      </c>
      <c r="H196" s="17" t="s">
        <v>81</v>
      </c>
      <c r="I196" s="7" t="s">
        <v>194</v>
      </c>
      <c r="J196" s="17">
        <v>3</v>
      </c>
      <c r="K196" s="17" t="s">
        <v>74</v>
      </c>
      <c r="L196" s="17" t="s">
        <v>187</v>
      </c>
      <c r="N196" s="17">
        <v>30</v>
      </c>
      <c r="O196" s="17">
        <v>3</v>
      </c>
      <c r="P196" s="17">
        <v>1</v>
      </c>
      <c r="Q196" s="17">
        <v>1</v>
      </c>
      <c r="R196">
        <v>509531936</v>
      </c>
      <c r="S196">
        <v>2098</v>
      </c>
      <c r="U196" t="s">
        <v>76</v>
      </c>
      <c r="V196" t="s">
        <v>77</v>
      </c>
      <c r="W196">
        <f>MATCH(D196,Отчет!$D:$D,0)</f>
        <v>14</v>
      </c>
    </row>
    <row r="197" spans="1:23" x14ac:dyDescent="0.2">
      <c r="A197" s="17">
        <v>543575121</v>
      </c>
      <c r="B197" s="17">
        <v>8</v>
      </c>
      <c r="C197" s="17" t="s">
        <v>68</v>
      </c>
      <c r="D197" s="17">
        <v>497172693</v>
      </c>
      <c r="E197" s="7" t="s">
        <v>131</v>
      </c>
      <c r="F197" s="7" t="s">
        <v>132</v>
      </c>
      <c r="G197" s="7" t="s">
        <v>133</v>
      </c>
      <c r="H197" s="17" t="s">
        <v>134</v>
      </c>
      <c r="I197" s="7" t="s">
        <v>194</v>
      </c>
      <c r="J197" s="17">
        <v>3</v>
      </c>
      <c r="K197" s="17" t="s">
        <v>74</v>
      </c>
      <c r="L197" s="17" t="s">
        <v>187</v>
      </c>
      <c r="N197" s="17">
        <v>24</v>
      </c>
      <c r="O197" s="17">
        <v>3</v>
      </c>
      <c r="P197" s="17">
        <v>1</v>
      </c>
      <c r="Q197" s="17">
        <v>1</v>
      </c>
      <c r="R197">
        <v>509531936</v>
      </c>
      <c r="S197">
        <v>2098</v>
      </c>
      <c r="U197" t="s">
        <v>76</v>
      </c>
      <c r="V197" t="s">
        <v>77</v>
      </c>
      <c r="W197">
        <f>MATCH(D197,Отчет!$D:$D,0)</f>
        <v>35</v>
      </c>
    </row>
    <row r="198" spans="1:23" x14ac:dyDescent="0.2">
      <c r="A198" s="17">
        <v>543575194</v>
      </c>
      <c r="B198" s="17">
        <v>9</v>
      </c>
      <c r="C198" s="17" t="s">
        <v>68</v>
      </c>
      <c r="D198" s="17">
        <v>497172360</v>
      </c>
      <c r="E198" s="7" t="s">
        <v>156</v>
      </c>
      <c r="F198" s="7" t="s">
        <v>157</v>
      </c>
      <c r="G198" s="7" t="s">
        <v>113</v>
      </c>
      <c r="H198" s="17" t="s">
        <v>158</v>
      </c>
      <c r="I198" s="7" t="s">
        <v>194</v>
      </c>
      <c r="J198" s="17">
        <v>3</v>
      </c>
      <c r="K198" s="17" t="s">
        <v>74</v>
      </c>
      <c r="L198" s="17" t="s">
        <v>187</v>
      </c>
      <c r="N198" s="17">
        <v>27</v>
      </c>
      <c r="O198" s="17">
        <v>3</v>
      </c>
      <c r="P198" s="17">
        <v>1</v>
      </c>
      <c r="Q198" s="17">
        <v>1</v>
      </c>
      <c r="R198">
        <v>509531936</v>
      </c>
      <c r="S198">
        <v>2098</v>
      </c>
      <c r="U198" t="s">
        <v>76</v>
      </c>
      <c r="V198" t="s">
        <v>77</v>
      </c>
      <c r="W198">
        <f>MATCH(D198,Отчет!$D:$D,0)</f>
        <v>26</v>
      </c>
    </row>
    <row r="199" spans="1:23" x14ac:dyDescent="0.2">
      <c r="A199" s="17">
        <v>543574181</v>
      </c>
      <c r="B199" s="17">
        <v>8</v>
      </c>
      <c r="C199" s="17" t="s">
        <v>68</v>
      </c>
      <c r="D199" s="17">
        <v>497173357</v>
      </c>
      <c r="E199" s="7" t="s">
        <v>164</v>
      </c>
      <c r="F199" s="7" t="s">
        <v>165</v>
      </c>
      <c r="G199" s="7" t="s">
        <v>84</v>
      </c>
      <c r="H199" s="17" t="s">
        <v>166</v>
      </c>
      <c r="I199" s="7" t="s">
        <v>194</v>
      </c>
      <c r="J199" s="17">
        <v>3</v>
      </c>
      <c r="K199" s="17" t="s">
        <v>74</v>
      </c>
      <c r="L199" s="17" t="s">
        <v>187</v>
      </c>
      <c r="N199" s="17">
        <v>24</v>
      </c>
      <c r="O199" s="17">
        <v>3</v>
      </c>
      <c r="P199" s="17">
        <v>1</v>
      </c>
      <c r="Q199" s="17">
        <v>1</v>
      </c>
      <c r="R199">
        <v>509531936</v>
      </c>
      <c r="S199">
        <v>2098</v>
      </c>
      <c r="U199" t="s">
        <v>76</v>
      </c>
      <c r="V199" t="s">
        <v>77</v>
      </c>
      <c r="W199">
        <f>MATCH(D199,Отчет!$D:$D,0)</f>
        <v>29</v>
      </c>
    </row>
    <row r="200" spans="1:23" x14ac:dyDescent="0.2">
      <c r="A200" s="17">
        <v>543573827</v>
      </c>
      <c r="B200" s="17">
        <v>9</v>
      </c>
      <c r="C200" s="17" t="s">
        <v>68</v>
      </c>
      <c r="D200" s="17">
        <v>497172846</v>
      </c>
      <c r="E200" s="7" t="s">
        <v>111</v>
      </c>
      <c r="F200" s="7" t="s">
        <v>112</v>
      </c>
      <c r="G200" s="7" t="s">
        <v>113</v>
      </c>
      <c r="H200" s="17" t="s">
        <v>114</v>
      </c>
      <c r="I200" s="7" t="s">
        <v>194</v>
      </c>
      <c r="J200" s="17">
        <v>3</v>
      </c>
      <c r="K200" s="17" t="s">
        <v>74</v>
      </c>
      <c r="L200" s="17" t="s">
        <v>187</v>
      </c>
      <c r="N200" s="17">
        <v>27</v>
      </c>
      <c r="O200" s="17">
        <v>3</v>
      </c>
      <c r="P200" s="17">
        <v>1</v>
      </c>
      <c r="Q200" s="17">
        <v>1</v>
      </c>
      <c r="R200">
        <v>509531936</v>
      </c>
      <c r="S200">
        <v>2098</v>
      </c>
      <c r="U200" t="s">
        <v>76</v>
      </c>
      <c r="V200" t="s">
        <v>77</v>
      </c>
      <c r="W200">
        <f>MATCH(D200,Отчет!$D:$D,0)</f>
        <v>21</v>
      </c>
    </row>
    <row r="201" spans="1:23" x14ac:dyDescent="0.2">
      <c r="A201" s="17">
        <v>543573250</v>
      </c>
      <c r="B201" s="17">
        <v>9</v>
      </c>
      <c r="C201" s="17" t="s">
        <v>68</v>
      </c>
      <c r="D201" s="17">
        <v>497172371</v>
      </c>
      <c r="E201" s="7" t="s">
        <v>181</v>
      </c>
      <c r="F201" s="7" t="s">
        <v>182</v>
      </c>
      <c r="G201" s="7" t="s">
        <v>183</v>
      </c>
      <c r="H201" s="17" t="s">
        <v>184</v>
      </c>
      <c r="I201" s="7" t="s">
        <v>194</v>
      </c>
      <c r="J201" s="17">
        <v>3</v>
      </c>
      <c r="K201" s="17" t="s">
        <v>74</v>
      </c>
      <c r="L201" s="17" t="s">
        <v>187</v>
      </c>
      <c r="N201" s="17">
        <v>27</v>
      </c>
      <c r="O201" s="17">
        <v>3</v>
      </c>
      <c r="P201" s="17">
        <v>1</v>
      </c>
      <c r="Q201" s="17">
        <v>1</v>
      </c>
      <c r="R201">
        <v>509531936</v>
      </c>
      <c r="S201">
        <v>2098</v>
      </c>
      <c r="U201" t="s">
        <v>76</v>
      </c>
      <c r="V201" t="s">
        <v>77</v>
      </c>
      <c r="W201">
        <f>MATCH(D201,Отчет!$D:$D,0)</f>
        <v>12</v>
      </c>
    </row>
    <row r="202" spans="1:23" x14ac:dyDescent="0.2">
      <c r="A202" s="17">
        <v>544653281</v>
      </c>
      <c r="B202" s="17">
        <v>6</v>
      </c>
      <c r="C202" s="17" t="s">
        <v>68</v>
      </c>
      <c r="D202" s="17">
        <v>497173346</v>
      </c>
      <c r="E202" s="7" t="s">
        <v>167</v>
      </c>
      <c r="F202" s="7" t="s">
        <v>168</v>
      </c>
      <c r="G202" s="7" t="s">
        <v>169</v>
      </c>
      <c r="H202" s="17" t="s">
        <v>170</v>
      </c>
      <c r="I202" s="7" t="s">
        <v>194</v>
      </c>
      <c r="J202" s="17">
        <v>3</v>
      </c>
      <c r="K202" s="17" t="s">
        <v>74</v>
      </c>
      <c r="L202" s="17" t="s">
        <v>187</v>
      </c>
      <c r="N202" s="17">
        <v>18</v>
      </c>
      <c r="O202" s="17">
        <v>3</v>
      </c>
      <c r="P202" s="17">
        <v>1</v>
      </c>
      <c r="Q202" s="17">
        <v>1</v>
      </c>
      <c r="R202">
        <v>509531936</v>
      </c>
      <c r="S202">
        <v>2098</v>
      </c>
      <c r="U202" t="s">
        <v>76</v>
      </c>
      <c r="V202" t="s">
        <v>77</v>
      </c>
      <c r="W202">
        <f>MATCH(D202,Отчет!$D:$D,0)</f>
        <v>38</v>
      </c>
    </row>
    <row r="203" spans="1:23" x14ac:dyDescent="0.2">
      <c r="A203" s="17">
        <v>543572723</v>
      </c>
      <c r="B203" s="17">
        <v>9</v>
      </c>
      <c r="C203" s="17" t="s">
        <v>68</v>
      </c>
      <c r="D203" s="17">
        <v>497172865</v>
      </c>
      <c r="E203" s="7" t="s">
        <v>96</v>
      </c>
      <c r="F203" s="7" t="s">
        <v>97</v>
      </c>
      <c r="G203" s="7" t="s">
        <v>98</v>
      </c>
      <c r="H203" s="17" t="s">
        <v>99</v>
      </c>
      <c r="I203" s="7" t="s">
        <v>194</v>
      </c>
      <c r="J203" s="17">
        <v>3</v>
      </c>
      <c r="K203" s="17" t="s">
        <v>74</v>
      </c>
      <c r="L203" s="17" t="s">
        <v>187</v>
      </c>
      <c r="N203" s="17">
        <v>27</v>
      </c>
      <c r="O203" s="17">
        <v>3</v>
      </c>
      <c r="P203" s="17">
        <v>1</v>
      </c>
      <c r="Q203" s="17">
        <v>1</v>
      </c>
      <c r="R203">
        <v>509531936</v>
      </c>
      <c r="S203">
        <v>2098</v>
      </c>
      <c r="U203" t="s">
        <v>76</v>
      </c>
      <c r="V203" t="s">
        <v>77</v>
      </c>
      <c r="W203">
        <f>MATCH(D203,Отчет!$D:$D,0)</f>
        <v>27</v>
      </c>
    </row>
    <row r="204" spans="1:23" x14ac:dyDescent="0.2">
      <c r="A204" s="17">
        <v>543575255</v>
      </c>
      <c r="B204" s="17">
        <v>8</v>
      </c>
      <c r="C204" s="17" t="s">
        <v>68</v>
      </c>
      <c r="D204" s="17">
        <v>497172793</v>
      </c>
      <c r="E204" s="7" t="s">
        <v>143</v>
      </c>
      <c r="F204" s="7" t="s">
        <v>144</v>
      </c>
      <c r="G204" s="7" t="s">
        <v>120</v>
      </c>
      <c r="H204" s="17" t="s">
        <v>145</v>
      </c>
      <c r="I204" s="7" t="s">
        <v>194</v>
      </c>
      <c r="J204" s="17">
        <v>3</v>
      </c>
      <c r="K204" s="17" t="s">
        <v>74</v>
      </c>
      <c r="L204" s="17" t="s">
        <v>187</v>
      </c>
      <c r="N204" s="17">
        <v>24</v>
      </c>
      <c r="O204" s="17">
        <v>3</v>
      </c>
      <c r="P204" s="17">
        <v>1</v>
      </c>
      <c r="Q204" s="17">
        <v>1</v>
      </c>
      <c r="R204">
        <v>509531936</v>
      </c>
      <c r="S204">
        <v>2098</v>
      </c>
      <c r="U204" t="s">
        <v>76</v>
      </c>
      <c r="V204" t="s">
        <v>77</v>
      </c>
      <c r="W204">
        <f>MATCH(D204,Отчет!$D:$D,0)</f>
        <v>24</v>
      </c>
    </row>
    <row r="205" spans="1:23" x14ac:dyDescent="0.2">
      <c r="A205" s="17">
        <v>544653266</v>
      </c>
      <c r="B205" s="17">
        <v>3</v>
      </c>
      <c r="C205" s="17" t="s">
        <v>68</v>
      </c>
      <c r="D205" s="17">
        <v>497173346</v>
      </c>
      <c r="E205" s="7" t="s">
        <v>167</v>
      </c>
      <c r="F205" s="7" t="s">
        <v>168</v>
      </c>
      <c r="G205" s="7" t="s">
        <v>169</v>
      </c>
      <c r="H205" s="17" t="s">
        <v>170</v>
      </c>
      <c r="I205" s="7" t="s">
        <v>195</v>
      </c>
      <c r="J205" s="17">
        <v>3</v>
      </c>
      <c r="K205" s="17" t="s">
        <v>74</v>
      </c>
      <c r="L205" s="17" t="s">
        <v>187</v>
      </c>
      <c r="N205" s="17">
        <v>0</v>
      </c>
      <c r="O205" s="17">
        <v>3</v>
      </c>
      <c r="P205" s="17">
        <v>0</v>
      </c>
      <c r="Q205" s="17">
        <v>1</v>
      </c>
      <c r="R205">
        <v>509531936</v>
      </c>
      <c r="S205">
        <v>2098</v>
      </c>
      <c r="U205" t="s">
        <v>76</v>
      </c>
      <c r="V205" t="s">
        <v>77</v>
      </c>
      <c r="W205">
        <f>MATCH(D205,Отчет!$D:$D,0)</f>
        <v>38</v>
      </c>
    </row>
    <row r="206" spans="1:23" x14ac:dyDescent="0.2">
      <c r="A206" s="17">
        <v>544653381</v>
      </c>
      <c r="B206" s="17">
        <v>7</v>
      </c>
      <c r="C206" s="17" t="s">
        <v>68</v>
      </c>
      <c r="D206" s="17">
        <v>543570430</v>
      </c>
      <c r="E206" s="7" t="s">
        <v>115</v>
      </c>
      <c r="F206" s="7" t="s">
        <v>116</v>
      </c>
      <c r="G206" s="7" t="s">
        <v>106</v>
      </c>
      <c r="H206" s="17" t="s">
        <v>117</v>
      </c>
      <c r="I206" s="7" t="s">
        <v>195</v>
      </c>
      <c r="J206" s="17">
        <v>3</v>
      </c>
      <c r="K206" s="17" t="s">
        <v>74</v>
      </c>
      <c r="L206" s="17" t="s">
        <v>187</v>
      </c>
      <c r="N206" s="17">
        <v>21</v>
      </c>
      <c r="O206" s="17">
        <v>3</v>
      </c>
      <c r="P206" s="17">
        <v>1</v>
      </c>
      <c r="Q206" s="17">
        <v>1</v>
      </c>
      <c r="R206">
        <v>509531936</v>
      </c>
      <c r="S206">
        <v>2098</v>
      </c>
      <c r="U206" t="s">
        <v>76</v>
      </c>
      <c r="V206" t="s">
        <v>77</v>
      </c>
      <c r="W206">
        <f>MATCH(D206,Отчет!$D:$D,0)</f>
        <v>36</v>
      </c>
    </row>
    <row r="207" spans="1:23" x14ac:dyDescent="0.2">
      <c r="A207" s="17">
        <v>544653393</v>
      </c>
      <c r="B207" s="17">
        <v>8</v>
      </c>
      <c r="C207" s="17" t="s">
        <v>68</v>
      </c>
      <c r="D207" s="17">
        <v>543570169</v>
      </c>
      <c r="E207" s="7" t="s">
        <v>104</v>
      </c>
      <c r="F207" s="7" t="s">
        <v>105</v>
      </c>
      <c r="G207" s="7" t="s">
        <v>106</v>
      </c>
      <c r="H207" s="17" t="s">
        <v>107</v>
      </c>
      <c r="I207" s="7" t="s">
        <v>195</v>
      </c>
      <c r="J207" s="17">
        <v>3</v>
      </c>
      <c r="K207" s="17" t="s">
        <v>74</v>
      </c>
      <c r="L207" s="17" t="s">
        <v>187</v>
      </c>
      <c r="N207" s="17">
        <v>24</v>
      </c>
      <c r="O207" s="17">
        <v>3</v>
      </c>
      <c r="P207" s="17">
        <v>1</v>
      </c>
      <c r="Q207" s="17">
        <v>1</v>
      </c>
      <c r="R207">
        <v>509531936</v>
      </c>
      <c r="S207">
        <v>2098</v>
      </c>
      <c r="U207" t="s">
        <v>76</v>
      </c>
      <c r="V207" t="s">
        <v>77</v>
      </c>
      <c r="W207">
        <f>MATCH(D207,Отчет!$D:$D,0)</f>
        <v>28</v>
      </c>
    </row>
    <row r="208" spans="1:23" x14ac:dyDescent="0.2">
      <c r="A208" s="17">
        <v>1014876795</v>
      </c>
      <c r="B208" s="17">
        <v>8</v>
      </c>
      <c r="C208" s="17" t="s">
        <v>68</v>
      </c>
      <c r="D208" s="17">
        <v>541036112</v>
      </c>
      <c r="E208" s="7" t="s">
        <v>178</v>
      </c>
      <c r="F208" s="7" t="s">
        <v>179</v>
      </c>
      <c r="G208" s="7" t="s">
        <v>106</v>
      </c>
      <c r="H208" s="17" t="s">
        <v>180</v>
      </c>
      <c r="I208" s="7" t="s">
        <v>195</v>
      </c>
      <c r="J208" s="17">
        <v>3</v>
      </c>
      <c r="K208" s="17" t="s">
        <v>74</v>
      </c>
      <c r="L208" s="17" t="s">
        <v>187</v>
      </c>
      <c r="N208" s="17">
        <v>24</v>
      </c>
      <c r="O208" s="17">
        <v>3</v>
      </c>
      <c r="P208" s="17">
        <v>1</v>
      </c>
      <c r="Q208" s="17">
        <v>1</v>
      </c>
      <c r="R208">
        <v>509531936</v>
      </c>
      <c r="S208">
        <v>2098</v>
      </c>
      <c r="U208" t="s">
        <v>76</v>
      </c>
      <c r="V208" t="s">
        <v>77</v>
      </c>
      <c r="W208">
        <f>MATCH(D208,Отчет!$D:$D,0)</f>
        <v>30</v>
      </c>
    </row>
    <row r="209" spans="1:23" x14ac:dyDescent="0.2">
      <c r="A209" s="17">
        <v>542383341</v>
      </c>
      <c r="B209" s="17">
        <v>8</v>
      </c>
      <c r="C209" s="17" t="s">
        <v>68</v>
      </c>
      <c r="D209" s="17">
        <v>541034696</v>
      </c>
      <c r="E209" s="7" t="s">
        <v>125</v>
      </c>
      <c r="F209" s="7" t="s">
        <v>126</v>
      </c>
      <c r="G209" s="7" t="s">
        <v>127</v>
      </c>
      <c r="H209" s="17" t="s">
        <v>128</v>
      </c>
      <c r="I209" s="7" t="s">
        <v>195</v>
      </c>
      <c r="J209" s="17">
        <v>3</v>
      </c>
      <c r="K209" s="17" t="s">
        <v>74</v>
      </c>
      <c r="L209" s="17" t="s">
        <v>187</v>
      </c>
      <c r="N209" s="17">
        <v>24</v>
      </c>
      <c r="O209" s="17">
        <v>3</v>
      </c>
      <c r="P209" s="17">
        <v>1</v>
      </c>
      <c r="Q209" s="17">
        <v>1</v>
      </c>
      <c r="R209">
        <v>509531936</v>
      </c>
      <c r="S209">
        <v>2098</v>
      </c>
      <c r="U209" t="s">
        <v>76</v>
      </c>
      <c r="V209" t="s">
        <v>77</v>
      </c>
      <c r="W209">
        <f>MATCH(D209,Отчет!$D:$D,0)</f>
        <v>22</v>
      </c>
    </row>
    <row r="210" spans="1:23" x14ac:dyDescent="0.2">
      <c r="A210" s="17">
        <v>717894154</v>
      </c>
      <c r="B210" s="17">
        <v>8</v>
      </c>
      <c r="C210" s="17" t="s">
        <v>68</v>
      </c>
      <c r="D210" s="17">
        <v>509684937</v>
      </c>
      <c r="E210" s="7" t="s">
        <v>153</v>
      </c>
      <c r="F210" s="7" t="s">
        <v>154</v>
      </c>
      <c r="G210" s="7" t="s">
        <v>71</v>
      </c>
      <c r="H210" s="17" t="s">
        <v>155</v>
      </c>
      <c r="I210" s="7" t="s">
        <v>195</v>
      </c>
      <c r="J210" s="17">
        <v>3</v>
      </c>
      <c r="K210" s="17" t="s">
        <v>74</v>
      </c>
      <c r="L210" s="17" t="s">
        <v>187</v>
      </c>
      <c r="N210" s="17">
        <v>24</v>
      </c>
      <c r="O210" s="17">
        <v>3</v>
      </c>
      <c r="P210" s="17">
        <v>1</v>
      </c>
      <c r="Q210" s="17">
        <v>1</v>
      </c>
      <c r="R210">
        <v>509531936</v>
      </c>
      <c r="S210">
        <v>2098</v>
      </c>
      <c r="U210" t="s">
        <v>76</v>
      </c>
      <c r="V210" t="s">
        <v>77</v>
      </c>
      <c r="W210">
        <f>MATCH(D210,Отчет!$D:$D,0)</f>
        <v>31</v>
      </c>
    </row>
    <row r="211" spans="1:23" x14ac:dyDescent="0.2">
      <c r="A211" s="17">
        <v>544646174</v>
      </c>
      <c r="B211" s="17">
        <v>8</v>
      </c>
      <c r="C211" s="17" t="s">
        <v>68</v>
      </c>
      <c r="D211" s="17">
        <v>508400915</v>
      </c>
      <c r="E211" s="7" t="s">
        <v>150</v>
      </c>
      <c r="F211" s="7" t="s">
        <v>151</v>
      </c>
      <c r="G211" s="7" t="s">
        <v>80</v>
      </c>
      <c r="H211" s="17" t="s">
        <v>152</v>
      </c>
      <c r="I211" s="7" t="s">
        <v>195</v>
      </c>
      <c r="J211" s="17">
        <v>3</v>
      </c>
      <c r="K211" s="17" t="s">
        <v>74</v>
      </c>
      <c r="L211" s="17" t="s">
        <v>187</v>
      </c>
      <c r="N211" s="17">
        <v>24</v>
      </c>
      <c r="O211" s="17">
        <v>3</v>
      </c>
      <c r="P211" s="17">
        <v>1</v>
      </c>
      <c r="Q211" s="17">
        <v>0</v>
      </c>
      <c r="R211">
        <v>509531936</v>
      </c>
      <c r="S211">
        <v>2098</v>
      </c>
      <c r="U211" t="s">
        <v>76</v>
      </c>
      <c r="V211" t="s">
        <v>77</v>
      </c>
      <c r="W211">
        <f>MATCH(D211,Отчет!$D:$D,0)</f>
        <v>20</v>
      </c>
    </row>
    <row r="212" spans="1:23" x14ac:dyDescent="0.2">
      <c r="A212" s="17">
        <v>543573560</v>
      </c>
      <c r="B212" s="17">
        <v>5</v>
      </c>
      <c r="C212" s="17" t="s">
        <v>68</v>
      </c>
      <c r="D212" s="17">
        <v>497172404</v>
      </c>
      <c r="E212" s="7" t="s">
        <v>118</v>
      </c>
      <c r="F212" s="7" t="s">
        <v>119</v>
      </c>
      <c r="G212" s="7" t="s">
        <v>120</v>
      </c>
      <c r="H212" s="17" t="s">
        <v>121</v>
      </c>
      <c r="I212" s="7" t="s">
        <v>195</v>
      </c>
      <c r="J212" s="17">
        <v>3</v>
      </c>
      <c r="K212" s="17" t="s">
        <v>74</v>
      </c>
      <c r="L212" s="17" t="s">
        <v>187</v>
      </c>
      <c r="N212" s="17">
        <v>15</v>
      </c>
      <c r="O212" s="17">
        <v>3</v>
      </c>
      <c r="P212" s="17">
        <v>1</v>
      </c>
      <c r="Q212" s="17">
        <v>1</v>
      </c>
      <c r="R212">
        <v>509531936</v>
      </c>
      <c r="S212">
        <v>2098</v>
      </c>
      <c r="U212" t="s">
        <v>76</v>
      </c>
      <c r="V212" t="s">
        <v>77</v>
      </c>
      <c r="W212">
        <f>MATCH(D212,Отчет!$D:$D,0)</f>
        <v>33</v>
      </c>
    </row>
    <row r="213" spans="1:23" x14ac:dyDescent="0.2">
      <c r="A213" s="17">
        <v>836274636</v>
      </c>
      <c r="B213" s="17">
        <v>7</v>
      </c>
      <c r="C213" s="17" t="s">
        <v>68</v>
      </c>
      <c r="D213" s="17">
        <v>497172880</v>
      </c>
      <c r="E213" s="7" t="s">
        <v>146</v>
      </c>
      <c r="F213" s="7" t="s">
        <v>79</v>
      </c>
      <c r="G213" s="7" t="s">
        <v>147</v>
      </c>
      <c r="H213" s="17" t="s">
        <v>148</v>
      </c>
      <c r="I213" s="7" t="s">
        <v>195</v>
      </c>
      <c r="J213" s="17">
        <v>3</v>
      </c>
      <c r="K213" s="17" t="s">
        <v>74</v>
      </c>
      <c r="L213" s="17" t="s">
        <v>187</v>
      </c>
      <c r="N213" s="17">
        <v>21</v>
      </c>
      <c r="O213" s="17">
        <v>3</v>
      </c>
      <c r="P213" s="17">
        <v>1</v>
      </c>
      <c r="Q213" s="17">
        <v>1</v>
      </c>
      <c r="R213">
        <v>509531936</v>
      </c>
      <c r="S213">
        <v>2098</v>
      </c>
      <c r="U213" t="s">
        <v>76</v>
      </c>
      <c r="V213" t="s">
        <v>77</v>
      </c>
      <c r="W213">
        <f>MATCH(D213,Отчет!$D:$D,0)</f>
        <v>39</v>
      </c>
    </row>
    <row r="214" spans="1:23" x14ac:dyDescent="0.2">
      <c r="A214" s="17">
        <v>544653294</v>
      </c>
      <c r="B214" s="17">
        <v>8</v>
      </c>
      <c r="C214" s="17" t="s">
        <v>68</v>
      </c>
      <c r="D214" s="17">
        <v>499620779</v>
      </c>
      <c r="E214" s="7" t="s">
        <v>135</v>
      </c>
      <c r="F214" s="7" t="s">
        <v>136</v>
      </c>
      <c r="G214" s="7" t="s">
        <v>137</v>
      </c>
      <c r="H214" s="17" t="s">
        <v>138</v>
      </c>
      <c r="I214" s="7" t="s">
        <v>195</v>
      </c>
      <c r="J214" s="17">
        <v>3</v>
      </c>
      <c r="K214" s="17" t="s">
        <v>74</v>
      </c>
      <c r="L214" s="17" t="s">
        <v>187</v>
      </c>
      <c r="N214" s="17">
        <v>24</v>
      </c>
      <c r="O214" s="17">
        <v>3</v>
      </c>
      <c r="P214" s="17">
        <v>1</v>
      </c>
      <c r="Q214" s="17">
        <v>0</v>
      </c>
      <c r="R214">
        <v>509531936</v>
      </c>
      <c r="S214">
        <v>2098</v>
      </c>
      <c r="U214" t="s">
        <v>76</v>
      </c>
      <c r="V214" t="s">
        <v>77</v>
      </c>
      <c r="W214">
        <f>MATCH(D214,Отчет!$D:$D,0)</f>
        <v>37</v>
      </c>
    </row>
    <row r="215" spans="1:23" x14ac:dyDescent="0.2">
      <c r="A215" s="17">
        <v>543574176</v>
      </c>
      <c r="B215" s="17">
        <v>8</v>
      </c>
      <c r="C215" s="17" t="s">
        <v>68</v>
      </c>
      <c r="D215" s="17">
        <v>497173357</v>
      </c>
      <c r="E215" s="7" t="s">
        <v>164</v>
      </c>
      <c r="F215" s="7" t="s">
        <v>165</v>
      </c>
      <c r="G215" s="7" t="s">
        <v>84</v>
      </c>
      <c r="H215" s="17" t="s">
        <v>166</v>
      </c>
      <c r="I215" s="7" t="s">
        <v>195</v>
      </c>
      <c r="J215" s="17">
        <v>3</v>
      </c>
      <c r="K215" s="17" t="s">
        <v>74</v>
      </c>
      <c r="L215" s="17" t="s">
        <v>187</v>
      </c>
      <c r="N215" s="17">
        <v>24</v>
      </c>
      <c r="O215" s="17">
        <v>3</v>
      </c>
      <c r="P215" s="17">
        <v>1</v>
      </c>
      <c r="Q215" s="17">
        <v>1</v>
      </c>
      <c r="R215">
        <v>509531936</v>
      </c>
      <c r="S215">
        <v>2098</v>
      </c>
      <c r="U215" t="s">
        <v>76</v>
      </c>
      <c r="V215" t="s">
        <v>77</v>
      </c>
      <c r="W215">
        <f>MATCH(D215,Отчет!$D:$D,0)</f>
        <v>29</v>
      </c>
    </row>
    <row r="216" spans="1:23" x14ac:dyDescent="0.2">
      <c r="A216" s="17">
        <v>543573833</v>
      </c>
      <c r="B216" s="17">
        <v>7</v>
      </c>
      <c r="C216" s="17" t="s">
        <v>68</v>
      </c>
      <c r="D216" s="17">
        <v>497172846</v>
      </c>
      <c r="E216" s="7" t="s">
        <v>111</v>
      </c>
      <c r="F216" s="7" t="s">
        <v>112</v>
      </c>
      <c r="G216" s="7" t="s">
        <v>113</v>
      </c>
      <c r="H216" s="17" t="s">
        <v>114</v>
      </c>
      <c r="I216" s="7" t="s">
        <v>195</v>
      </c>
      <c r="J216" s="17">
        <v>3</v>
      </c>
      <c r="K216" s="17" t="s">
        <v>74</v>
      </c>
      <c r="L216" s="17" t="s">
        <v>187</v>
      </c>
      <c r="N216" s="17">
        <v>21</v>
      </c>
      <c r="O216" s="17">
        <v>3</v>
      </c>
      <c r="P216" s="17">
        <v>1</v>
      </c>
      <c r="Q216" s="17">
        <v>1</v>
      </c>
      <c r="R216">
        <v>509531936</v>
      </c>
      <c r="S216">
        <v>2098</v>
      </c>
      <c r="U216" t="s">
        <v>76</v>
      </c>
      <c r="V216" t="s">
        <v>77</v>
      </c>
      <c r="W216">
        <f>MATCH(D216,Отчет!$D:$D,0)</f>
        <v>21</v>
      </c>
    </row>
    <row r="217" spans="1:23" x14ac:dyDescent="0.2">
      <c r="A217" s="17">
        <v>543573342</v>
      </c>
      <c r="D217" s="17">
        <v>497172827</v>
      </c>
      <c r="E217" s="7" t="s">
        <v>160</v>
      </c>
      <c r="F217" s="7" t="s">
        <v>161</v>
      </c>
      <c r="G217" s="7" t="s">
        <v>162</v>
      </c>
      <c r="H217" s="17" t="s">
        <v>163</v>
      </c>
      <c r="I217" s="7" t="s">
        <v>195</v>
      </c>
      <c r="J217" s="17">
        <v>3</v>
      </c>
      <c r="K217" s="17" t="s">
        <v>74</v>
      </c>
      <c r="L217" s="17" t="s">
        <v>187</v>
      </c>
      <c r="M217" s="17">
        <v>0</v>
      </c>
      <c r="N217" s="17">
        <v>0</v>
      </c>
      <c r="O217" s="17">
        <v>3</v>
      </c>
      <c r="Q217" s="17">
        <v>1</v>
      </c>
      <c r="R217">
        <v>509531936</v>
      </c>
      <c r="S217">
        <v>2098</v>
      </c>
      <c r="U217" t="s">
        <v>76</v>
      </c>
      <c r="V217" t="s">
        <v>77</v>
      </c>
      <c r="W217">
        <f>MATCH(D217,Отчет!$D:$D,0)</f>
        <v>40</v>
      </c>
    </row>
    <row r="218" spans="1:23" x14ac:dyDescent="0.2">
      <c r="A218" s="17">
        <v>543575117</v>
      </c>
      <c r="B218" s="17">
        <v>8</v>
      </c>
      <c r="C218" s="17" t="s">
        <v>68</v>
      </c>
      <c r="D218" s="17">
        <v>497172693</v>
      </c>
      <c r="E218" s="7" t="s">
        <v>131</v>
      </c>
      <c r="F218" s="7" t="s">
        <v>132</v>
      </c>
      <c r="G218" s="7" t="s">
        <v>133</v>
      </c>
      <c r="H218" s="17" t="s">
        <v>134</v>
      </c>
      <c r="I218" s="7" t="s">
        <v>195</v>
      </c>
      <c r="J218" s="17">
        <v>3</v>
      </c>
      <c r="K218" s="17" t="s">
        <v>74</v>
      </c>
      <c r="L218" s="17" t="s">
        <v>187</v>
      </c>
      <c r="N218" s="17">
        <v>24</v>
      </c>
      <c r="O218" s="17">
        <v>3</v>
      </c>
      <c r="P218" s="17">
        <v>1</v>
      </c>
      <c r="Q218" s="17">
        <v>1</v>
      </c>
      <c r="R218">
        <v>509531936</v>
      </c>
      <c r="S218">
        <v>2098</v>
      </c>
      <c r="U218" t="s">
        <v>76</v>
      </c>
      <c r="V218" t="s">
        <v>77</v>
      </c>
      <c r="W218">
        <f>MATCH(D218,Отчет!$D:$D,0)</f>
        <v>35</v>
      </c>
    </row>
    <row r="219" spans="1:23" x14ac:dyDescent="0.2">
      <c r="A219" s="17">
        <v>543573603</v>
      </c>
      <c r="B219" s="17">
        <v>9</v>
      </c>
      <c r="C219" s="17" t="s">
        <v>68</v>
      </c>
      <c r="D219" s="17">
        <v>497172415</v>
      </c>
      <c r="E219" s="7" t="s">
        <v>122</v>
      </c>
      <c r="F219" s="7" t="s">
        <v>79</v>
      </c>
      <c r="G219" s="7" t="s">
        <v>123</v>
      </c>
      <c r="H219" s="17" t="s">
        <v>124</v>
      </c>
      <c r="I219" s="7" t="s">
        <v>195</v>
      </c>
      <c r="J219" s="17">
        <v>3</v>
      </c>
      <c r="K219" s="17" t="s">
        <v>74</v>
      </c>
      <c r="L219" s="17" t="s">
        <v>187</v>
      </c>
      <c r="N219" s="17">
        <v>27</v>
      </c>
      <c r="O219" s="17">
        <v>3</v>
      </c>
      <c r="P219" s="17">
        <v>1</v>
      </c>
      <c r="Q219" s="17">
        <v>1</v>
      </c>
      <c r="R219">
        <v>509531936</v>
      </c>
      <c r="S219">
        <v>2098</v>
      </c>
      <c r="U219" t="s">
        <v>76</v>
      </c>
      <c r="V219" t="s">
        <v>77</v>
      </c>
      <c r="W219">
        <f>MATCH(D219,Отчет!$D:$D,0)</f>
        <v>34</v>
      </c>
    </row>
    <row r="220" spans="1:23" x14ac:dyDescent="0.2">
      <c r="A220" s="17">
        <v>543574820</v>
      </c>
      <c r="B220" s="17">
        <v>9</v>
      </c>
      <c r="C220" s="17" t="s">
        <v>68</v>
      </c>
      <c r="D220" s="17">
        <v>497172382</v>
      </c>
      <c r="E220" s="7" t="s">
        <v>100</v>
      </c>
      <c r="F220" s="7" t="s">
        <v>101</v>
      </c>
      <c r="G220" s="7" t="s">
        <v>102</v>
      </c>
      <c r="H220" s="17" t="s">
        <v>103</v>
      </c>
      <c r="I220" s="7" t="s">
        <v>195</v>
      </c>
      <c r="J220" s="17">
        <v>3</v>
      </c>
      <c r="K220" s="17" t="s">
        <v>74</v>
      </c>
      <c r="L220" s="17" t="s">
        <v>187</v>
      </c>
      <c r="N220" s="17">
        <v>27</v>
      </c>
      <c r="O220" s="17">
        <v>3</v>
      </c>
      <c r="P220" s="17">
        <v>1</v>
      </c>
      <c r="Q220" s="17">
        <v>1</v>
      </c>
      <c r="R220">
        <v>509531936</v>
      </c>
      <c r="S220">
        <v>2098</v>
      </c>
      <c r="U220" t="s">
        <v>76</v>
      </c>
      <c r="V220" t="s">
        <v>77</v>
      </c>
      <c r="W220">
        <f>MATCH(D220,Отчет!$D:$D,0)</f>
        <v>18</v>
      </c>
    </row>
    <row r="221" spans="1:23" x14ac:dyDescent="0.2">
      <c r="A221" s="17">
        <v>543575189</v>
      </c>
      <c r="B221" s="17">
        <v>9</v>
      </c>
      <c r="C221" s="17" t="s">
        <v>68</v>
      </c>
      <c r="D221" s="17">
        <v>497172360</v>
      </c>
      <c r="E221" s="7" t="s">
        <v>156</v>
      </c>
      <c r="F221" s="7" t="s">
        <v>157</v>
      </c>
      <c r="G221" s="7" t="s">
        <v>113</v>
      </c>
      <c r="H221" s="17" t="s">
        <v>158</v>
      </c>
      <c r="I221" s="7" t="s">
        <v>195</v>
      </c>
      <c r="J221" s="17">
        <v>3</v>
      </c>
      <c r="K221" s="17" t="s">
        <v>74</v>
      </c>
      <c r="L221" s="17" t="s">
        <v>187</v>
      </c>
      <c r="N221" s="17">
        <v>27</v>
      </c>
      <c r="O221" s="17">
        <v>3</v>
      </c>
      <c r="P221" s="17">
        <v>1</v>
      </c>
      <c r="Q221" s="17">
        <v>1</v>
      </c>
      <c r="R221">
        <v>509531936</v>
      </c>
      <c r="S221">
        <v>2098</v>
      </c>
      <c r="U221" t="s">
        <v>76</v>
      </c>
      <c r="V221" t="s">
        <v>77</v>
      </c>
      <c r="W221">
        <f>MATCH(D221,Отчет!$D:$D,0)</f>
        <v>26</v>
      </c>
    </row>
    <row r="222" spans="1:23" x14ac:dyDescent="0.2">
      <c r="A222" s="17">
        <v>543572719</v>
      </c>
      <c r="B222" s="17">
        <v>9</v>
      </c>
      <c r="C222" s="17" t="s">
        <v>68</v>
      </c>
      <c r="D222" s="17">
        <v>497172865</v>
      </c>
      <c r="E222" s="7" t="s">
        <v>96</v>
      </c>
      <c r="F222" s="7" t="s">
        <v>97</v>
      </c>
      <c r="G222" s="7" t="s">
        <v>98</v>
      </c>
      <c r="H222" s="17" t="s">
        <v>99</v>
      </c>
      <c r="I222" s="7" t="s">
        <v>195</v>
      </c>
      <c r="J222" s="17">
        <v>3</v>
      </c>
      <c r="K222" s="17" t="s">
        <v>74</v>
      </c>
      <c r="L222" s="17" t="s">
        <v>187</v>
      </c>
      <c r="N222" s="17">
        <v>27</v>
      </c>
      <c r="O222" s="17">
        <v>3</v>
      </c>
      <c r="P222" s="17">
        <v>1</v>
      </c>
      <c r="Q222" s="17">
        <v>1</v>
      </c>
      <c r="R222">
        <v>509531936</v>
      </c>
      <c r="S222">
        <v>2098</v>
      </c>
      <c r="U222" t="s">
        <v>76</v>
      </c>
      <c r="V222" t="s">
        <v>77</v>
      </c>
      <c r="W222">
        <f>MATCH(D222,Отчет!$D:$D,0)</f>
        <v>27</v>
      </c>
    </row>
    <row r="223" spans="1:23" x14ac:dyDescent="0.2">
      <c r="A223" s="17">
        <v>514371626</v>
      </c>
      <c r="B223" s="17">
        <v>8</v>
      </c>
      <c r="C223" s="17" t="s">
        <v>68</v>
      </c>
      <c r="D223" s="17">
        <v>497172360</v>
      </c>
      <c r="E223" s="7" t="s">
        <v>156</v>
      </c>
      <c r="F223" s="7" t="s">
        <v>157</v>
      </c>
      <c r="G223" s="7" t="s">
        <v>113</v>
      </c>
      <c r="H223" s="17" t="s">
        <v>158</v>
      </c>
      <c r="I223" s="7" t="s">
        <v>196</v>
      </c>
      <c r="J223" s="17">
        <v>6</v>
      </c>
      <c r="K223" s="17" t="s">
        <v>74</v>
      </c>
      <c r="L223" s="17" t="s">
        <v>187</v>
      </c>
      <c r="N223" s="17">
        <v>48</v>
      </c>
      <c r="O223" s="17">
        <v>6</v>
      </c>
      <c r="P223" s="17">
        <v>1</v>
      </c>
      <c r="Q223" s="17">
        <v>1</v>
      </c>
      <c r="R223">
        <v>509531936</v>
      </c>
      <c r="S223">
        <v>2098</v>
      </c>
      <c r="U223" t="s">
        <v>188</v>
      </c>
      <c r="V223" t="s">
        <v>77</v>
      </c>
      <c r="W223">
        <f>MATCH(D223,Отчет!$D:$D,0)</f>
        <v>26</v>
      </c>
    </row>
    <row r="224" spans="1:23" x14ac:dyDescent="0.2">
      <c r="A224" s="17">
        <v>514372051</v>
      </c>
      <c r="B224" s="17">
        <v>6</v>
      </c>
      <c r="C224" s="17" t="s">
        <v>68</v>
      </c>
      <c r="D224" s="17">
        <v>497173346</v>
      </c>
      <c r="E224" s="7" t="s">
        <v>167</v>
      </c>
      <c r="F224" s="7" t="s">
        <v>168</v>
      </c>
      <c r="G224" s="7" t="s">
        <v>169</v>
      </c>
      <c r="H224" s="17" t="s">
        <v>170</v>
      </c>
      <c r="I224" s="7" t="s">
        <v>196</v>
      </c>
      <c r="J224" s="17">
        <v>6</v>
      </c>
      <c r="K224" s="17" t="s">
        <v>74</v>
      </c>
      <c r="L224" s="17" t="s">
        <v>187</v>
      </c>
      <c r="N224" s="17">
        <v>36</v>
      </c>
      <c r="O224" s="17">
        <v>6</v>
      </c>
      <c r="P224" s="17">
        <v>1</v>
      </c>
      <c r="Q224" s="17">
        <v>1</v>
      </c>
      <c r="R224">
        <v>509531936</v>
      </c>
      <c r="S224">
        <v>2098</v>
      </c>
      <c r="U224" t="s">
        <v>188</v>
      </c>
      <c r="V224" t="s">
        <v>77</v>
      </c>
      <c r="W224">
        <f>MATCH(D224,Отчет!$D:$D,0)</f>
        <v>38</v>
      </c>
    </row>
    <row r="225" spans="1:23" x14ac:dyDescent="0.2">
      <c r="A225" s="17">
        <v>514371710</v>
      </c>
      <c r="B225" s="17">
        <v>9</v>
      </c>
      <c r="C225" s="17" t="s">
        <v>68</v>
      </c>
      <c r="D225" s="17">
        <v>497172382</v>
      </c>
      <c r="E225" s="7" t="s">
        <v>100</v>
      </c>
      <c r="F225" s="7" t="s">
        <v>101</v>
      </c>
      <c r="G225" s="7" t="s">
        <v>102</v>
      </c>
      <c r="H225" s="17" t="s">
        <v>103</v>
      </c>
      <c r="I225" s="7" t="s">
        <v>196</v>
      </c>
      <c r="J225" s="17">
        <v>6</v>
      </c>
      <c r="K225" s="17" t="s">
        <v>74</v>
      </c>
      <c r="L225" s="17" t="s">
        <v>187</v>
      </c>
      <c r="N225" s="17">
        <v>54</v>
      </c>
      <c r="O225" s="17">
        <v>6</v>
      </c>
      <c r="P225" s="17">
        <v>1</v>
      </c>
      <c r="Q225" s="17">
        <v>1</v>
      </c>
      <c r="R225">
        <v>509531936</v>
      </c>
      <c r="S225">
        <v>2098</v>
      </c>
      <c r="U225" t="s">
        <v>188</v>
      </c>
      <c r="V225" t="s">
        <v>77</v>
      </c>
      <c r="W225">
        <f>MATCH(D225,Отчет!$D:$D,0)</f>
        <v>18</v>
      </c>
    </row>
    <row r="226" spans="1:23" x14ac:dyDescent="0.2">
      <c r="A226" s="17">
        <v>514371654</v>
      </c>
      <c r="B226" s="17">
        <v>8</v>
      </c>
      <c r="C226" s="17" t="s">
        <v>68</v>
      </c>
      <c r="D226" s="17">
        <v>497172393</v>
      </c>
      <c r="E226" s="7" t="s">
        <v>108</v>
      </c>
      <c r="F226" s="7" t="s">
        <v>109</v>
      </c>
      <c r="G226" s="7" t="s">
        <v>80</v>
      </c>
      <c r="H226" s="17" t="s">
        <v>110</v>
      </c>
      <c r="I226" s="7" t="s">
        <v>196</v>
      </c>
      <c r="J226" s="17">
        <v>6</v>
      </c>
      <c r="K226" s="17" t="s">
        <v>74</v>
      </c>
      <c r="L226" s="17" t="s">
        <v>187</v>
      </c>
      <c r="N226" s="17">
        <v>48</v>
      </c>
      <c r="O226" s="17">
        <v>6</v>
      </c>
      <c r="P226" s="17">
        <v>1</v>
      </c>
      <c r="Q226" s="17">
        <v>1</v>
      </c>
      <c r="R226">
        <v>509531936</v>
      </c>
      <c r="S226">
        <v>2098</v>
      </c>
      <c r="U226" t="s">
        <v>188</v>
      </c>
      <c r="V226" t="s">
        <v>77</v>
      </c>
      <c r="W226">
        <f>MATCH(D226,Отчет!$D:$D,0)</f>
        <v>32</v>
      </c>
    </row>
    <row r="227" spans="1:23" x14ac:dyDescent="0.2">
      <c r="A227" s="17">
        <v>514371540</v>
      </c>
      <c r="B227" s="17">
        <v>8</v>
      </c>
      <c r="C227" s="17" t="s">
        <v>68</v>
      </c>
      <c r="D227" s="17">
        <v>497172415</v>
      </c>
      <c r="E227" s="7" t="s">
        <v>122</v>
      </c>
      <c r="F227" s="7" t="s">
        <v>79</v>
      </c>
      <c r="G227" s="7" t="s">
        <v>123</v>
      </c>
      <c r="H227" s="17" t="s">
        <v>124</v>
      </c>
      <c r="I227" s="7" t="s">
        <v>196</v>
      </c>
      <c r="J227" s="17">
        <v>6</v>
      </c>
      <c r="K227" s="17" t="s">
        <v>74</v>
      </c>
      <c r="L227" s="17" t="s">
        <v>187</v>
      </c>
      <c r="N227" s="17">
        <v>48</v>
      </c>
      <c r="O227" s="17">
        <v>6</v>
      </c>
      <c r="P227" s="17">
        <v>1</v>
      </c>
      <c r="Q227" s="17">
        <v>1</v>
      </c>
      <c r="R227">
        <v>509531936</v>
      </c>
      <c r="S227">
        <v>2098</v>
      </c>
      <c r="U227" t="s">
        <v>188</v>
      </c>
      <c r="V227" t="s">
        <v>77</v>
      </c>
      <c r="W227">
        <f>MATCH(D227,Отчет!$D:$D,0)</f>
        <v>34</v>
      </c>
    </row>
    <row r="228" spans="1:23" x14ac:dyDescent="0.2">
      <c r="A228" s="17">
        <v>514311418</v>
      </c>
      <c r="B228" s="17">
        <v>10</v>
      </c>
      <c r="C228" s="17" t="s">
        <v>68</v>
      </c>
      <c r="D228" s="17">
        <v>497172676</v>
      </c>
      <c r="E228" s="7" t="s">
        <v>91</v>
      </c>
      <c r="F228" s="7" t="s">
        <v>92</v>
      </c>
      <c r="G228" s="7" t="s">
        <v>93</v>
      </c>
      <c r="H228" s="17" t="s">
        <v>94</v>
      </c>
      <c r="I228" s="7" t="s">
        <v>196</v>
      </c>
      <c r="J228" s="17">
        <v>6</v>
      </c>
      <c r="K228" s="17" t="s">
        <v>74</v>
      </c>
      <c r="L228" s="17" t="s">
        <v>187</v>
      </c>
      <c r="N228" s="17">
        <v>60</v>
      </c>
      <c r="O228" s="17">
        <v>6</v>
      </c>
      <c r="P228" s="17">
        <v>1</v>
      </c>
      <c r="Q228" s="17">
        <v>1</v>
      </c>
      <c r="R228">
        <v>509531936</v>
      </c>
      <c r="S228">
        <v>2098</v>
      </c>
      <c r="U228" t="s">
        <v>188</v>
      </c>
      <c r="V228" t="s">
        <v>77</v>
      </c>
      <c r="W228">
        <f>MATCH(D228,Отчет!$D:$D,0)</f>
        <v>15</v>
      </c>
    </row>
    <row r="229" spans="1:23" x14ac:dyDescent="0.2">
      <c r="A229" s="17">
        <v>514371598</v>
      </c>
      <c r="B229" s="17">
        <v>7</v>
      </c>
      <c r="C229" s="17" t="s">
        <v>68</v>
      </c>
      <c r="D229" s="17">
        <v>497172693</v>
      </c>
      <c r="E229" s="7" t="s">
        <v>131</v>
      </c>
      <c r="F229" s="7" t="s">
        <v>132</v>
      </c>
      <c r="G229" s="7" t="s">
        <v>133</v>
      </c>
      <c r="H229" s="17" t="s">
        <v>134</v>
      </c>
      <c r="I229" s="7" t="s">
        <v>196</v>
      </c>
      <c r="J229" s="17">
        <v>6</v>
      </c>
      <c r="K229" s="17" t="s">
        <v>74</v>
      </c>
      <c r="L229" s="17" t="s">
        <v>187</v>
      </c>
      <c r="N229" s="17">
        <v>42</v>
      </c>
      <c r="O229" s="17">
        <v>6</v>
      </c>
      <c r="P229" s="17">
        <v>1</v>
      </c>
      <c r="Q229" s="17">
        <v>1</v>
      </c>
      <c r="R229">
        <v>509531936</v>
      </c>
      <c r="S229">
        <v>2098</v>
      </c>
      <c r="U229" t="s">
        <v>188</v>
      </c>
      <c r="V229" t="s">
        <v>77</v>
      </c>
      <c r="W229">
        <f>MATCH(D229,Отчет!$D:$D,0)</f>
        <v>35</v>
      </c>
    </row>
    <row r="230" spans="1:23" x14ac:dyDescent="0.2">
      <c r="A230" s="17">
        <v>514371766</v>
      </c>
      <c r="B230" s="17">
        <v>8</v>
      </c>
      <c r="C230" s="17" t="s">
        <v>68</v>
      </c>
      <c r="D230" s="17">
        <v>497172708</v>
      </c>
      <c r="E230" s="7" t="s">
        <v>78</v>
      </c>
      <c r="F230" s="7" t="s">
        <v>79</v>
      </c>
      <c r="G230" s="7" t="s">
        <v>80</v>
      </c>
      <c r="H230" s="17" t="s">
        <v>81</v>
      </c>
      <c r="I230" s="7" t="s">
        <v>196</v>
      </c>
      <c r="J230" s="17">
        <v>6</v>
      </c>
      <c r="K230" s="17" t="s">
        <v>74</v>
      </c>
      <c r="L230" s="17" t="s">
        <v>187</v>
      </c>
      <c r="N230" s="17">
        <v>48</v>
      </c>
      <c r="O230" s="17">
        <v>6</v>
      </c>
      <c r="P230" s="17">
        <v>1</v>
      </c>
      <c r="Q230" s="17">
        <v>1</v>
      </c>
      <c r="R230">
        <v>509531936</v>
      </c>
      <c r="S230">
        <v>2098</v>
      </c>
      <c r="U230" t="s">
        <v>188</v>
      </c>
      <c r="V230" t="s">
        <v>77</v>
      </c>
      <c r="W230">
        <f>MATCH(D230,Отчет!$D:$D,0)</f>
        <v>14</v>
      </c>
    </row>
    <row r="231" spans="1:23" x14ac:dyDescent="0.2">
      <c r="A231" s="17">
        <v>514371829</v>
      </c>
      <c r="B231" s="17">
        <v>9</v>
      </c>
      <c r="C231" s="17" t="s">
        <v>68</v>
      </c>
      <c r="D231" s="17">
        <v>497172725</v>
      </c>
      <c r="E231" s="7" t="s">
        <v>69</v>
      </c>
      <c r="F231" s="7" t="s">
        <v>70</v>
      </c>
      <c r="G231" s="7" t="s">
        <v>71</v>
      </c>
      <c r="H231" s="17" t="s">
        <v>72</v>
      </c>
      <c r="I231" s="7" t="s">
        <v>196</v>
      </c>
      <c r="J231" s="17">
        <v>6</v>
      </c>
      <c r="K231" s="17" t="s">
        <v>74</v>
      </c>
      <c r="L231" s="17" t="s">
        <v>187</v>
      </c>
      <c r="N231" s="17">
        <v>54</v>
      </c>
      <c r="O231" s="17">
        <v>6</v>
      </c>
      <c r="P231" s="17">
        <v>1</v>
      </c>
      <c r="Q231" s="17">
        <v>1</v>
      </c>
      <c r="R231">
        <v>509531936</v>
      </c>
      <c r="S231">
        <v>2098</v>
      </c>
      <c r="U231" t="s">
        <v>188</v>
      </c>
      <c r="V231" t="s">
        <v>77</v>
      </c>
      <c r="W231">
        <f>MATCH(D231,Отчет!$D:$D,0)</f>
        <v>17</v>
      </c>
    </row>
    <row r="232" spans="1:23" x14ac:dyDescent="0.2">
      <c r="A232" s="17">
        <v>514371738</v>
      </c>
      <c r="B232" s="17">
        <v>8</v>
      </c>
      <c r="C232" s="17" t="s">
        <v>68</v>
      </c>
      <c r="D232" s="17">
        <v>497172740</v>
      </c>
      <c r="E232" s="7" t="s">
        <v>172</v>
      </c>
      <c r="F232" s="7" t="s">
        <v>132</v>
      </c>
      <c r="G232" s="7" t="s">
        <v>173</v>
      </c>
      <c r="H232" s="17" t="s">
        <v>174</v>
      </c>
      <c r="I232" s="7" t="s">
        <v>196</v>
      </c>
      <c r="J232" s="17">
        <v>6</v>
      </c>
      <c r="K232" s="17" t="s">
        <v>74</v>
      </c>
      <c r="L232" s="17" t="s">
        <v>187</v>
      </c>
      <c r="N232" s="17">
        <v>48</v>
      </c>
      <c r="O232" s="17">
        <v>6</v>
      </c>
      <c r="P232" s="17">
        <v>1</v>
      </c>
      <c r="Q232" s="17">
        <v>1</v>
      </c>
      <c r="R232">
        <v>509531936</v>
      </c>
      <c r="S232">
        <v>2098</v>
      </c>
      <c r="U232" t="s">
        <v>188</v>
      </c>
      <c r="V232" t="s">
        <v>77</v>
      </c>
      <c r="W232">
        <f>MATCH(D232,Отчет!$D:$D,0)</f>
        <v>23</v>
      </c>
    </row>
    <row r="233" spans="1:23" x14ac:dyDescent="0.2">
      <c r="A233" s="17">
        <v>514371456</v>
      </c>
      <c r="B233" s="17">
        <v>10</v>
      </c>
      <c r="C233" s="17" t="s">
        <v>68</v>
      </c>
      <c r="D233" s="17">
        <v>497172759</v>
      </c>
      <c r="E233" s="7" t="s">
        <v>139</v>
      </c>
      <c r="F233" s="7" t="s">
        <v>140</v>
      </c>
      <c r="G233" s="7" t="s">
        <v>98</v>
      </c>
      <c r="H233" s="17" t="s">
        <v>141</v>
      </c>
      <c r="I233" s="7" t="s">
        <v>196</v>
      </c>
      <c r="J233" s="17">
        <v>6</v>
      </c>
      <c r="K233" s="17" t="s">
        <v>74</v>
      </c>
      <c r="L233" s="17" t="s">
        <v>187</v>
      </c>
      <c r="N233" s="17">
        <v>60</v>
      </c>
      <c r="O233" s="17">
        <v>6</v>
      </c>
      <c r="P233" s="17">
        <v>1</v>
      </c>
      <c r="Q233" s="17">
        <v>1</v>
      </c>
      <c r="R233">
        <v>509531936</v>
      </c>
      <c r="S233">
        <v>2098</v>
      </c>
      <c r="U233" t="s">
        <v>188</v>
      </c>
      <c r="V233" t="s">
        <v>77</v>
      </c>
      <c r="W233">
        <f>MATCH(D233,Отчет!$D:$D,0)</f>
        <v>13</v>
      </c>
    </row>
    <row r="234" spans="1:23" x14ac:dyDescent="0.2">
      <c r="A234" s="17">
        <v>514371918</v>
      </c>
      <c r="B234" s="17">
        <v>8</v>
      </c>
      <c r="C234" s="17" t="s">
        <v>68</v>
      </c>
      <c r="D234" s="17">
        <v>497172776</v>
      </c>
      <c r="E234" s="7" t="s">
        <v>87</v>
      </c>
      <c r="F234" s="7" t="s">
        <v>88</v>
      </c>
      <c r="G234" s="7" t="s">
        <v>89</v>
      </c>
      <c r="H234" s="17" t="s">
        <v>90</v>
      </c>
      <c r="I234" s="7" t="s">
        <v>196</v>
      </c>
      <c r="J234" s="17">
        <v>6</v>
      </c>
      <c r="K234" s="17" t="s">
        <v>74</v>
      </c>
      <c r="L234" s="17" t="s">
        <v>187</v>
      </c>
      <c r="N234" s="17">
        <v>48</v>
      </c>
      <c r="O234" s="17">
        <v>6</v>
      </c>
      <c r="P234" s="17">
        <v>1</v>
      </c>
      <c r="Q234" s="17">
        <v>1</v>
      </c>
      <c r="R234">
        <v>509531936</v>
      </c>
      <c r="S234">
        <v>2098</v>
      </c>
      <c r="U234" t="s">
        <v>188</v>
      </c>
      <c r="V234" t="s">
        <v>77</v>
      </c>
      <c r="W234">
        <f>MATCH(D234,Отчет!$D:$D,0)</f>
        <v>16</v>
      </c>
    </row>
    <row r="235" spans="1:23" x14ac:dyDescent="0.2">
      <c r="A235" s="17">
        <v>514371568</v>
      </c>
      <c r="B235" s="17">
        <v>7</v>
      </c>
      <c r="C235" s="17" t="s">
        <v>68</v>
      </c>
      <c r="D235" s="17">
        <v>497172808</v>
      </c>
      <c r="E235" s="7" t="s">
        <v>82</v>
      </c>
      <c r="F235" s="7" t="s">
        <v>83</v>
      </c>
      <c r="G235" s="7" t="s">
        <v>84</v>
      </c>
      <c r="H235" s="17" t="s">
        <v>85</v>
      </c>
      <c r="I235" s="7" t="s">
        <v>196</v>
      </c>
      <c r="J235" s="17">
        <v>6</v>
      </c>
      <c r="K235" s="17" t="s">
        <v>74</v>
      </c>
      <c r="L235" s="17" t="s">
        <v>187</v>
      </c>
      <c r="N235" s="17">
        <v>42</v>
      </c>
      <c r="O235" s="17">
        <v>6</v>
      </c>
      <c r="P235" s="17">
        <v>1</v>
      </c>
      <c r="Q235" s="17">
        <v>1</v>
      </c>
      <c r="R235">
        <v>509531936</v>
      </c>
      <c r="S235">
        <v>2098</v>
      </c>
      <c r="U235" t="s">
        <v>188</v>
      </c>
      <c r="V235" t="s">
        <v>77</v>
      </c>
      <c r="W235">
        <f>MATCH(D235,Отчет!$D:$D,0)</f>
        <v>25</v>
      </c>
    </row>
    <row r="236" spans="1:23" x14ac:dyDescent="0.2">
      <c r="A236" s="17">
        <v>514371484</v>
      </c>
      <c r="D236" s="17">
        <v>497172827</v>
      </c>
      <c r="E236" s="7" t="s">
        <v>160</v>
      </c>
      <c r="F236" s="7" t="s">
        <v>161</v>
      </c>
      <c r="G236" s="7" t="s">
        <v>162</v>
      </c>
      <c r="H236" s="17" t="s">
        <v>163</v>
      </c>
      <c r="I236" s="7" t="s">
        <v>196</v>
      </c>
      <c r="J236" s="17">
        <v>6</v>
      </c>
      <c r="K236" s="17" t="s">
        <v>74</v>
      </c>
      <c r="L236" s="17" t="s">
        <v>187</v>
      </c>
      <c r="M236" s="17">
        <v>0</v>
      </c>
      <c r="N236" s="17">
        <v>0</v>
      </c>
      <c r="O236" s="17">
        <v>6</v>
      </c>
      <c r="Q236" s="17">
        <v>1</v>
      </c>
      <c r="R236">
        <v>509531936</v>
      </c>
      <c r="S236">
        <v>2098</v>
      </c>
      <c r="U236" t="s">
        <v>188</v>
      </c>
      <c r="V236" t="s">
        <v>77</v>
      </c>
      <c r="W236">
        <f>MATCH(D236,Отчет!$D:$D,0)</f>
        <v>40</v>
      </c>
    </row>
    <row r="237" spans="1:23" x14ac:dyDescent="0.2">
      <c r="A237" s="17">
        <v>514371946</v>
      </c>
      <c r="B237" s="17">
        <v>7</v>
      </c>
      <c r="C237" s="17" t="s">
        <v>68</v>
      </c>
      <c r="D237" s="17">
        <v>497172846</v>
      </c>
      <c r="E237" s="7" t="s">
        <v>111</v>
      </c>
      <c r="F237" s="7" t="s">
        <v>112</v>
      </c>
      <c r="G237" s="7" t="s">
        <v>113</v>
      </c>
      <c r="H237" s="17" t="s">
        <v>114</v>
      </c>
      <c r="I237" s="7" t="s">
        <v>196</v>
      </c>
      <c r="J237" s="17">
        <v>6</v>
      </c>
      <c r="K237" s="17" t="s">
        <v>74</v>
      </c>
      <c r="L237" s="17" t="s">
        <v>187</v>
      </c>
      <c r="N237" s="17">
        <v>42</v>
      </c>
      <c r="O237" s="17">
        <v>6</v>
      </c>
      <c r="P237" s="17">
        <v>1</v>
      </c>
      <c r="Q237" s="17">
        <v>1</v>
      </c>
      <c r="R237">
        <v>509531936</v>
      </c>
      <c r="S237">
        <v>2098</v>
      </c>
      <c r="U237" t="s">
        <v>188</v>
      </c>
      <c r="V237" t="s">
        <v>77</v>
      </c>
      <c r="W237">
        <f>MATCH(D237,Отчет!$D:$D,0)</f>
        <v>21</v>
      </c>
    </row>
    <row r="238" spans="1:23" x14ac:dyDescent="0.2">
      <c r="A238" s="17">
        <v>514372140</v>
      </c>
      <c r="B238" s="17">
        <v>8</v>
      </c>
      <c r="C238" s="17" t="s">
        <v>68</v>
      </c>
      <c r="D238" s="17">
        <v>497172865</v>
      </c>
      <c r="E238" s="7" t="s">
        <v>96</v>
      </c>
      <c r="F238" s="7" t="s">
        <v>97</v>
      </c>
      <c r="G238" s="7" t="s">
        <v>98</v>
      </c>
      <c r="H238" s="17" t="s">
        <v>99</v>
      </c>
      <c r="I238" s="7" t="s">
        <v>196</v>
      </c>
      <c r="J238" s="17">
        <v>6</v>
      </c>
      <c r="K238" s="17" t="s">
        <v>74</v>
      </c>
      <c r="L238" s="17" t="s">
        <v>187</v>
      </c>
      <c r="N238" s="17">
        <v>48</v>
      </c>
      <c r="O238" s="17">
        <v>6</v>
      </c>
      <c r="P238" s="17">
        <v>1</v>
      </c>
      <c r="Q238" s="17">
        <v>1</v>
      </c>
      <c r="R238">
        <v>509531936</v>
      </c>
      <c r="S238">
        <v>2098</v>
      </c>
      <c r="U238" t="s">
        <v>188</v>
      </c>
      <c r="V238" t="s">
        <v>77</v>
      </c>
      <c r="W238">
        <f>MATCH(D238,Отчет!$D:$D,0)</f>
        <v>27</v>
      </c>
    </row>
    <row r="239" spans="1:23" x14ac:dyDescent="0.2">
      <c r="A239" s="17">
        <v>514371974</v>
      </c>
      <c r="B239" s="17">
        <v>8</v>
      </c>
      <c r="C239" s="17" t="s">
        <v>68</v>
      </c>
      <c r="D239" s="17">
        <v>497173357</v>
      </c>
      <c r="E239" s="7" t="s">
        <v>164</v>
      </c>
      <c r="F239" s="7" t="s">
        <v>165</v>
      </c>
      <c r="G239" s="7" t="s">
        <v>84</v>
      </c>
      <c r="H239" s="17" t="s">
        <v>166</v>
      </c>
      <c r="I239" s="7" t="s">
        <v>196</v>
      </c>
      <c r="J239" s="17">
        <v>6</v>
      </c>
      <c r="K239" s="17" t="s">
        <v>74</v>
      </c>
      <c r="L239" s="17" t="s">
        <v>187</v>
      </c>
      <c r="N239" s="17">
        <v>48</v>
      </c>
      <c r="O239" s="17">
        <v>6</v>
      </c>
      <c r="P239" s="17">
        <v>1</v>
      </c>
      <c r="Q239" s="17">
        <v>1</v>
      </c>
      <c r="R239">
        <v>509531936</v>
      </c>
      <c r="S239">
        <v>2098</v>
      </c>
      <c r="U239" t="s">
        <v>188</v>
      </c>
      <c r="V239" t="s">
        <v>77</v>
      </c>
      <c r="W239">
        <f>MATCH(D239,Отчет!$D:$D,0)</f>
        <v>29</v>
      </c>
    </row>
    <row r="240" spans="1:23" x14ac:dyDescent="0.2">
      <c r="A240" s="17">
        <v>514372109</v>
      </c>
      <c r="B240" s="17">
        <v>5</v>
      </c>
      <c r="C240" s="17" t="s">
        <v>68</v>
      </c>
      <c r="D240" s="17">
        <v>499620779</v>
      </c>
      <c r="E240" s="7" t="s">
        <v>135</v>
      </c>
      <c r="F240" s="7" t="s">
        <v>136</v>
      </c>
      <c r="G240" s="7" t="s">
        <v>137</v>
      </c>
      <c r="H240" s="17" t="s">
        <v>138</v>
      </c>
      <c r="I240" s="7" t="s">
        <v>196</v>
      </c>
      <c r="J240" s="17">
        <v>6</v>
      </c>
      <c r="K240" s="17" t="s">
        <v>74</v>
      </c>
      <c r="L240" s="17" t="s">
        <v>187</v>
      </c>
      <c r="N240" s="17">
        <v>30</v>
      </c>
      <c r="O240" s="17">
        <v>6</v>
      </c>
      <c r="P240" s="17">
        <v>1</v>
      </c>
      <c r="Q240" s="17">
        <v>0</v>
      </c>
      <c r="R240">
        <v>509531936</v>
      </c>
      <c r="S240">
        <v>2098</v>
      </c>
      <c r="U240" t="s">
        <v>188</v>
      </c>
      <c r="V240" t="s">
        <v>77</v>
      </c>
      <c r="W240">
        <f>MATCH(D240,Отчет!$D:$D,0)</f>
        <v>37</v>
      </c>
    </row>
    <row r="241" spans="1:23" x14ac:dyDescent="0.2">
      <c r="A241" s="17">
        <v>514371889</v>
      </c>
      <c r="B241" s="17">
        <v>6</v>
      </c>
      <c r="C241" s="17" t="s">
        <v>68</v>
      </c>
      <c r="D241" s="17">
        <v>497172880</v>
      </c>
      <c r="E241" s="7" t="s">
        <v>146</v>
      </c>
      <c r="F241" s="7" t="s">
        <v>79</v>
      </c>
      <c r="G241" s="7" t="s">
        <v>147</v>
      </c>
      <c r="H241" s="17" t="s">
        <v>148</v>
      </c>
      <c r="I241" s="7" t="s">
        <v>196</v>
      </c>
      <c r="J241" s="17">
        <v>6</v>
      </c>
      <c r="K241" s="17" t="s">
        <v>74</v>
      </c>
      <c r="L241" s="17" t="s">
        <v>187</v>
      </c>
      <c r="N241" s="17">
        <v>36</v>
      </c>
      <c r="O241" s="17">
        <v>6</v>
      </c>
      <c r="P241" s="17">
        <v>1</v>
      </c>
      <c r="Q241" s="17">
        <v>1</v>
      </c>
      <c r="R241">
        <v>509531936</v>
      </c>
      <c r="S241">
        <v>2098</v>
      </c>
      <c r="U241" t="s">
        <v>188</v>
      </c>
      <c r="V241" t="s">
        <v>77</v>
      </c>
      <c r="W241">
        <f>MATCH(D241,Отчет!$D:$D,0)</f>
        <v>39</v>
      </c>
    </row>
    <row r="242" spans="1:23" x14ac:dyDescent="0.2">
      <c r="A242" s="17">
        <v>514372079</v>
      </c>
      <c r="B242" s="17">
        <v>8</v>
      </c>
      <c r="C242" s="17" t="s">
        <v>68</v>
      </c>
      <c r="D242" s="17">
        <v>497172404</v>
      </c>
      <c r="E242" s="7" t="s">
        <v>118</v>
      </c>
      <c r="F242" s="7" t="s">
        <v>119</v>
      </c>
      <c r="G242" s="7" t="s">
        <v>120</v>
      </c>
      <c r="H242" s="17" t="s">
        <v>121</v>
      </c>
      <c r="I242" s="7" t="s">
        <v>196</v>
      </c>
      <c r="J242" s="17">
        <v>6</v>
      </c>
      <c r="K242" s="17" t="s">
        <v>74</v>
      </c>
      <c r="L242" s="17" t="s">
        <v>187</v>
      </c>
      <c r="N242" s="17">
        <v>48</v>
      </c>
      <c r="O242" s="17">
        <v>6</v>
      </c>
      <c r="P242" s="17">
        <v>1</v>
      </c>
      <c r="Q242" s="17">
        <v>1</v>
      </c>
      <c r="R242">
        <v>509531936</v>
      </c>
      <c r="S242">
        <v>2098</v>
      </c>
      <c r="U242" t="s">
        <v>188</v>
      </c>
      <c r="V242" t="s">
        <v>77</v>
      </c>
      <c r="W242">
        <f>MATCH(D242,Отчет!$D:$D,0)</f>
        <v>33</v>
      </c>
    </row>
    <row r="243" spans="1:23" x14ac:dyDescent="0.2">
      <c r="A243" s="17">
        <v>514372011</v>
      </c>
      <c r="B243" s="17">
        <v>8</v>
      </c>
      <c r="C243" s="17" t="s">
        <v>68</v>
      </c>
      <c r="D243" s="17">
        <v>508400915</v>
      </c>
      <c r="E243" s="7" t="s">
        <v>150</v>
      </c>
      <c r="F243" s="7" t="s">
        <v>151</v>
      </c>
      <c r="G243" s="7" t="s">
        <v>80</v>
      </c>
      <c r="H243" s="17" t="s">
        <v>152</v>
      </c>
      <c r="I243" s="7" t="s">
        <v>196</v>
      </c>
      <c r="J243" s="17">
        <v>6</v>
      </c>
      <c r="K243" s="17" t="s">
        <v>74</v>
      </c>
      <c r="L243" s="17" t="s">
        <v>187</v>
      </c>
      <c r="N243" s="17">
        <v>48</v>
      </c>
      <c r="O243" s="17">
        <v>6</v>
      </c>
      <c r="P243" s="17">
        <v>1</v>
      </c>
      <c r="Q243" s="17">
        <v>0</v>
      </c>
      <c r="R243">
        <v>509531936</v>
      </c>
      <c r="S243">
        <v>2098</v>
      </c>
      <c r="U243" t="s">
        <v>188</v>
      </c>
      <c r="V243" t="s">
        <v>77</v>
      </c>
      <c r="W243">
        <f>MATCH(D243,Отчет!$D:$D,0)</f>
        <v>20</v>
      </c>
    </row>
    <row r="244" spans="1:23" x14ac:dyDescent="0.2">
      <c r="A244" s="17">
        <v>514371794</v>
      </c>
      <c r="B244" s="17">
        <v>7</v>
      </c>
      <c r="C244" s="17" t="s">
        <v>68</v>
      </c>
      <c r="D244" s="17">
        <v>509684937</v>
      </c>
      <c r="E244" s="7" t="s">
        <v>153</v>
      </c>
      <c r="F244" s="7" t="s">
        <v>154</v>
      </c>
      <c r="G244" s="7" t="s">
        <v>71</v>
      </c>
      <c r="H244" s="17" t="s">
        <v>155</v>
      </c>
      <c r="I244" s="7" t="s">
        <v>196</v>
      </c>
      <c r="J244" s="17">
        <v>6</v>
      </c>
      <c r="K244" s="17" t="s">
        <v>74</v>
      </c>
      <c r="L244" s="17" t="s">
        <v>187</v>
      </c>
      <c r="N244" s="17">
        <v>42</v>
      </c>
      <c r="O244" s="17">
        <v>6</v>
      </c>
      <c r="P244" s="17">
        <v>1</v>
      </c>
      <c r="Q244" s="17">
        <v>1</v>
      </c>
      <c r="R244">
        <v>509531936</v>
      </c>
      <c r="S244">
        <v>2098</v>
      </c>
      <c r="U244" t="s">
        <v>188</v>
      </c>
      <c r="V244" t="s">
        <v>77</v>
      </c>
      <c r="W244">
        <f>MATCH(D244,Отчет!$D:$D,0)</f>
        <v>31</v>
      </c>
    </row>
    <row r="245" spans="1:23" x14ac:dyDescent="0.2">
      <c r="A245" s="17">
        <v>542383492</v>
      </c>
      <c r="B245" s="17">
        <v>7</v>
      </c>
      <c r="C245" s="17" t="s">
        <v>68</v>
      </c>
      <c r="D245" s="17">
        <v>541034696</v>
      </c>
      <c r="E245" s="7" t="s">
        <v>125</v>
      </c>
      <c r="F245" s="7" t="s">
        <v>126</v>
      </c>
      <c r="G245" s="7" t="s">
        <v>127</v>
      </c>
      <c r="H245" s="17" t="s">
        <v>128</v>
      </c>
      <c r="I245" s="7" t="s">
        <v>196</v>
      </c>
      <c r="J245" s="17">
        <v>6</v>
      </c>
      <c r="K245" s="17" t="s">
        <v>74</v>
      </c>
      <c r="L245" s="17" t="s">
        <v>187</v>
      </c>
      <c r="N245" s="17">
        <v>42</v>
      </c>
      <c r="O245" s="17">
        <v>6</v>
      </c>
      <c r="P245" s="17">
        <v>1</v>
      </c>
      <c r="Q245" s="17">
        <v>1</v>
      </c>
      <c r="R245">
        <v>509531936</v>
      </c>
      <c r="S245">
        <v>2098</v>
      </c>
      <c r="U245" t="s">
        <v>188</v>
      </c>
      <c r="V245" t="s">
        <v>77</v>
      </c>
      <c r="W245">
        <f>MATCH(D245,Отчет!$D:$D,0)</f>
        <v>22</v>
      </c>
    </row>
    <row r="246" spans="1:23" x14ac:dyDescent="0.2">
      <c r="A246" s="17">
        <v>544653517</v>
      </c>
      <c r="B246" s="17">
        <v>7</v>
      </c>
      <c r="C246" s="17" t="s">
        <v>68</v>
      </c>
      <c r="D246" s="17">
        <v>541036112</v>
      </c>
      <c r="E246" s="7" t="s">
        <v>178</v>
      </c>
      <c r="F246" s="7" t="s">
        <v>179</v>
      </c>
      <c r="G246" s="7" t="s">
        <v>106</v>
      </c>
      <c r="H246" s="17" t="s">
        <v>180</v>
      </c>
      <c r="I246" s="7" t="s">
        <v>196</v>
      </c>
      <c r="J246" s="17">
        <v>6</v>
      </c>
      <c r="K246" s="17" t="s">
        <v>74</v>
      </c>
      <c r="L246" s="17" t="s">
        <v>187</v>
      </c>
      <c r="N246" s="17">
        <v>42</v>
      </c>
      <c r="O246" s="17">
        <v>6</v>
      </c>
      <c r="P246" s="17">
        <v>1</v>
      </c>
      <c r="Q246" s="17">
        <v>1</v>
      </c>
      <c r="R246">
        <v>509531936</v>
      </c>
      <c r="S246">
        <v>2098</v>
      </c>
      <c r="U246" t="s">
        <v>188</v>
      </c>
      <c r="V246" t="s">
        <v>77</v>
      </c>
      <c r="W246">
        <f>MATCH(D246,Отчет!$D:$D,0)</f>
        <v>30</v>
      </c>
    </row>
    <row r="247" spans="1:23" x14ac:dyDescent="0.2">
      <c r="A247" s="17">
        <v>543572871</v>
      </c>
      <c r="B247" s="17">
        <v>6</v>
      </c>
      <c r="C247" s="17" t="s">
        <v>68</v>
      </c>
      <c r="D247" s="17">
        <v>543562702</v>
      </c>
      <c r="E247" s="7" t="s">
        <v>175</v>
      </c>
      <c r="F247" s="7" t="s">
        <v>176</v>
      </c>
      <c r="G247" s="7" t="s">
        <v>106</v>
      </c>
      <c r="H247" s="17" t="s">
        <v>177</v>
      </c>
      <c r="I247" s="7" t="s">
        <v>196</v>
      </c>
      <c r="J247" s="17">
        <v>6</v>
      </c>
      <c r="K247" s="17" t="s">
        <v>74</v>
      </c>
      <c r="L247" s="17" t="s">
        <v>187</v>
      </c>
      <c r="N247" s="17">
        <v>36</v>
      </c>
      <c r="O247" s="17">
        <v>6</v>
      </c>
      <c r="P247" s="17">
        <v>1</v>
      </c>
      <c r="Q247" s="17">
        <v>1</v>
      </c>
      <c r="R247">
        <v>509531936</v>
      </c>
      <c r="S247">
        <v>2098</v>
      </c>
      <c r="U247" t="s">
        <v>188</v>
      </c>
      <c r="V247" t="s">
        <v>77</v>
      </c>
      <c r="W247">
        <f>MATCH(D247,Отчет!$D:$D,0)</f>
        <v>19</v>
      </c>
    </row>
    <row r="248" spans="1:23" x14ac:dyDescent="0.2">
      <c r="A248" s="17">
        <v>543572916</v>
      </c>
      <c r="B248" s="17">
        <v>6</v>
      </c>
      <c r="C248" s="17" t="s">
        <v>68</v>
      </c>
      <c r="D248" s="17">
        <v>543570169</v>
      </c>
      <c r="E248" s="7" t="s">
        <v>104</v>
      </c>
      <c r="F248" s="7" t="s">
        <v>105</v>
      </c>
      <c r="G248" s="7" t="s">
        <v>106</v>
      </c>
      <c r="H248" s="17" t="s">
        <v>107</v>
      </c>
      <c r="I248" s="7" t="s">
        <v>196</v>
      </c>
      <c r="J248" s="17">
        <v>6</v>
      </c>
      <c r="K248" s="17" t="s">
        <v>74</v>
      </c>
      <c r="L248" s="17" t="s">
        <v>187</v>
      </c>
      <c r="N248" s="17">
        <v>36</v>
      </c>
      <c r="O248" s="17">
        <v>6</v>
      </c>
      <c r="P248" s="17">
        <v>1</v>
      </c>
      <c r="Q248" s="17">
        <v>1</v>
      </c>
      <c r="R248">
        <v>509531936</v>
      </c>
      <c r="S248">
        <v>2098</v>
      </c>
      <c r="U248" t="s">
        <v>188</v>
      </c>
      <c r="V248" t="s">
        <v>77</v>
      </c>
      <c r="W248">
        <f>MATCH(D248,Отчет!$D:$D,0)</f>
        <v>28</v>
      </c>
    </row>
    <row r="249" spans="1:23" x14ac:dyDescent="0.2">
      <c r="A249" s="17">
        <v>543572949</v>
      </c>
      <c r="B249" s="17">
        <v>8</v>
      </c>
      <c r="C249" s="17" t="s">
        <v>68</v>
      </c>
      <c r="D249" s="17">
        <v>543570430</v>
      </c>
      <c r="E249" s="7" t="s">
        <v>115</v>
      </c>
      <c r="F249" s="7" t="s">
        <v>116</v>
      </c>
      <c r="G249" s="7" t="s">
        <v>106</v>
      </c>
      <c r="H249" s="17" t="s">
        <v>117</v>
      </c>
      <c r="I249" s="7" t="s">
        <v>196</v>
      </c>
      <c r="J249" s="17">
        <v>6</v>
      </c>
      <c r="K249" s="17" t="s">
        <v>74</v>
      </c>
      <c r="L249" s="17" t="s">
        <v>187</v>
      </c>
      <c r="N249" s="17">
        <v>48</v>
      </c>
      <c r="O249" s="17">
        <v>6</v>
      </c>
      <c r="P249" s="17">
        <v>1</v>
      </c>
      <c r="Q249" s="17">
        <v>1</v>
      </c>
      <c r="R249">
        <v>509531936</v>
      </c>
      <c r="S249">
        <v>2098</v>
      </c>
      <c r="U249" t="s">
        <v>188</v>
      </c>
      <c r="V249" t="s">
        <v>77</v>
      </c>
      <c r="W249">
        <f>MATCH(D249,Отчет!$D:$D,0)</f>
        <v>36</v>
      </c>
    </row>
    <row r="250" spans="1:23" x14ac:dyDescent="0.2">
      <c r="A250" s="17">
        <v>514371682</v>
      </c>
      <c r="B250" s="17">
        <v>8</v>
      </c>
      <c r="C250" s="17" t="s">
        <v>68</v>
      </c>
      <c r="D250" s="17">
        <v>497172793</v>
      </c>
      <c r="E250" s="7" t="s">
        <v>143</v>
      </c>
      <c r="F250" s="7" t="s">
        <v>144</v>
      </c>
      <c r="G250" s="7" t="s">
        <v>120</v>
      </c>
      <c r="H250" s="17" t="s">
        <v>145</v>
      </c>
      <c r="I250" s="7" t="s">
        <v>196</v>
      </c>
      <c r="J250" s="17">
        <v>6</v>
      </c>
      <c r="K250" s="17" t="s">
        <v>74</v>
      </c>
      <c r="L250" s="17" t="s">
        <v>187</v>
      </c>
      <c r="N250" s="17">
        <v>48</v>
      </c>
      <c r="O250" s="17">
        <v>6</v>
      </c>
      <c r="P250" s="17">
        <v>1</v>
      </c>
      <c r="Q250" s="17">
        <v>1</v>
      </c>
      <c r="R250">
        <v>509531936</v>
      </c>
      <c r="S250">
        <v>2098</v>
      </c>
      <c r="U250" t="s">
        <v>188</v>
      </c>
      <c r="V250" t="s">
        <v>77</v>
      </c>
      <c r="W250">
        <f>MATCH(D250,Отчет!$D:$D,0)</f>
        <v>24</v>
      </c>
    </row>
    <row r="251" spans="1:23" x14ac:dyDescent="0.2">
      <c r="A251" s="17">
        <v>514371861</v>
      </c>
      <c r="B251" s="17">
        <v>9</v>
      </c>
      <c r="C251" s="17" t="s">
        <v>68</v>
      </c>
      <c r="D251" s="17">
        <v>497172371</v>
      </c>
      <c r="E251" s="7" t="s">
        <v>181</v>
      </c>
      <c r="F251" s="7" t="s">
        <v>182</v>
      </c>
      <c r="G251" s="7" t="s">
        <v>183</v>
      </c>
      <c r="H251" s="17" t="s">
        <v>184</v>
      </c>
      <c r="I251" s="7" t="s">
        <v>196</v>
      </c>
      <c r="J251" s="17">
        <v>6</v>
      </c>
      <c r="K251" s="17" t="s">
        <v>74</v>
      </c>
      <c r="L251" s="17" t="s">
        <v>187</v>
      </c>
      <c r="N251" s="17">
        <v>54</v>
      </c>
      <c r="O251" s="17">
        <v>6</v>
      </c>
      <c r="P251" s="17">
        <v>1</v>
      </c>
      <c r="Q251" s="17">
        <v>1</v>
      </c>
      <c r="R251">
        <v>509531936</v>
      </c>
      <c r="S251">
        <v>2098</v>
      </c>
      <c r="U251" t="s">
        <v>188</v>
      </c>
      <c r="V251" t="s">
        <v>77</v>
      </c>
      <c r="W251">
        <f>MATCH(D251,Отчет!$D:$D,0)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2015-07-02T14:39:01Z</dcterms:modified>
</cp:coreProperties>
</file>