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3" i="1"/>
  <c r="N21" i="1"/>
  <c r="N23" i="1"/>
  <c r="N25" i="1"/>
  <c r="N26" i="1"/>
  <c r="N30" i="1"/>
  <c r="N16" i="1"/>
  <c r="N31" i="1"/>
  <c r="N14" i="1"/>
  <c r="N15" i="1"/>
  <c r="N18" i="1"/>
  <c r="N13" i="1"/>
  <c r="N22" i="1"/>
  <c r="N24" i="1"/>
  <c r="N17" i="1"/>
  <c r="N19" i="1"/>
  <c r="N28" i="1"/>
  <c r="N20" i="1"/>
  <c r="N29" i="1"/>
  <c r="M21" i="1"/>
  <c r="M23" i="1"/>
  <c r="M25" i="1"/>
  <c r="M26" i="1"/>
  <c r="M30" i="1"/>
  <c r="M16" i="1"/>
  <c r="M31" i="1"/>
  <c r="M14" i="1"/>
  <c r="M15" i="1"/>
  <c r="M18" i="1"/>
  <c r="M13" i="1"/>
  <c r="M22" i="1"/>
  <c r="M24" i="1"/>
  <c r="M17" i="1"/>
  <c r="M19" i="1"/>
  <c r="M28" i="1"/>
  <c r="M20" i="1"/>
  <c r="M29" i="1"/>
  <c r="N27" i="1"/>
  <c r="M27" i="1"/>
  <c r="H21" i="1"/>
  <c r="J21" i="1" s="1"/>
  <c r="H23" i="1"/>
  <c r="J23" i="1" s="1"/>
  <c r="H25" i="1"/>
  <c r="J25" i="1" s="1"/>
  <c r="H26" i="1"/>
  <c r="J26" i="1" s="1"/>
  <c r="H30" i="1"/>
  <c r="J30" i="1" s="1"/>
  <c r="H16" i="1"/>
  <c r="J16" i="1" s="1"/>
  <c r="H31" i="1"/>
  <c r="J31" i="1" s="1"/>
  <c r="H14" i="1"/>
  <c r="J14" i="1" s="1"/>
  <c r="H15" i="1"/>
  <c r="J15" i="1" s="1"/>
  <c r="H18" i="1"/>
  <c r="J18" i="1" s="1"/>
  <c r="H13" i="1"/>
  <c r="J13" i="1" s="1"/>
  <c r="H22" i="1"/>
  <c r="J22" i="1" s="1"/>
  <c r="H24" i="1"/>
  <c r="J24" i="1" s="1"/>
  <c r="H17" i="1"/>
  <c r="J17" i="1" s="1"/>
  <c r="H19" i="1"/>
  <c r="J19" i="1" s="1"/>
  <c r="H28" i="1"/>
  <c r="J28" i="1" s="1"/>
  <c r="H20" i="1"/>
  <c r="J20" i="1" s="1"/>
  <c r="H29" i="1"/>
  <c r="J29" i="1" s="1"/>
  <c r="H27" i="1"/>
  <c r="J2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3" i="2"/>
</calcChain>
</file>

<file path=xl/sharedStrings.xml><?xml version="1.0" encoding="utf-8"?>
<sst xmlns="http://schemas.openxmlformats.org/spreadsheetml/2006/main" count="936" uniqueCount="101">
  <si>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</si>
  <si>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</si>
  <si>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</si>
  <si>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</si>
  <si>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</si>
  <si>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</si>
  <si>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</si>
  <si>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</si>
  <si>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</si>
  <si>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</si>
  <si>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</si>
  <si>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</si>
  <si>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</si>
  <si>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</si>
  <si>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</si>
  <si>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</si>
  <si>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</si>
  <si>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</si>
  <si>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</si>
  <si>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</si>
  <si>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</si>
  <si>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</si>
  <si>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</si>
  <si>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</si>
  <si>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</si>
  <si>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</si>
  <si>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</si>
  <si>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</si>
  <si>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</si>
  <si>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</si>
  <si>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</si>
  <si>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</si>
  <si>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</si>
  <si>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Алирзаева Амалия Мутагировна</t>
  </si>
  <si>
    <t>Балакирева Елена Юрьевна</t>
  </si>
  <si>
    <t>Белова Лидия Анатолиевна</t>
  </si>
  <si>
    <t>Вдовина Евгения Михайловна</t>
  </si>
  <si>
    <t>Ганина Александра Игоревна</t>
  </si>
  <si>
    <t>Казанцев Андрей Анатольевич</t>
  </si>
  <si>
    <t>Кардашин Андрей Сергеевич</t>
  </si>
  <si>
    <t>Ким Александр Александрович</t>
  </si>
  <si>
    <t>Клименкова Ольга Дмитриевна</t>
  </si>
  <si>
    <t>Коленчук Карина Витальевна</t>
  </si>
  <si>
    <t>Мезинов Николай Сергеевич</t>
  </si>
  <si>
    <t>Мухортов Максим Дмитриевич</t>
  </si>
  <si>
    <t>Никольский Всеволод Павлович</t>
  </si>
  <si>
    <t>Нуриддинов Азиз Фаррухович</t>
  </si>
  <si>
    <t>Покровский Виктор Игоревич</t>
  </si>
  <si>
    <t>Фролкина Мария Алексеевна</t>
  </si>
  <si>
    <t>Хромая Ирина Андреевна</t>
  </si>
  <si>
    <t>Чичерин Дмитрий Олегович</t>
  </si>
  <si>
    <t>Шолохов Александр Юрьевич</t>
  </si>
  <si>
    <t>ММКТ161</t>
  </si>
  <si>
    <t>М161ММММТ001</t>
  </si>
  <si>
    <t>Асимптотические методы в дискретных задачах</t>
  </si>
  <si>
    <t>Экзамен</t>
  </si>
  <si>
    <t>2016/2017 учебный год 2 модуль</t>
  </si>
  <si>
    <t>stAdaptation</t>
  </si>
  <si>
    <t>Математические методы моделирования и компьютерные технологии</t>
  </si>
  <si>
    <t>М161ММММТ003</t>
  </si>
  <si>
    <t>М161ММММТ004</t>
  </si>
  <si>
    <t>М161ММММТ005</t>
  </si>
  <si>
    <t>М161ММММТ008</t>
  </si>
  <si>
    <t>М161ММММТ009</t>
  </si>
  <si>
    <t>М161ММММТ022</t>
  </si>
  <si>
    <t>М161ММММТ012</t>
  </si>
  <si>
    <t>М161ММММТ013</t>
  </si>
  <si>
    <t>М161ММММТ017</t>
  </si>
  <si>
    <t>М161ММММТ018</t>
  </si>
  <si>
    <t>М161ММММТ020</t>
  </si>
  <si>
    <t>М161ММММТ011</t>
  </si>
  <si>
    <t>Компьютерная молекулярная биология и медицина</t>
  </si>
  <si>
    <t>stCommon</t>
  </si>
  <si>
    <t>М161ММММТ006</t>
  </si>
  <si>
    <t>М161ММММТ010</t>
  </si>
  <si>
    <t>М161ММММТ014</t>
  </si>
  <si>
    <t>М161ММММТ015</t>
  </si>
  <si>
    <t>М161ММММТ019</t>
  </si>
  <si>
    <t>М161ММММТ002</t>
  </si>
  <si>
    <t>Математические модели квантовой информатики</t>
  </si>
  <si>
    <t>stChoosen</t>
  </si>
  <si>
    <t>Некоммутативная алгебра возмущенных систем</t>
  </si>
  <si>
    <t>Симметрии, представления и комплексный анализ</t>
  </si>
  <si>
    <t>Современные методы принятия решений: статистические методы, хаос и параметры порядка</t>
  </si>
  <si>
    <t>1 - 2</t>
  </si>
  <si>
    <t>5 - 6</t>
  </si>
  <si>
    <t>15 - 16</t>
  </si>
  <si>
    <t>Дата выгрузки: 03.03.2017</t>
  </si>
  <si>
    <t>Факультет/отделение: Московский институт электроники и математики им. А.Н. Тихонова</t>
  </si>
  <si>
    <t>Направление  подготовки: "Прикладная математика и информатика"</t>
  </si>
  <si>
    <t>Уровень образования, номер курса: Магистратура 1 курс</t>
  </si>
  <si>
    <t>В данном рейтинге могут содержаться фамилии студентов, документы по которым находятся в процессе отчисления.</t>
  </si>
  <si>
    <t>Если Вы обнаружили расхождения, пожалуйста, обратитесь к менеджеру магистерских программ Горшковой Альбине Вартановне agorshkova@hse.ru,</t>
  </si>
  <si>
    <t>Период: 1-2 модули 2016/2017 учебного года</t>
  </si>
  <si>
    <t xml:space="preserve"> - студенты, имеющие задолженности</t>
  </si>
  <si>
    <t>н/я (ув)</t>
  </si>
  <si>
    <t xml:space="preserve"> - неявки, подтвержденные оправдательными документами (уважительные причины)</t>
  </si>
  <si>
    <t xml:space="preserve">н/я </t>
  </si>
  <si>
    <t xml:space="preserve"> - неявки, не подтвержденные оправдательными документами (без уважительных причин)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</si>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</sst>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  <font>
      <b/>
      <i/>
      <sz val="10"/>
      <color rgb="FF00B05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0</xdr:row>
          <xdr:rowOff>85725</xdr:rowOff>
        </xdr:from>
        <xdr:to>
          <xdr:col>24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16</xdr:col>
      <xdr:colOff>85725</xdr:colOff>
      <xdr:row>0</xdr:row>
      <xdr:rowOff>190500</xdr:rowOff>
    </xdr:from>
    <xdr:to>
      <xdr:col>18</xdr:col>
      <xdr:colOff>66675</xdr:colOff>
      <xdr:row>1</xdr:row>
      <xdr:rowOff>161925</xdr:rowOff>
    </xdr:to>
    <xdr:pic>
      <xdr:nvPicPr>
        <xdr:cNvPr id="3" name="ConfirmRating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50" y="190500"/>
          <a:ext cx="1409700" cy="257175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W31"/>
  <sheetViews>
    <sheetView tabSelected="1" topLeftCell="A10" workbookViewId="0">
      <selection activeCell="J9" sqref="J9:J12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9" width="10.7109375" style="11" hidden="1" customWidth="1"/>
    <col min="10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2" width="10.7109375" style="24" customWidth="1"/>
    <col min="23" max="23" width="10.7109375" style="1" hidden="1" customWidth="1"/>
    <col min="24" max="65" width="10.7109375" style="1" customWidth="1"/>
    <col min="66" max="16384" width="9.140625" style="1"/>
  </cols>
  <sheetData>
    <row r="1" spans="1:23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T1" s="22"/>
      <c r="U1" s="22"/>
      <c r="V1" s="22"/>
    </row>
    <row r="2" spans="1:23" s="5" customFormat="1" ht="15.75" customHeight="1" x14ac:dyDescent="0.2">
      <c r="A2" s="18" t="s">
        <v>87</v>
      </c>
      <c r="B2" s="17"/>
      <c r="C2" s="17"/>
      <c r="D2" s="17"/>
      <c r="E2" s="7"/>
      <c r="F2" s="6"/>
      <c r="G2" s="6"/>
      <c r="H2" s="6"/>
      <c r="I2" s="6"/>
      <c r="J2" s="10"/>
      <c r="M2" s="43"/>
      <c r="N2" s="6" t="s">
        <v>94</v>
      </c>
      <c r="O2" s="6"/>
      <c r="P2" s="6"/>
      <c r="Q2" s="6"/>
      <c r="R2" s="6"/>
      <c r="S2" s="6"/>
      <c r="T2" s="22"/>
      <c r="U2" s="22"/>
      <c r="V2" s="22"/>
    </row>
    <row r="3" spans="1:23" s="5" customFormat="1" ht="15.75" customHeight="1" x14ac:dyDescent="0.2">
      <c r="A3" s="18" t="s">
        <v>93</v>
      </c>
      <c r="B3" s="17"/>
      <c r="C3" s="17"/>
      <c r="D3" s="17"/>
      <c r="E3" s="7"/>
      <c r="F3" s="6"/>
      <c r="G3" s="6"/>
      <c r="H3" s="6"/>
      <c r="I3" s="6"/>
      <c r="J3" s="10"/>
      <c r="M3" s="44" t="s">
        <v>95</v>
      </c>
      <c r="N3" s="6" t="s">
        <v>96</v>
      </c>
      <c r="O3" s="6"/>
      <c r="P3" s="6"/>
      <c r="Q3" s="6"/>
      <c r="R3" s="6"/>
      <c r="S3" s="6"/>
      <c r="T3" s="22"/>
      <c r="U3" s="22"/>
      <c r="V3" s="22"/>
    </row>
    <row r="4" spans="1:23" s="5" customFormat="1" ht="15.75" customHeight="1" x14ac:dyDescent="0.2">
      <c r="A4" s="18" t="s">
        <v>88</v>
      </c>
      <c r="B4" s="17"/>
      <c r="C4" s="17"/>
      <c r="D4" s="17"/>
      <c r="E4" s="7"/>
      <c r="F4" s="6"/>
      <c r="G4" s="6"/>
      <c r="H4" s="6"/>
      <c r="I4" s="6"/>
      <c r="J4" s="10"/>
      <c r="M4" s="45" t="s">
        <v>97</v>
      </c>
      <c r="N4" s="6" t="s">
        <v>98</v>
      </c>
      <c r="O4" s="6"/>
      <c r="P4" s="6"/>
      <c r="Q4" s="6"/>
      <c r="R4" s="6"/>
      <c r="S4" s="6"/>
      <c r="T4" s="22"/>
      <c r="U4" s="22"/>
      <c r="V4" s="22"/>
    </row>
    <row r="5" spans="1:23" s="5" customFormat="1" ht="15.75" customHeight="1" x14ac:dyDescent="0.2">
      <c r="A5" s="18" t="s">
        <v>89</v>
      </c>
      <c r="B5" s="6"/>
      <c r="C5" s="6"/>
      <c r="D5" s="6"/>
      <c r="E5" s="6"/>
      <c r="F5" s="6"/>
      <c r="G5" s="6"/>
      <c r="H5" s="6"/>
      <c r="I5" s="6"/>
      <c r="J5" s="10"/>
      <c r="M5" s="46" t="s">
        <v>99</v>
      </c>
      <c r="N5" s="6" t="s">
        <v>100</v>
      </c>
      <c r="O5" s="6"/>
      <c r="P5" s="6"/>
      <c r="Q5" s="6"/>
      <c r="R5" s="6"/>
      <c r="S5" s="6"/>
      <c r="T5" s="22"/>
      <c r="U5" s="22"/>
      <c r="V5" s="22"/>
    </row>
    <row r="6" spans="1:23" s="5" customFormat="1" ht="15.75" customHeight="1" x14ac:dyDescent="0.2">
      <c r="A6" s="18" t="s">
        <v>90</v>
      </c>
      <c r="B6" s="4"/>
      <c r="C6" s="4"/>
      <c r="D6" s="4"/>
      <c r="E6" s="4"/>
      <c r="G6" s="10"/>
      <c r="H6" s="10"/>
      <c r="I6" s="10"/>
      <c r="J6" s="10"/>
      <c r="M6" s="10"/>
      <c r="Q6" s="23"/>
      <c r="R6" s="23"/>
      <c r="S6" s="23"/>
      <c r="T6" s="23"/>
      <c r="U6" s="23"/>
      <c r="V6" s="23"/>
    </row>
    <row r="7" spans="1:23" s="5" customFormat="1" ht="15.75" customHeight="1" x14ac:dyDescent="0.2">
      <c r="A7" s="7" t="s">
        <v>91</v>
      </c>
      <c r="B7" s="4"/>
      <c r="C7" s="4"/>
      <c r="D7" s="4"/>
      <c r="E7" s="4"/>
      <c r="G7" s="10"/>
      <c r="H7" s="10"/>
      <c r="I7" s="10"/>
      <c r="J7" s="10"/>
      <c r="M7" s="10"/>
      <c r="Q7" s="23"/>
      <c r="R7" s="23"/>
      <c r="S7" s="23"/>
      <c r="T7" s="23"/>
      <c r="U7" s="23"/>
      <c r="V7" s="23"/>
    </row>
    <row r="8" spans="1:23" s="5" customFormat="1" ht="15.75" customHeight="1" x14ac:dyDescent="0.2">
      <c r="A8" s="42" t="s">
        <v>92</v>
      </c>
      <c r="G8" s="10"/>
      <c r="H8" s="10"/>
      <c r="I8" s="10"/>
      <c r="J8" s="10"/>
      <c r="M8" s="10"/>
      <c r="Q8" s="23"/>
      <c r="R8" s="23"/>
      <c r="S8" s="23"/>
      <c r="T8" s="23"/>
      <c r="U8" s="23"/>
      <c r="V8" s="23"/>
    </row>
    <row r="9" spans="1:23" s="2" customFormat="1" ht="20.25" customHeight="1" x14ac:dyDescent="0.2">
      <c r="A9" s="25" t="s">
        <v>2</v>
      </c>
      <c r="B9" s="25" t="s">
        <v>0</v>
      </c>
      <c r="C9" s="25" t="s">
        <v>7</v>
      </c>
      <c r="D9" s="25" t="s">
        <v>1</v>
      </c>
      <c r="E9" s="25" t="s">
        <v>31</v>
      </c>
      <c r="F9" s="26"/>
      <c r="G9" s="38" t="s">
        <v>20</v>
      </c>
      <c r="H9" s="39" t="s">
        <v>22</v>
      </c>
      <c r="I9" s="39" t="s">
        <v>23</v>
      </c>
      <c r="J9" s="38" t="s">
        <v>24</v>
      </c>
      <c r="K9" s="40" t="s">
        <v>4</v>
      </c>
      <c r="L9" s="40" t="s">
        <v>5</v>
      </c>
      <c r="M9" s="38" t="s">
        <v>19</v>
      </c>
      <c r="N9" s="40" t="s">
        <v>6</v>
      </c>
      <c r="O9" s="40" t="s">
        <v>25</v>
      </c>
      <c r="P9" s="40" t="s">
        <v>26</v>
      </c>
      <c r="Q9" s="27" t="s">
        <v>56</v>
      </c>
      <c r="R9" s="28"/>
      <c r="S9" s="28"/>
      <c r="T9" s="28"/>
      <c r="U9" s="28"/>
      <c r="V9" s="28"/>
    </row>
    <row r="10" spans="1:23" s="2" customFormat="1" ht="20.25" customHeight="1" x14ac:dyDescent="0.2">
      <c r="A10" s="25"/>
      <c r="B10" s="25"/>
      <c r="C10" s="25"/>
      <c r="D10" s="25"/>
      <c r="E10" s="25"/>
      <c r="F10" s="26"/>
      <c r="G10" s="38"/>
      <c r="H10" s="39"/>
      <c r="I10" s="39"/>
      <c r="J10" s="38"/>
      <c r="K10" s="40"/>
      <c r="L10" s="40"/>
      <c r="M10" s="38"/>
      <c r="N10" s="40"/>
      <c r="O10" s="40"/>
      <c r="P10" s="40"/>
      <c r="Q10" s="27" t="s">
        <v>55</v>
      </c>
      <c r="R10" s="28"/>
      <c r="S10" s="28"/>
      <c r="T10" s="28"/>
      <c r="U10" s="28"/>
      <c r="V10" s="28"/>
    </row>
    <row r="11" spans="1:23" s="3" customFormat="1" ht="200.1" customHeight="1" x14ac:dyDescent="0.2">
      <c r="A11" s="25"/>
      <c r="B11" s="25"/>
      <c r="C11" s="25"/>
      <c r="D11" s="25"/>
      <c r="E11" s="25"/>
      <c r="F11" s="29" t="s">
        <v>21</v>
      </c>
      <c r="G11" s="38"/>
      <c r="H11" s="39"/>
      <c r="I11" s="39"/>
      <c r="J11" s="38"/>
      <c r="K11" s="40"/>
      <c r="L11" s="40"/>
      <c r="M11" s="38"/>
      <c r="N11" s="40"/>
      <c r="O11" s="40"/>
      <c r="P11" s="40"/>
      <c r="Q11" s="30" t="s">
        <v>54</v>
      </c>
      <c r="R11" s="30" t="s">
        <v>71</v>
      </c>
      <c r="S11" s="30" t="s">
        <v>79</v>
      </c>
      <c r="T11" s="30" t="s">
        <v>81</v>
      </c>
      <c r="U11" s="30" t="s">
        <v>82</v>
      </c>
      <c r="V11" s="30" t="s">
        <v>83</v>
      </c>
    </row>
    <row r="12" spans="1:23" s="8" customFormat="1" ht="18.75" customHeight="1" x14ac:dyDescent="0.2">
      <c r="A12" s="21" t="s">
        <v>3</v>
      </c>
      <c r="B12" s="21"/>
      <c r="C12" s="21"/>
      <c r="D12" s="21"/>
      <c r="E12" s="21"/>
      <c r="F12" s="26"/>
      <c r="G12" s="38"/>
      <c r="H12" s="39"/>
      <c r="I12" s="39"/>
      <c r="J12" s="38"/>
      <c r="K12" s="40"/>
      <c r="L12" s="40"/>
      <c r="M12" s="38"/>
      <c r="N12" s="40"/>
      <c r="O12" s="40"/>
      <c r="P12" s="40"/>
      <c r="Q12" s="31">
        <v>4</v>
      </c>
      <c r="R12" s="31">
        <v>4</v>
      </c>
      <c r="S12" s="31">
        <v>4</v>
      </c>
      <c r="T12" s="31">
        <v>4</v>
      </c>
      <c r="U12" s="31">
        <v>4</v>
      </c>
      <c r="V12" s="31">
        <v>5</v>
      </c>
    </row>
    <row r="13" spans="1:23" x14ac:dyDescent="0.2">
      <c r="A13" s="32" t="s">
        <v>84</v>
      </c>
      <c r="B13" s="33" t="s">
        <v>44</v>
      </c>
      <c r="C13" s="33">
        <v>1641136372</v>
      </c>
      <c r="D13" s="34" t="s">
        <v>52</v>
      </c>
      <c r="E13" s="33" t="s">
        <v>58</v>
      </c>
      <c r="F13" s="34">
        <f>MATCH(C13,Данные!$D$1:$D$65536,0)</f>
        <v>11</v>
      </c>
      <c r="G13" s="41">
        <v>160</v>
      </c>
      <c r="H13" s="41">
        <f>IF(I13 &gt; 0, MAX(I$13:I$31) / I13, 0)</f>
        <v>1.2352941176470589</v>
      </c>
      <c r="I13" s="41">
        <v>17</v>
      </c>
      <c r="J13" s="41">
        <f>G13*H13</f>
        <v>197.64705882352942</v>
      </c>
      <c r="K13" s="34">
        <v>58</v>
      </c>
      <c r="L13" s="34">
        <v>6</v>
      </c>
      <c r="M13" s="41">
        <f>IF(L13 &gt; 0,K13/L13,0)</f>
        <v>9.6666666666666661</v>
      </c>
      <c r="N13" s="34">
        <f>MIN($Q13:V13)</f>
        <v>8</v>
      </c>
      <c r="O13" s="34"/>
      <c r="P13" s="34">
        <v>6</v>
      </c>
      <c r="Q13" s="37">
        <v>10</v>
      </c>
      <c r="R13" s="37">
        <v>10</v>
      </c>
      <c r="S13" s="37">
        <v>10</v>
      </c>
      <c r="T13" s="37">
        <v>10</v>
      </c>
      <c r="U13" s="37">
        <v>10</v>
      </c>
      <c r="V13" s="37">
        <v>8</v>
      </c>
      <c r="W13" s="1">
        <v>1</v>
      </c>
    </row>
    <row r="14" spans="1:23" x14ac:dyDescent="0.2">
      <c r="A14" s="35"/>
      <c r="B14" s="33" t="s">
        <v>41</v>
      </c>
      <c r="C14" s="33">
        <v>1641136328</v>
      </c>
      <c r="D14" s="34" t="s">
        <v>52</v>
      </c>
      <c r="E14" s="33" t="s">
        <v>58</v>
      </c>
      <c r="F14" s="34">
        <f>MATCH(C14,Данные!$D$1:$D$65536,0)</f>
        <v>24</v>
      </c>
      <c r="G14" s="41">
        <v>160</v>
      </c>
      <c r="H14" s="41">
        <f>IF(I14 &gt; 0, MAX(I$13:I$31) / I14, 0)</f>
        <v>1.2352941176470589</v>
      </c>
      <c r="I14" s="41">
        <v>17</v>
      </c>
      <c r="J14" s="41">
        <f>G14*H14</f>
        <v>197.64705882352942</v>
      </c>
      <c r="K14" s="34">
        <v>38</v>
      </c>
      <c r="L14" s="34">
        <v>4</v>
      </c>
      <c r="M14" s="41">
        <f>IF(L14 &gt; 0,K14/L14,0)</f>
        <v>9.5</v>
      </c>
      <c r="N14" s="34">
        <f>MIN($Q14:V14)</f>
        <v>8</v>
      </c>
      <c r="O14" s="34"/>
      <c r="P14" s="34">
        <v>4</v>
      </c>
      <c r="Q14" s="37"/>
      <c r="R14" s="37">
        <v>10</v>
      </c>
      <c r="S14" s="37">
        <v>10</v>
      </c>
      <c r="T14" s="37">
        <v>10</v>
      </c>
      <c r="U14" s="37"/>
      <c r="V14" s="37">
        <v>8</v>
      </c>
      <c r="W14" s="1">
        <v>2</v>
      </c>
    </row>
    <row r="15" spans="1:23" x14ac:dyDescent="0.2">
      <c r="A15" s="36">
        <v>3</v>
      </c>
      <c r="B15" s="33" t="s">
        <v>42</v>
      </c>
      <c r="C15" s="33">
        <v>1641136341</v>
      </c>
      <c r="D15" s="34" t="s">
        <v>52</v>
      </c>
      <c r="E15" s="33" t="s">
        <v>58</v>
      </c>
      <c r="F15" s="34">
        <f>MATCH(C15,Данные!$D$1:$D$65536,0)</f>
        <v>15</v>
      </c>
      <c r="G15" s="41">
        <v>156</v>
      </c>
      <c r="H15" s="41">
        <f>IF(I15 &gt; 0, MAX(I$13:I$31) / I15, 0)</f>
        <v>1.2352941176470589</v>
      </c>
      <c r="I15" s="41">
        <v>17</v>
      </c>
      <c r="J15" s="41">
        <f>G15*H15</f>
        <v>192.70588235294119</v>
      </c>
      <c r="K15" s="34">
        <v>55</v>
      </c>
      <c r="L15" s="34">
        <v>6</v>
      </c>
      <c r="M15" s="41">
        <f>IF(L15 &gt; 0,K15/L15,0)</f>
        <v>9.1666666666666661</v>
      </c>
      <c r="N15" s="34">
        <f>MIN($Q15:V15)</f>
        <v>8</v>
      </c>
      <c r="O15" s="34"/>
      <c r="P15" s="34">
        <v>6</v>
      </c>
      <c r="Q15" s="37">
        <v>9</v>
      </c>
      <c r="R15" s="37">
        <v>9</v>
      </c>
      <c r="S15" s="37">
        <v>10</v>
      </c>
      <c r="T15" s="37">
        <v>10</v>
      </c>
      <c r="U15" s="37">
        <v>9</v>
      </c>
      <c r="V15" s="37">
        <v>8</v>
      </c>
      <c r="W15" s="1">
        <v>3</v>
      </c>
    </row>
    <row r="16" spans="1:23" x14ac:dyDescent="0.2">
      <c r="A16" s="36">
        <v>4</v>
      </c>
      <c r="B16" s="33" t="s">
        <v>39</v>
      </c>
      <c r="C16" s="33">
        <v>1641136301</v>
      </c>
      <c r="D16" s="34" t="s">
        <v>52</v>
      </c>
      <c r="E16" s="33" t="s">
        <v>58</v>
      </c>
      <c r="F16" s="34">
        <f>MATCH(C16,Данные!$D$1:$D$65536,0)</f>
        <v>7</v>
      </c>
      <c r="G16" s="41">
        <v>152</v>
      </c>
      <c r="H16" s="41">
        <f>IF(I16 &gt; 0, MAX(I$13:I$31) / I16, 0)</f>
        <v>1.2352941176470589</v>
      </c>
      <c r="I16" s="41">
        <v>17</v>
      </c>
      <c r="J16" s="41">
        <f>G16*H16</f>
        <v>187.76470588235296</v>
      </c>
      <c r="K16" s="34">
        <v>53</v>
      </c>
      <c r="L16" s="34">
        <v>6</v>
      </c>
      <c r="M16" s="41">
        <f>IF(L16 &gt; 0,K16/L16,0)</f>
        <v>8.8333333333333339</v>
      </c>
      <c r="N16" s="34">
        <f>MIN($Q16:V16)</f>
        <v>8</v>
      </c>
      <c r="O16" s="34"/>
      <c r="P16" s="34">
        <v>6</v>
      </c>
      <c r="Q16" s="37">
        <v>8</v>
      </c>
      <c r="R16" s="37">
        <v>9</v>
      </c>
      <c r="S16" s="37">
        <v>9</v>
      </c>
      <c r="T16" s="37">
        <v>10</v>
      </c>
      <c r="U16" s="37">
        <v>9</v>
      </c>
      <c r="V16" s="37">
        <v>8</v>
      </c>
      <c r="W16" s="1">
        <v>4</v>
      </c>
    </row>
    <row r="17" spans="1:23" x14ac:dyDescent="0.2">
      <c r="A17" s="32" t="s">
        <v>85</v>
      </c>
      <c r="B17" s="33" t="s">
        <v>47</v>
      </c>
      <c r="C17" s="33">
        <v>1641136402</v>
      </c>
      <c r="D17" s="34" t="s">
        <v>52</v>
      </c>
      <c r="E17" s="33" t="s">
        <v>58</v>
      </c>
      <c r="F17" s="34">
        <f>MATCH(C17,Данные!$D$1:$D$65536,0)</f>
        <v>29</v>
      </c>
      <c r="G17" s="41">
        <v>143</v>
      </c>
      <c r="H17" s="41">
        <f>IF(I17 &gt; 0, MAX(I$13:I$31) / I17, 0)</f>
        <v>1.2352941176470589</v>
      </c>
      <c r="I17" s="41">
        <v>17</v>
      </c>
      <c r="J17" s="41">
        <f>G17*H17</f>
        <v>176.64705882352942</v>
      </c>
      <c r="K17" s="34">
        <v>34</v>
      </c>
      <c r="L17" s="34">
        <v>4</v>
      </c>
      <c r="M17" s="41">
        <f>IF(L17 &gt; 0,K17/L17,0)</f>
        <v>8.5</v>
      </c>
      <c r="N17" s="34">
        <f>MIN($Q17:V17)</f>
        <v>7</v>
      </c>
      <c r="O17" s="34"/>
      <c r="P17" s="34">
        <v>4</v>
      </c>
      <c r="Q17" s="37"/>
      <c r="R17" s="37">
        <v>10</v>
      </c>
      <c r="S17" s="37">
        <v>7</v>
      </c>
      <c r="T17" s="37">
        <v>10</v>
      </c>
      <c r="U17" s="37"/>
      <c r="V17" s="37">
        <v>7</v>
      </c>
      <c r="W17" s="1">
        <v>5</v>
      </c>
    </row>
    <row r="18" spans="1:23" x14ac:dyDescent="0.2">
      <c r="A18" s="35"/>
      <c r="B18" s="33" t="s">
        <v>43</v>
      </c>
      <c r="C18" s="33">
        <v>1641136354</v>
      </c>
      <c r="D18" s="34" t="s">
        <v>52</v>
      </c>
      <c r="E18" s="33" t="s">
        <v>58</v>
      </c>
      <c r="F18" s="34">
        <f>MATCH(C18,Данные!$D$1:$D$65536,0)</f>
        <v>10</v>
      </c>
      <c r="G18" s="41">
        <v>143</v>
      </c>
      <c r="H18" s="41">
        <f>IF(I18 &gt; 0, MAX(I$13:I$31) / I18, 0)</f>
        <v>1.2352941176470589</v>
      </c>
      <c r="I18" s="41">
        <v>17</v>
      </c>
      <c r="J18" s="41">
        <f>G18*H18</f>
        <v>176.64705882352942</v>
      </c>
      <c r="K18" s="34">
        <v>50</v>
      </c>
      <c r="L18" s="34">
        <v>6</v>
      </c>
      <c r="M18" s="41">
        <f>IF(L18 &gt; 0,K18/L18,0)</f>
        <v>8.3333333333333339</v>
      </c>
      <c r="N18" s="34">
        <f>MIN($Q18:V18)</f>
        <v>7</v>
      </c>
      <c r="O18" s="34"/>
      <c r="P18" s="34">
        <v>6</v>
      </c>
      <c r="Q18" s="37">
        <v>7</v>
      </c>
      <c r="R18" s="37">
        <v>10</v>
      </c>
      <c r="S18" s="37">
        <v>10</v>
      </c>
      <c r="T18" s="37">
        <v>7</v>
      </c>
      <c r="U18" s="37">
        <v>9</v>
      </c>
      <c r="V18" s="37">
        <v>7</v>
      </c>
      <c r="W18" s="1">
        <v>6</v>
      </c>
    </row>
    <row r="19" spans="1:23" x14ac:dyDescent="0.2">
      <c r="A19" s="36">
        <v>7</v>
      </c>
      <c r="B19" s="33" t="s">
        <v>48</v>
      </c>
      <c r="C19" s="33">
        <v>1641136429</v>
      </c>
      <c r="D19" s="34" t="s">
        <v>52</v>
      </c>
      <c r="E19" s="33" t="s">
        <v>58</v>
      </c>
      <c r="F19" s="34">
        <f>MATCH(C19,Данные!$D$1:$D$65536,0)</f>
        <v>12</v>
      </c>
      <c r="G19" s="41">
        <v>142</v>
      </c>
      <c r="H19" s="41">
        <f>IF(I19 &gt; 0, MAX(I$13:I$31) / I19, 0)</f>
        <v>1.2352941176470589</v>
      </c>
      <c r="I19" s="41">
        <v>17</v>
      </c>
      <c r="J19" s="41">
        <f>G19*H19</f>
        <v>175.41176470588235</v>
      </c>
      <c r="K19" s="34">
        <v>53</v>
      </c>
      <c r="L19" s="34">
        <v>6</v>
      </c>
      <c r="M19" s="41">
        <f>IF(L19 &gt; 0,K19/L19,0)</f>
        <v>8.8333333333333339</v>
      </c>
      <c r="N19" s="34">
        <f>MIN($Q19:V19)</f>
        <v>6</v>
      </c>
      <c r="O19" s="34"/>
      <c r="P19" s="34">
        <v>6</v>
      </c>
      <c r="Q19" s="37">
        <v>9</v>
      </c>
      <c r="R19" s="37">
        <v>9</v>
      </c>
      <c r="S19" s="37">
        <v>9</v>
      </c>
      <c r="T19" s="37">
        <v>10</v>
      </c>
      <c r="U19" s="37">
        <v>10</v>
      </c>
      <c r="V19" s="37">
        <v>6</v>
      </c>
      <c r="W19" s="1">
        <v>7</v>
      </c>
    </row>
    <row r="20" spans="1:23" x14ac:dyDescent="0.2">
      <c r="A20" s="36">
        <v>8</v>
      </c>
      <c r="B20" s="33" t="s">
        <v>50</v>
      </c>
      <c r="C20" s="33">
        <v>1641136456</v>
      </c>
      <c r="D20" s="34" t="s">
        <v>52</v>
      </c>
      <c r="E20" s="33" t="s">
        <v>58</v>
      </c>
      <c r="F20" s="34">
        <f>MATCH(C20,Данные!$D$1:$D$65536,0)</f>
        <v>32</v>
      </c>
      <c r="G20" s="41">
        <v>136</v>
      </c>
      <c r="H20" s="41">
        <f>IF(I20 &gt; 0, MAX(I$13:I$31) / I20, 0)</f>
        <v>1.2352941176470589</v>
      </c>
      <c r="I20" s="41">
        <v>17</v>
      </c>
      <c r="J20" s="41">
        <f>G20*H20</f>
        <v>168</v>
      </c>
      <c r="K20" s="34">
        <v>32</v>
      </c>
      <c r="L20" s="34">
        <v>4</v>
      </c>
      <c r="M20" s="41">
        <f>IF(L20 &gt; 0,K20/L20,0)</f>
        <v>8</v>
      </c>
      <c r="N20" s="34">
        <f>MIN($Q20:V20)</f>
        <v>6</v>
      </c>
      <c r="O20" s="34"/>
      <c r="P20" s="34">
        <v>4</v>
      </c>
      <c r="Q20" s="37"/>
      <c r="R20" s="37">
        <v>8</v>
      </c>
      <c r="S20" s="37">
        <v>6</v>
      </c>
      <c r="T20" s="37">
        <v>10</v>
      </c>
      <c r="U20" s="37"/>
      <c r="V20" s="37">
        <v>8</v>
      </c>
      <c r="W20" s="1">
        <v>8</v>
      </c>
    </row>
    <row r="21" spans="1:23" x14ac:dyDescent="0.2">
      <c r="A21" s="36">
        <v>9</v>
      </c>
      <c r="B21" s="33" t="s">
        <v>34</v>
      </c>
      <c r="C21" s="33">
        <v>1641136216</v>
      </c>
      <c r="D21" s="34" t="s">
        <v>52</v>
      </c>
      <c r="E21" s="33" t="s">
        <v>58</v>
      </c>
      <c r="F21" s="34">
        <f>MATCH(C21,Данные!$D$1:$D$65536,0)</f>
        <v>34</v>
      </c>
      <c r="G21" s="41">
        <v>123</v>
      </c>
      <c r="H21" s="41">
        <f>IF(I21 &gt; 0, MAX(I$13:I$31) / I21, 0)</f>
        <v>1.2352941176470589</v>
      </c>
      <c r="I21" s="41">
        <v>17</v>
      </c>
      <c r="J21" s="41">
        <f>G21*H21</f>
        <v>151.94117647058823</v>
      </c>
      <c r="K21" s="34">
        <v>29</v>
      </c>
      <c r="L21" s="34">
        <v>4</v>
      </c>
      <c r="M21" s="41">
        <f>IF(L21 &gt; 0,K21/L21,0)</f>
        <v>7.25</v>
      </c>
      <c r="N21" s="34">
        <f>MIN($Q21:V21)</f>
        <v>7</v>
      </c>
      <c r="O21" s="34"/>
      <c r="P21" s="34">
        <v>4</v>
      </c>
      <c r="Q21" s="37"/>
      <c r="R21" s="37">
        <v>8</v>
      </c>
      <c r="S21" s="37">
        <v>7</v>
      </c>
      <c r="T21" s="37">
        <v>7</v>
      </c>
      <c r="U21" s="37"/>
      <c r="V21" s="37">
        <v>7</v>
      </c>
      <c r="W21" s="1">
        <v>9</v>
      </c>
    </row>
    <row r="22" spans="1:23" x14ac:dyDescent="0.2">
      <c r="A22" s="36">
        <v>10</v>
      </c>
      <c r="B22" s="33" t="s">
        <v>45</v>
      </c>
      <c r="C22" s="33">
        <v>1641136387</v>
      </c>
      <c r="D22" s="34" t="s">
        <v>52</v>
      </c>
      <c r="E22" s="33" t="s">
        <v>58</v>
      </c>
      <c r="F22" s="34">
        <f>MATCH(C22,Данные!$D$1:$D$65536,0)</f>
        <v>28</v>
      </c>
      <c r="G22" s="41">
        <v>122</v>
      </c>
      <c r="H22" s="41">
        <f>IF(I22 &gt; 0, MAX(I$13:I$31) / I22, 0)</f>
        <v>1.2352941176470589</v>
      </c>
      <c r="I22" s="41">
        <v>17</v>
      </c>
      <c r="J22" s="41">
        <f>G22*H22</f>
        <v>150.70588235294119</v>
      </c>
      <c r="K22" s="34">
        <v>29</v>
      </c>
      <c r="L22" s="34">
        <v>4</v>
      </c>
      <c r="M22" s="41">
        <f>IF(L22 &gt; 0,K22/L22,0)</f>
        <v>7.25</v>
      </c>
      <c r="N22" s="34">
        <f>MIN($Q22:V22)</f>
        <v>6</v>
      </c>
      <c r="O22" s="34"/>
      <c r="P22" s="34">
        <v>4</v>
      </c>
      <c r="Q22" s="37"/>
      <c r="R22" s="37">
        <v>9</v>
      </c>
      <c r="S22" s="37">
        <v>7</v>
      </c>
      <c r="T22" s="37">
        <v>7</v>
      </c>
      <c r="U22" s="37"/>
      <c r="V22" s="37">
        <v>6</v>
      </c>
      <c r="W22" s="1">
        <v>10</v>
      </c>
    </row>
    <row r="23" spans="1:23" x14ac:dyDescent="0.2">
      <c r="A23" s="36">
        <v>11</v>
      </c>
      <c r="B23" s="33" t="s">
        <v>35</v>
      </c>
      <c r="C23" s="33">
        <v>1641136233</v>
      </c>
      <c r="D23" s="34" t="s">
        <v>52</v>
      </c>
      <c r="E23" s="33" t="s">
        <v>58</v>
      </c>
      <c r="F23" s="34">
        <f>MATCH(C23,Данные!$D$1:$D$65536,0)</f>
        <v>4</v>
      </c>
      <c r="G23" s="41">
        <v>148</v>
      </c>
      <c r="H23" s="41">
        <f>IF(I23 &gt; 0, MAX(I$13:I$31) / I23, 0)</f>
        <v>1</v>
      </c>
      <c r="I23" s="41">
        <v>21</v>
      </c>
      <c r="J23" s="41">
        <f>G23*H23</f>
        <v>148</v>
      </c>
      <c r="K23" s="34">
        <v>43</v>
      </c>
      <c r="L23" s="34">
        <v>6</v>
      </c>
      <c r="M23" s="41">
        <f>IF(L23 &gt; 0,K23/L23,0)</f>
        <v>7.166666666666667</v>
      </c>
      <c r="N23" s="34">
        <f>MIN($Q23:V23)</f>
        <v>5</v>
      </c>
      <c r="O23" s="34"/>
      <c r="P23" s="34">
        <v>6</v>
      </c>
      <c r="Q23" s="37">
        <v>5</v>
      </c>
      <c r="R23" s="37">
        <v>9</v>
      </c>
      <c r="S23" s="37">
        <v>5</v>
      </c>
      <c r="T23" s="37">
        <v>8</v>
      </c>
      <c r="U23" s="37">
        <v>8</v>
      </c>
      <c r="V23" s="37">
        <v>8</v>
      </c>
      <c r="W23" s="1">
        <v>11</v>
      </c>
    </row>
    <row r="24" spans="1:23" x14ac:dyDescent="0.2">
      <c r="A24" s="36">
        <v>12</v>
      </c>
      <c r="B24" s="33" t="s">
        <v>46</v>
      </c>
      <c r="C24" s="33">
        <v>1663473745</v>
      </c>
      <c r="D24" s="34" t="s">
        <v>52</v>
      </c>
      <c r="E24" s="33" t="s">
        <v>58</v>
      </c>
      <c r="F24" s="34">
        <f>MATCH(C24,Данные!$D$1:$D$65536,0)</f>
        <v>9</v>
      </c>
      <c r="G24" s="41">
        <v>118</v>
      </c>
      <c r="H24" s="41">
        <f>IF(I24 &gt; 0, MAX(I$13:I$31) / I24, 0)</f>
        <v>1.2352941176470589</v>
      </c>
      <c r="I24" s="41">
        <v>17</v>
      </c>
      <c r="J24" s="41">
        <f>G24*H24</f>
        <v>145.76470588235296</v>
      </c>
      <c r="K24" s="34">
        <v>42</v>
      </c>
      <c r="L24" s="34">
        <v>6</v>
      </c>
      <c r="M24" s="41">
        <f>IF(L24 &gt; 0,K24/L24,0)</f>
        <v>7</v>
      </c>
      <c r="N24" s="34">
        <f>MIN($Q24:V24)</f>
        <v>5</v>
      </c>
      <c r="O24" s="34"/>
      <c r="P24" s="34">
        <v>6</v>
      </c>
      <c r="Q24" s="37">
        <v>5</v>
      </c>
      <c r="R24" s="37">
        <v>10</v>
      </c>
      <c r="S24" s="37">
        <v>5</v>
      </c>
      <c r="T24" s="37">
        <v>7</v>
      </c>
      <c r="U24" s="37">
        <v>9</v>
      </c>
      <c r="V24" s="37">
        <v>6</v>
      </c>
      <c r="W24" s="1">
        <v>12</v>
      </c>
    </row>
    <row r="25" spans="1:23" x14ac:dyDescent="0.2">
      <c r="A25" s="36">
        <v>13</v>
      </c>
      <c r="B25" s="33" t="s">
        <v>36</v>
      </c>
      <c r="C25" s="33">
        <v>1641136247</v>
      </c>
      <c r="D25" s="34" t="s">
        <v>52</v>
      </c>
      <c r="E25" s="33" t="s">
        <v>58</v>
      </c>
      <c r="F25" s="34">
        <f>MATCH(C25,Данные!$D$1:$D$65536,0)</f>
        <v>5</v>
      </c>
      <c r="G25" s="41">
        <v>117</v>
      </c>
      <c r="H25" s="41">
        <f>IF(I25 &gt; 0, MAX(I$13:I$31) / I25, 0)</f>
        <v>1.2352941176470589</v>
      </c>
      <c r="I25" s="41">
        <v>17</v>
      </c>
      <c r="J25" s="41">
        <f>G25*H25</f>
        <v>144.52941176470588</v>
      </c>
      <c r="K25" s="34">
        <v>44</v>
      </c>
      <c r="L25" s="34">
        <v>6</v>
      </c>
      <c r="M25" s="41">
        <f>IF(L25 &gt; 0,K25/L25,0)</f>
        <v>7.333333333333333</v>
      </c>
      <c r="N25" s="34">
        <f>MIN($Q25:V25)</f>
        <v>5</v>
      </c>
      <c r="O25" s="34"/>
      <c r="P25" s="34">
        <v>6</v>
      </c>
      <c r="Q25" s="37">
        <v>7</v>
      </c>
      <c r="R25" s="37">
        <v>10</v>
      </c>
      <c r="S25" s="37">
        <v>6</v>
      </c>
      <c r="T25" s="37">
        <v>7</v>
      </c>
      <c r="U25" s="37">
        <v>9</v>
      </c>
      <c r="V25" s="37">
        <v>5</v>
      </c>
      <c r="W25" s="1">
        <v>13</v>
      </c>
    </row>
    <row r="26" spans="1:23" x14ac:dyDescent="0.2">
      <c r="A26" s="36">
        <v>14</v>
      </c>
      <c r="B26" s="33" t="s">
        <v>37</v>
      </c>
      <c r="C26" s="33">
        <v>1641136261</v>
      </c>
      <c r="D26" s="34" t="s">
        <v>52</v>
      </c>
      <c r="E26" s="33" t="s">
        <v>58</v>
      </c>
      <c r="F26" s="34">
        <f>MATCH(C26,Данные!$D$1:$D$65536,0)</f>
        <v>6</v>
      </c>
      <c r="G26" s="41">
        <v>113</v>
      </c>
      <c r="H26" s="41">
        <f>IF(I26 &gt; 0, MAX(I$13:I$31) / I26, 0)</f>
        <v>1.2352941176470589</v>
      </c>
      <c r="I26" s="41">
        <v>17</v>
      </c>
      <c r="J26" s="41">
        <f>G26*H26</f>
        <v>139.58823529411765</v>
      </c>
      <c r="K26" s="34">
        <v>44</v>
      </c>
      <c r="L26" s="34">
        <v>6</v>
      </c>
      <c r="M26" s="41">
        <f>IF(L26 &gt; 0,K26/L26,0)</f>
        <v>7.333333333333333</v>
      </c>
      <c r="N26" s="34">
        <f>MIN($Q26:V26)</f>
        <v>5</v>
      </c>
      <c r="O26" s="34"/>
      <c r="P26" s="34">
        <v>6</v>
      </c>
      <c r="Q26" s="37">
        <v>8</v>
      </c>
      <c r="R26" s="37">
        <v>9</v>
      </c>
      <c r="S26" s="37">
        <v>6</v>
      </c>
      <c r="T26" s="37">
        <v>7</v>
      </c>
      <c r="U26" s="37">
        <v>9</v>
      </c>
      <c r="V26" s="37">
        <v>5</v>
      </c>
      <c r="W26" s="1">
        <v>14</v>
      </c>
    </row>
    <row r="27" spans="1:23" x14ac:dyDescent="0.2">
      <c r="A27" s="32" t="s">
        <v>86</v>
      </c>
      <c r="B27" s="33" t="s">
        <v>33</v>
      </c>
      <c r="C27" s="33">
        <v>1641136202</v>
      </c>
      <c r="D27" s="34" t="s">
        <v>52</v>
      </c>
      <c r="E27" s="33" t="s">
        <v>58</v>
      </c>
      <c r="F27" s="34">
        <f>MATCH(C27,Данные!$D$1:$D$65536,0)</f>
        <v>3</v>
      </c>
      <c r="G27" s="41">
        <v>109</v>
      </c>
      <c r="H27" s="41">
        <f>IF(I27 &gt; 0, MAX(I$13:I$31) / I27, 0)</f>
        <v>1.2352941176470589</v>
      </c>
      <c r="I27" s="41">
        <v>17</v>
      </c>
      <c r="J27" s="41">
        <f>G27*H27</f>
        <v>134.64705882352942</v>
      </c>
      <c r="K27" s="34">
        <v>42</v>
      </c>
      <c r="L27" s="34">
        <v>6</v>
      </c>
      <c r="M27" s="41">
        <f>IF(L27 &gt; 0,K27/L27,0)</f>
        <v>7</v>
      </c>
      <c r="N27" s="34">
        <f>MIN($Q27:V27)</f>
        <v>5</v>
      </c>
      <c r="O27" s="34"/>
      <c r="P27" s="34">
        <v>6</v>
      </c>
      <c r="Q27" s="37">
        <v>7</v>
      </c>
      <c r="R27" s="37">
        <v>8</v>
      </c>
      <c r="S27" s="37">
        <v>6</v>
      </c>
      <c r="T27" s="37">
        <v>7</v>
      </c>
      <c r="U27" s="37">
        <v>9</v>
      </c>
      <c r="V27" s="37">
        <v>5</v>
      </c>
      <c r="W27" s="1">
        <v>15</v>
      </c>
    </row>
    <row r="28" spans="1:23" x14ac:dyDescent="0.2">
      <c r="A28" s="35"/>
      <c r="B28" s="33" t="s">
        <v>49</v>
      </c>
      <c r="C28" s="33">
        <v>1641136442</v>
      </c>
      <c r="D28" s="34" t="s">
        <v>52</v>
      </c>
      <c r="E28" s="33" t="s">
        <v>58</v>
      </c>
      <c r="F28" s="34">
        <f>MATCH(C28,Данные!$D$1:$D$65536,0)</f>
        <v>13</v>
      </c>
      <c r="G28" s="41">
        <v>109</v>
      </c>
      <c r="H28" s="41">
        <f>IF(I28 &gt; 0, MAX(I$13:I$31) / I28, 0)</f>
        <v>1.2352941176470589</v>
      </c>
      <c r="I28" s="41">
        <v>17</v>
      </c>
      <c r="J28" s="41">
        <f>G28*H28</f>
        <v>134.64705882352942</v>
      </c>
      <c r="K28" s="34">
        <v>42</v>
      </c>
      <c r="L28" s="34">
        <v>6</v>
      </c>
      <c r="M28" s="41">
        <f>IF(L28 &gt; 0,K28/L28,0)</f>
        <v>7</v>
      </c>
      <c r="N28" s="34">
        <f>MIN($Q28:V28)</f>
        <v>5</v>
      </c>
      <c r="O28" s="34"/>
      <c r="P28" s="34">
        <v>6</v>
      </c>
      <c r="Q28" s="37">
        <v>7</v>
      </c>
      <c r="R28" s="37">
        <v>8</v>
      </c>
      <c r="S28" s="37">
        <v>6</v>
      </c>
      <c r="T28" s="37">
        <v>7</v>
      </c>
      <c r="U28" s="37">
        <v>9</v>
      </c>
      <c r="V28" s="37">
        <v>5</v>
      </c>
      <c r="W28" s="1">
        <v>16</v>
      </c>
    </row>
    <row r="29" spans="1:23" x14ac:dyDescent="0.2">
      <c r="A29" s="36">
        <v>17</v>
      </c>
      <c r="B29" s="33" t="s">
        <v>51</v>
      </c>
      <c r="C29" s="33">
        <v>1641136470</v>
      </c>
      <c r="D29" s="34" t="s">
        <v>52</v>
      </c>
      <c r="E29" s="33" t="s">
        <v>58</v>
      </c>
      <c r="F29" s="34">
        <f>MATCH(C29,Данные!$D$1:$D$65536,0)</f>
        <v>14</v>
      </c>
      <c r="G29" s="41">
        <v>106</v>
      </c>
      <c r="H29" s="41">
        <f>IF(I29 &gt; 0, MAX(I$13:I$31) / I29, 0)</f>
        <v>1.2352941176470589</v>
      </c>
      <c r="I29" s="41">
        <v>17</v>
      </c>
      <c r="J29" s="41">
        <f>G29*H29</f>
        <v>130.94117647058823</v>
      </c>
      <c r="K29" s="34">
        <v>41</v>
      </c>
      <c r="L29" s="34">
        <v>6</v>
      </c>
      <c r="M29" s="41">
        <f>IF(L29 &gt; 0,K29/L29,0)</f>
        <v>6.833333333333333</v>
      </c>
      <c r="N29" s="34">
        <f>MIN($Q29:V29)</f>
        <v>4</v>
      </c>
      <c r="O29" s="34"/>
      <c r="P29" s="34">
        <v>6</v>
      </c>
      <c r="Q29" s="37">
        <v>7</v>
      </c>
      <c r="R29" s="37">
        <v>8</v>
      </c>
      <c r="S29" s="37">
        <v>4</v>
      </c>
      <c r="T29" s="37">
        <v>7</v>
      </c>
      <c r="U29" s="37">
        <v>9</v>
      </c>
      <c r="V29" s="37">
        <v>6</v>
      </c>
      <c r="W29" s="1">
        <v>17</v>
      </c>
    </row>
    <row r="30" spans="1:23" x14ac:dyDescent="0.2">
      <c r="A30" s="36">
        <v>18</v>
      </c>
      <c r="B30" s="33" t="s">
        <v>38</v>
      </c>
      <c r="C30" s="33">
        <v>1641136275</v>
      </c>
      <c r="D30" s="34" t="s">
        <v>52</v>
      </c>
      <c r="E30" s="33" t="s">
        <v>58</v>
      </c>
      <c r="F30" s="34">
        <f>MATCH(C30,Данные!$D$1:$D$65536,0)</f>
        <v>21</v>
      </c>
      <c r="G30" s="41">
        <v>105</v>
      </c>
      <c r="H30" s="41">
        <f>IF(I30 &gt; 0, MAX(I$13:I$31) / I30, 0)</f>
        <v>1.2352941176470589</v>
      </c>
      <c r="I30" s="41">
        <v>17</v>
      </c>
      <c r="J30" s="41">
        <f>G30*H30</f>
        <v>129.70588235294119</v>
      </c>
      <c r="K30" s="34">
        <v>25</v>
      </c>
      <c r="L30" s="34">
        <v>4</v>
      </c>
      <c r="M30" s="41">
        <f>IF(L30 &gt; 0,K30/L30,0)</f>
        <v>6.25</v>
      </c>
      <c r="N30" s="34">
        <f>MIN($Q30:V30)</f>
        <v>5</v>
      </c>
      <c r="O30" s="34"/>
      <c r="P30" s="34">
        <v>4</v>
      </c>
      <c r="Q30" s="37"/>
      <c r="R30" s="37">
        <v>7</v>
      </c>
      <c r="S30" s="37">
        <v>6</v>
      </c>
      <c r="T30" s="37">
        <v>7</v>
      </c>
      <c r="U30" s="37"/>
      <c r="V30" s="37">
        <v>5</v>
      </c>
      <c r="W30" s="1">
        <v>18</v>
      </c>
    </row>
    <row r="31" spans="1:23" x14ac:dyDescent="0.2">
      <c r="A31" s="36">
        <v>19</v>
      </c>
      <c r="B31" s="33" t="s">
        <v>40</v>
      </c>
      <c r="C31" s="33">
        <v>1641136315</v>
      </c>
      <c r="D31" s="34" t="s">
        <v>52</v>
      </c>
      <c r="E31" s="33" t="s">
        <v>58</v>
      </c>
      <c r="F31" s="34">
        <f>MATCH(C31,Данные!$D$1:$D$65536,0)</f>
        <v>8</v>
      </c>
      <c r="G31" s="41">
        <v>96</v>
      </c>
      <c r="H31" s="41">
        <f>IF(I31 &gt; 0, MAX(I$13:I$31) / I31, 0)</f>
        <v>1.2352941176470589</v>
      </c>
      <c r="I31" s="41">
        <v>17</v>
      </c>
      <c r="J31" s="41">
        <f>G31*H31</f>
        <v>118.58823529411765</v>
      </c>
      <c r="K31" s="34">
        <v>37</v>
      </c>
      <c r="L31" s="34">
        <v>6</v>
      </c>
      <c r="M31" s="41">
        <f>IF(L31 &gt; 0,K31/L31,0)</f>
        <v>6.166666666666667</v>
      </c>
      <c r="N31" s="34">
        <f>MIN($Q31:V31)</f>
        <v>4</v>
      </c>
      <c r="O31" s="34"/>
      <c r="P31" s="34">
        <v>6</v>
      </c>
      <c r="Q31" s="37">
        <v>7</v>
      </c>
      <c r="R31" s="37">
        <v>8</v>
      </c>
      <c r="S31" s="37">
        <v>4</v>
      </c>
      <c r="T31" s="37">
        <v>7</v>
      </c>
      <c r="U31" s="37">
        <v>7</v>
      </c>
      <c r="V31" s="37">
        <v>4</v>
      </c>
      <c r="W31" s="1">
        <v>19</v>
      </c>
    </row>
  </sheetData>
  <mergeCells count="21">
    <mergeCell ref="A13:A14"/>
    <mergeCell ref="A17:A18"/>
    <mergeCell ref="A27:A28"/>
    <mergeCell ref="P9:P12"/>
    <mergeCell ref="L9:L12"/>
    <mergeCell ref="H9:H12"/>
    <mergeCell ref="A12:E12"/>
    <mergeCell ref="G9:G12"/>
    <mergeCell ref="J9:J12"/>
    <mergeCell ref="K9:K12"/>
    <mergeCell ref="O9:O12"/>
    <mergeCell ref="A9:A11"/>
    <mergeCell ref="I9:I12"/>
    <mergeCell ref="C9:C11"/>
    <mergeCell ref="B9:B11"/>
    <mergeCell ref="Q9:V9"/>
    <mergeCell ref="Q10:V10"/>
    <mergeCell ref="E9:E11"/>
    <mergeCell ref="N9:N12"/>
    <mergeCell ref="D9:D11"/>
    <mergeCell ref="M9:M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23</xdr:col>
                <xdr:colOff>0</xdr:colOff>
                <xdr:row>0</xdr:row>
                <xdr:rowOff>85725</xdr:rowOff>
              </from>
              <to>
                <xdr:col>24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04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1738646069</v>
      </c>
      <c r="B3" s="15">
        <v>7</v>
      </c>
      <c r="C3" s="15" t="s">
        <v>52</v>
      </c>
      <c r="D3" s="15">
        <v>1641136202</v>
      </c>
      <c r="E3" s="7" t="s">
        <v>33</v>
      </c>
      <c r="F3" s="15" t="s">
        <v>53</v>
      </c>
      <c r="G3" s="7" t="s">
        <v>54</v>
      </c>
      <c r="H3" s="15">
        <v>4</v>
      </c>
      <c r="I3" s="15" t="s">
        <v>55</v>
      </c>
      <c r="J3" s="15" t="s">
        <v>56</v>
      </c>
      <c r="L3" s="15">
        <v>0</v>
      </c>
      <c r="M3" s="15">
        <v>0</v>
      </c>
      <c r="N3" s="15">
        <v>1</v>
      </c>
      <c r="O3" s="15">
        <v>1</v>
      </c>
      <c r="P3">
        <v>1537594759</v>
      </c>
      <c r="Q3">
        <v>2098</v>
      </c>
      <c r="S3" t="s">
        <v>57</v>
      </c>
      <c r="T3">
        <v>0</v>
      </c>
      <c r="U3" t="s">
        <v>58</v>
      </c>
      <c r="V3">
        <f>MATCH(D3,Отчет!$C$1:$C$65537,0)</f>
        <v>27</v>
      </c>
    </row>
    <row r="4" spans="1:22" x14ac:dyDescent="0.2">
      <c r="A4" s="15">
        <v>1645885103</v>
      </c>
      <c r="B4" s="15">
        <v>5</v>
      </c>
      <c r="C4" s="15" t="s">
        <v>52</v>
      </c>
      <c r="D4" s="15">
        <v>1641136233</v>
      </c>
      <c r="E4" s="7" t="s">
        <v>35</v>
      </c>
      <c r="F4" s="15" t="s">
        <v>59</v>
      </c>
      <c r="G4" s="7" t="s">
        <v>54</v>
      </c>
      <c r="H4" s="15">
        <v>4</v>
      </c>
      <c r="I4" s="15" t="s">
        <v>55</v>
      </c>
      <c r="J4" s="15" t="s">
        <v>56</v>
      </c>
      <c r="L4" s="15">
        <v>20</v>
      </c>
      <c r="M4" s="15">
        <v>4</v>
      </c>
      <c r="N4" s="15">
        <v>1</v>
      </c>
      <c r="O4" s="15">
        <v>1</v>
      </c>
      <c r="P4">
        <v>1537594759</v>
      </c>
      <c r="Q4">
        <v>2098</v>
      </c>
      <c r="S4" t="s">
        <v>57</v>
      </c>
      <c r="T4">
        <v>0</v>
      </c>
      <c r="U4" t="s">
        <v>58</v>
      </c>
      <c r="V4">
        <f>MATCH(D4,Отчет!$C$1:$C$65537,0)</f>
        <v>23</v>
      </c>
    </row>
    <row r="5" spans="1:22" x14ac:dyDescent="0.2">
      <c r="A5" s="15">
        <v>1747072854</v>
      </c>
      <c r="B5" s="15">
        <v>7</v>
      </c>
      <c r="C5" s="15" t="s">
        <v>52</v>
      </c>
      <c r="D5" s="15">
        <v>1641136247</v>
      </c>
      <c r="E5" s="7" t="s">
        <v>36</v>
      </c>
      <c r="F5" s="15" t="s">
        <v>60</v>
      </c>
      <c r="G5" s="7" t="s">
        <v>54</v>
      </c>
      <c r="H5" s="15">
        <v>4</v>
      </c>
      <c r="I5" s="15" t="s">
        <v>55</v>
      </c>
      <c r="J5" s="15" t="s">
        <v>56</v>
      </c>
      <c r="L5" s="15">
        <v>0</v>
      </c>
      <c r="M5" s="15">
        <v>0</v>
      </c>
      <c r="N5" s="15">
        <v>1</v>
      </c>
      <c r="O5" s="15">
        <v>1</v>
      </c>
      <c r="P5">
        <v>1537594759</v>
      </c>
      <c r="Q5">
        <v>2098</v>
      </c>
      <c r="S5" t="s">
        <v>57</v>
      </c>
      <c r="T5">
        <v>0</v>
      </c>
      <c r="U5" t="s">
        <v>58</v>
      </c>
      <c r="V5">
        <f>MATCH(D5,Отчет!$C$1:$C$65537,0)</f>
        <v>25</v>
      </c>
    </row>
    <row r="6" spans="1:22" x14ac:dyDescent="0.2">
      <c r="A6" s="15">
        <v>1738646117</v>
      </c>
      <c r="B6" s="15">
        <v>8</v>
      </c>
      <c r="C6" s="15" t="s">
        <v>52</v>
      </c>
      <c r="D6" s="15">
        <v>1641136261</v>
      </c>
      <c r="E6" s="7" t="s">
        <v>37</v>
      </c>
      <c r="F6" s="15" t="s">
        <v>61</v>
      </c>
      <c r="G6" s="7" t="s">
        <v>54</v>
      </c>
      <c r="H6" s="15">
        <v>4</v>
      </c>
      <c r="I6" s="15" t="s">
        <v>55</v>
      </c>
      <c r="J6" s="15" t="s">
        <v>56</v>
      </c>
      <c r="L6" s="15">
        <v>0</v>
      </c>
      <c r="M6" s="15">
        <v>0</v>
      </c>
      <c r="N6" s="15">
        <v>1</v>
      </c>
      <c r="O6" s="15">
        <v>1</v>
      </c>
      <c r="P6">
        <v>1537594759</v>
      </c>
      <c r="Q6">
        <v>2098</v>
      </c>
      <c r="S6" t="s">
        <v>57</v>
      </c>
      <c r="T6">
        <v>0</v>
      </c>
      <c r="U6" t="s">
        <v>58</v>
      </c>
      <c r="V6">
        <f>MATCH(D6,Отчет!$C$1:$C$65537,0)</f>
        <v>26</v>
      </c>
    </row>
    <row r="7" spans="1:22" x14ac:dyDescent="0.2">
      <c r="A7" s="15">
        <v>1738646163</v>
      </c>
      <c r="B7" s="15">
        <v>8</v>
      </c>
      <c r="C7" s="15" t="s">
        <v>52</v>
      </c>
      <c r="D7" s="15">
        <v>1641136301</v>
      </c>
      <c r="E7" s="7" t="s">
        <v>39</v>
      </c>
      <c r="F7" s="15" t="s">
        <v>62</v>
      </c>
      <c r="G7" s="7" t="s">
        <v>54</v>
      </c>
      <c r="H7" s="15">
        <v>4</v>
      </c>
      <c r="I7" s="15" t="s">
        <v>55</v>
      </c>
      <c r="J7" s="15" t="s">
        <v>56</v>
      </c>
      <c r="L7" s="15">
        <v>0</v>
      </c>
      <c r="M7" s="15">
        <v>0</v>
      </c>
      <c r="N7" s="15">
        <v>1</v>
      </c>
      <c r="O7" s="15">
        <v>1</v>
      </c>
      <c r="P7">
        <v>1537594759</v>
      </c>
      <c r="Q7">
        <v>2098</v>
      </c>
      <c r="S7" t="s">
        <v>57</v>
      </c>
      <c r="T7">
        <v>0</v>
      </c>
      <c r="U7" t="s">
        <v>58</v>
      </c>
      <c r="V7">
        <f>MATCH(D7,Отчет!$C$1:$C$65537,0)</f>
        <v>16</v>
      </c>
    </row>
    <row r="8" spans="1:22" x14ac:dyDescent="0.2">
      <c r="A8" s="15">
        <v>1738646185</v>
      </c>
      <c r="B8" s="15">
        <v>7</v>
      </c>
      <c r="C8" s="15" t="s">
        <v>52</v>
      </c>
      <c r="D8" s="15">
        <v>1641136315</v>
      </c>
      <c r="E8" s="7" t="s">
        <v>40</v>
      </c>
      <c r="F8" s="15" t="s">
        <v>63</v>
      </c>
      <c r="G8" s="7" t="s">
        <v>54</v>
      </c>
      <c r="H8" s="15">
        <v>4</v>
      </c>
      <c r="I8" s="15" t="s">
        <v>55</v>
      </c>
      <c r="J8" s="15" t="s">
        <v>56</v>
      </c>
      <c r="L8" s="15">
        <v>0</v>
      </c>
      <c r="M8" s="15">
        <v>0</v>
      </c>
      <c r="N8" s="15">
        <v>1</v>
      </c>
      <c r="O8" s="15">
        <v>1</v>
      </c>
      <c r="P8">
        <v>1537594759</v>
      </c>
      <c r="Q8">
        <v>2098</v>
      </c>
      <c r="S8" t="s">
        <v>57</v>
      </c>
      <c r="T8">
        <v>0</v>
      </c>
      <c r="U8" t="s">
        <v>58</v>
      </c>
      <c r="V8">
        <f>MATCH(D8,Отчет!$C$1:$C$65537,0)</f>
        <v>31</v>
      </c>
    </row>
    <row r="9" spans="1:22" x14ac:dyDescent="0.2">
      <c r="A9" s="15">
        <v>1677265380</v>
      </c>
      <c r="B9" s="15">
        <v>5</v>
      </c>
      <c r="C9" s="15" t="s">
        <v>52</v>
      </c>
      <c r="D9" s="15">
        <v>1663473745</v>
      </c>
      <c r="E9" s="7" t="s">
        <v>46</v>
      </c>
      <c r="F9" s="15" t="s">
        <v>64</v>
      </c>
      <c r="G9" s="7" t="s">
        <v>54</v>
      </c>
      <c r="H9" s="15">
        <v>4</v>
      </c>
      <c r="I9" s="15" t="s">
        <v>55</v>
      </c>
      <c r="J9" s="15" t="s">
        <v>56</v>
      </c>
      <c r="L9" s="15">
        <v>0</v>
      </c>
      <c r="M9" s="15">
        <v>0</v>
      </c>
      <c r="N9" s="15">
        <v>1</v>
      </c>
      <c r="O9" s="15">
        <v>1</v>
      </c>
      <c r="P9">
        <v>1537594759</v>
      </c>
      <c r="Q9">
        <v>2098</v>
      </c>
      <c r="S9" t="s">
        <v>57</v>
      </c>
      <c r="T9">
        <v>0</v>
      </c>
      <c r="U9" t="s">
        <v>58</v>
      </c>
      <c r="V9">
        <f>MATCH(D9,Отчет!$C$1:$C$65537,0)</f>
        <v>24</v>
      </c>
    </row>
    <row r="10" spans="1:22" x14ac:dyDescent="0.2">
      <c r="A10" s="15">
        <v>1738646234</v>
      </c>
      <c r="B10" s="15">
        <v>7</v>
      </c>
      <c r="C10" s="15" t="s">
        <v>52</v>
      </c>
      <c r="D10" s="15">
        <v>1641136354</v>
      </c>
      <c r="E10" s="7" t="s">
        <v>43</v>
      </c>
      <c r="F10" s="15" t="s">
        <v>65</v>
      </c>
      <c r="G10" s="7" t="s">
        <v>54</v>
      </c>
      <c r="H10" s="15">
        <v>4</v>
      </c>
      <c r="I10" s="15" t="s">
        <v>55</v>
      </c>
      <c r="J10" s="15" t="s">
        <v>56</v>
      </c>
      <c r="L10" s="15">
        <v>0</v>
      </c>
      <c r="M10" s="15">
        <v>0</v>
      </c>
      <c r="N10" s="15">
        <v>1</v>
      </c>
      <c r="O10" s="15">
        <v>1</v>
      </c>
      <c r="P10">
        <v>1537594759</v>
      </c>
      <c r="Q10">
        <v>2098</v>
      </c>
      <c r="S10" t="s">
        <v>57</v>
      </c>
      <c r="T10">
        <v>0</v>
      </c>
      <c r="U10" t="s">
        <v>58</v>
      </c>
      <c r="V10">
        <f>MATCH(D10,Отчет!$C$1:$C$65537,0)</f>
        <v>18</v>
      </c>
    </row>
    <row r="11" spans="1:22" x14ac:dyDescent="0.2">
      <c r="A11" s="15">
        <v>1738646255</v>
      </c>
      <c r="B11" s="15">
        <v>10</v>
      </c>
      <c r="C11" s="15" t="s">
        <v>52</v>
      </c>
      <c r="D11" s="15">
        <v>1641136372</v>
      </c>
      <c r="E11" s="7" t="s">
        <v>44</v>
      </c>
      <c r="F11" s="15" t="s">
        <v>66</v>
      </c>
      <c r="G11" s="7" t="s">
        <v>54</v>
      </c>
      <c r="H11" s="15">
        <v>4</v>
      </c>
      <c r="I11" s="15" t="s">
        <v>55</v>
      </c>
      <c r="J11" s="15" t="s">
        <v>56</v>
      </c>
      <c r="L11" s="15">
        <v>0</v>
      </c>
      <c r="M11" s="15">
        <v>0</v>
      </c>
      <c r="N11" s="15">
        <v>1</v>
      </c>
      <c r="O11" s="15">
        <v>1</v>
      </c>
      <c r="P11">
        <v>1537594759</v>
      </c>
      <c r="Q11">
        <v>2098</v>
      </c>
      <c r="S11" t="s">
        <v>57</v>
      </c>
      <c r="T11">
        <v>0</v>
      </c>
      <c r="U11" t="s">
        <v>58</v>
      </c>
      <c r="V11">
        <f>MATCH(D11,Отчет!$C$1:$C$65537,0)</f>
        <v>13</v>
      </c>
    </row>
    <row r="12" spans="1:22" x14ac:dyDescent="0.2">
      <c r="A12" s="15">
        <v>1738646295</v>
      </c>
      <c r="B12" s="15">
        <v>9</v>
      </c>
      <c r="C12" s="15" t="s">
        <v>52</v>
      </c>
      <c r="D12" s="15">
        <v>1641136429</v>
      </c>
      <c r="E12" s="7" t="s">
        <v>48</v>
      </c>
      <c r="F12" s="15" t="s">
        <v>67</v>
      </c>
      <c r="G12" s="7" t="s">
        <v>54</v>
      </c>
      <c r="H12" s="15">
        <v>4</v>
      </c>
      <c r="I12" s="15" t="s">
        <v>55</v>
      </c>
      <c r="J12" s="15" t="s">
        <v>56</v>
      </c>
      <c r="L12" s="15">
        <v>0</v>
      </c>
      <c r="M12" s="15">
        <v>0</v>
      </c>
      <c r="N12" s="15">
        <v>1</v>
      </c>
      <c r="O12" s="15">
        <v>1</v>
      </c>
      <c r="P12">
        <v>1537594759</v>
      </c>
      <c r="Q12">
        <v>2098</v>
      </c>
      <c r="S12" t="s">
        <v>57</v>
      </c>
      <c r="T12">
        <v>0</v>
      </c>
      <c r="U12" t="s">
        <v>58</v>
      </c>
      <c r="V12">
        <f>MATCH(D12,Отчет!$C$1:$C$65537,0)</f>
        <v>19</v>
      </c>
    </row>
    <row r="13" spans="1:22" x14ac:dyDescent="0.2">
      <c r="A13" s="15">
        <v>1645885171</v>
      </c>
      <c r="B13" s="15">
        <v>7</v>
      </c>
      <c r="C13" s="15" t="s">
        <v>52</v>
      </c>
      <c r="D13" s="15">
        <v>1641136442</v>
      </c>
      <c r="E13" s="7" t="s">
        <v>49</v>
      </c>
      <c r="F13" s="15" t="s">
        <v>68</v>
      </c>
      <c r="G13" s="7" t="s">
        <v>54</v>
      </c>
      <c r="H13" s="15">
        <v>4</v>
      </c>
      <c r="I13" s="15" t="s">
        <v>55</v>
      </c>
      <c r="J13" s="15" t="s">
        <v>56</v>
      </c>
      <c r="L13" s="15">
        <v>0</v>
      </c>
      <c r="M13" s="15">
        <v>0</v>
      </c>
      <c r="N13" s="15">
        <v>1</v>
      </c>
      <c r="O13" s="15">
        <v>1</v>
      </c>
      <c r="P13">
        <v>1537594759</v>
      </c>
      <c r="Q13">
        <v>2098</v>
      </c>
      <c r="S13" t="s">
        <v>57</v>
      </c>
      <c r="T13">
        <v>0</v>
      </c>
      <c r="U13" t="s">
        <v>58</v>
      </c>
      <c r="V13">
        <f>MATCH(D13,Отчет!$C$1:$C$65537,0)</f>
        <v>28</v>
      </c>
    </row>
    <row r="14" spans="1:22" x14ac:dyDescent="0.2">
      <c r="A14" s="15">
        <v>1738646317</v>
      </c>
      <c r="B14" s="15">
        <v>7</v>
      </c>
      <c r="C14" s="15" t="s">
        <v>52</v>
      </c>
      <c r="D14" s="15">
        <v>1641136470</v>
      </c>
      <c r="E14" s="7" t="s">
        <v>51</v>
      </c>
      <c r="F14" s="15" t="s">
        <v>69</v>
      </c>
      <c r="G14" s="7" t="s">
        <v>54</v>
      </c>
      <c r="H14" s="15">
        <v>4</v>
      </c>
      <c r="I14" s="15" t="s">
        <v>55</v>
      </c>
      <c r="J14" s="15" t="s">
        <v>56</v>
      </c>
      <c r="L14" s="15">
        <v>0</v>
      </c>
      <c r="M14" s="15">
        <v>0</v>
      </c>
      <c r="N14" s="15">
        <v>1</v>
      </c>
      <c r="O14" s="15">
        <v>1</v>
      </c>
      <c r="P14">
        <v>1537594759</v>
      </c>
      <c r="Q14">
        <v>2098</v>
      </c>
      <c r="S14" t="s">
        <v>57</v>
      </c>
      <c r="T14">
        <v>0</v>
      </c>
      <c r="U14" t="s">
        <v>58</v>
      </c>
      <c r="V14">
        <f>MATCH(D14,Отчет!$C$1:$C$65537,0)</f>
        <v>29</v>
      </c>
    </row>
    <row r="15" spans="1:22" x14ac:dyDescent="0.2">
      <c r="A15" s="15">
        <v>1738646210</v>
      </c>
      <c r="B15" s="15">
        <v>9</v>
      </c>
      <c r="C15" s="15" t="s">
        <v>52</v>
      </c>
      <c r="D15" s="15">
        <v>1641136341</v>
      </c>
      <c r="E15" s="7" t="s">
        <v>42</v>
      </c>
      <c r="F15" s="15" t="s">
        <v>70</v>
      </c>
      <c r="G15" s="7" t="s">
        <v>54</v>
      </c>
      <c r="H15" s="15">
        <v>4</v>
      </c>
      <c r="I15" s="15" t="s">
        <v>55</v>
      </c>
      <c r="J15" s="15" t="s">
        <v>56</v>
      </c>
      <c r="L15" s="15">
        <v>0</v>
      </c>
      <c r="M15" s="15">
        <v>0</v>
      </c>
      <c r="N15" s="15">
        <v>1</v>
      </c>
      <c r="O15" s="15">
        <v>1</v>
      </c>
      <c r="P15">
        <v>1537594759</v>
      </c>
      <c r="Q15">
        <v>2098</v>
      </c>
      <c r="S15" t="s">
        <v>57</v>
      </c>
      <c r="T15">
        <v>0</v>
      </c>
      <c r="U15" t="s">
        <v>58</v>
      </c>
      <c r="V15">
        <f>MATCH(D15,Отчет!$C$1:$C$65537,0)</f>
        <v>15</v>
      </c>
    </row>
    <row r="16" spans="1:22" x14ac:dyDescent="0.2">
      <c r="A16" s="15">
        <v>1645884785</v>
      </c>
      <c r="B16" s="15">
        <v>8</v>
      </c>
      <c r="C16" s="15" t="s">
        <v>52</v>
      </c>
      <c r="D16" s="15">
        <v>1641136202</v>
      </c>
      <c r="E16" s="7" t="s">
        <v>33</v>
      </c>
      <c r="F16" s="15" t="s">
        <v>53</v>
      </c>
      <c r="G16" s="7" t="s">
        <v>71</v>
      </c>
      <c r="H16" s="15">
        <v>4</v>
      </c>
      <c r="I16" s="15" t="s">
        <v>55</v>
      </c>
      <c r="J16" s="15" t="s">
        <v>56</v>
      </c>
      <c r="L16" s="15">
        <v>32</v>
      </c>
      <c r="M16" s="15">
        <v>4</v>
      </c>
      <c r="N16" s="15">
        <v>1</v>
      </c>
      <c r="O16" s="15">
        <v>1</v>
      </c>
      <c r="P16">
        <v>1537594759</v>
      </c>
      <c r="Q16">
        <v>2098</v>
      </c>
      <c r="S16" t="s">
        <v>72</v>
      </c>
      <c r="T16">
        <v>0</v>
      </c>
      <c r="U16" t="s">
        <v>58</v>
      </c>
      <c r="V16">
        <f>MATCH(D16,Отчет!$C$1:$C$65537,0)</f>
        <v>27</v>
      </c>
    </row>
    <row r="17" spans="1:22" x14ac:dyDescent="0.2">
      <c r="A17" s="15">
        <v>1672875264</v>
      </c>
      <c r="B17" s="15">
        <v>10</v>
      </c>
      <c r="C17" s="15" t="s">
        <v>52</v>
      </c>
      <c r="D17" s="15">
        <v>1663473745</v>
      </c>
      <c r="E17" s="7" t="s">
        <v>46</v>
      </c>
      <c r="F17" s="15" t="s">
        <v>64</v>
      </c>
      <c r="G17" s="7" t="s">
        <v>71</v>
      </c>
      <c r="H17" s="15">
        <v>4</v>
      </c>
      <c r="I17" s="15" t="s">
        <v>55</v>
      </c>
      <c r="J17" s="15" t="s">
        <v>56</v>
      </c>
      <c r="L17" s="15">
        <v>40</v>
      </c>
      <c r="M17" s="15">
        <v>4</v>
      </c>
      <c r="N17" s="15">
        <v>1</v>
      </c>
      <c r="O17" s="15">
        <v>1</v>
      </c>
      <c r="P17">
        <v>1537594759</v>
      </c>
      <c r="Q17">
        <v>2098</v>
      </c>
      <c r="S17" t="s">
        <v>72</v>
      </c>
      <c r="T17">
        <v>0</v>
      </c>
      <c r="U17" t="s">
        <v>58</v>
      </c>
      <c r="V17">
        <f>MATCH(D17,Отчет!$C$1:$C$65537,0)</f>
        <v>24</v>
      </c>
    </row>
    <row r="18" spans="1:22" x14ac:dyDescent="0.2">
      <c r="A18" s="15">
        <v>1645884011</v>
      </c>
      <c r="B18" s="15">
        <v>9</v>
      </c>
      <c r="C18" s="15" t="s">
        <v>52</v>
      </c>
      <c r="D18" s="15">
        <v>1641136233</v>
      </c>
      <c r="E18" s="7" t="s">
        <v>35</v>
      </c>
      <c r="F18" s="15" t="s">
        <v>59</v>
      </c>
      <c r="G18" s="7" t="s">
        <v>71</v>
      </c>
      <c r="H18" s="15">
        <v>4</v>
      </c>
      <c r="I18" s="15" t="s">
        <v>55</v>
      </c>
      <c r="J18" s="15" t="s">
        <v>56</v>
      </c>
      <c r="L18" s="15">
        <v>36</v>
      </c>
      <c r="M18" s="15">
        <v>4</v>
      </c>
      <c r="N18" s="15">
        <v>1</v>
      </c>
      <c r="O18" s="15">
        <v>1</v>
      </c>
      <c r="P18">
        <v>1537594759</v>
      </c>
      <c r="Q18">
        <v>2098</v>
      </c>
      <c r="S18" t="s">
        <v>72</v>
      </c>
      <c r="T18">
        <v>0</v>
      </c>
      <c r="U18" t="s">
        <v>58</v>
      </c>
      <c r="V18">
        <f>MATCH(D18,Отчет!$C$1:$C$65537,0)</f>
        <v>23</v>
      </c>
    </row>
    <row r="19" spans="1:22" x14ac:dyDescent="0.2">
      <c r="A19" s="15">
        <v>1645884052</v>
      </c>
      <c r="B19" s="15">
        <v>10</v>
      </c>
      <c r="C19" s="15" t="s">
        <v>52</v>
      </c>
      <c r="D19" s="15">
        <v>1641136247</v>
      </c>
      <c r="E19" s="7" t="s">
        <v>36</v>
      </c>
      <c r="F19" s="15" t="s">
        <v>60</v>
      </c>
      <c r="G19" s="7" t="s">
        <v>71</v>
      </c>
      <c r="H19" s="15">
        <v>4</v>
      </c>
      <c r="I19" s="15" t="s">
        <v>55</v>
      </c>
      <c r="J19" s="15" t="s">
        <v>56</v>
      </c>
      <c r="L19" s="15">
        <v>40</v>
      </c>
      <c r="M19" s="15">
        <v>4</v>
      </c>
      <c r="N19" s="15">
        <v>1</v>
      </c>
      <c r="O19" s="15">
        <v>1</v>
      </c>
      <c r="P19">
        <v>1537594759</v>
      </c>
      <c r="Q19">
        <v>2098</v>
      </c>
      <c r="S19" t="s">
        <v>72</v>
      </c>
      <c r="T19">
        <v>0</v>
      </c>
      <c r="U19" t="s">
        <v>58</v>
      </c>
      <c r="V19">
        <f>MATCH(D19,Отчет!$C$1:$C$65537,0)</f>
        <v>25</v>
      </c>
    </row>
    <row r="20" spans="1:22" x14ac:dyDescent="0.2">
      <c r="A20" s="15">
        <v>1645884099</v>
      </c>
      <c r="B20" s="15">
        <v>9</v>
      </c>
      <c r="C20" s="15" t="s">
        <v>52</v>
      </c>
      <c r="D20" s="15">
        <v>1641136261</v>
      </c>
      <c r="E20" s="7" t="s">
        <v>37</v>
      </c>
      <c r="F20" s="15" t="s">
        <v>61</v>
      </c>
      <c r="G20" s="7" t="s">
        <v>71</v>
      </c>
      <c r="H20" s="15">
        <v>4</v>
      </c>
      <c r="I20" s="15" t="s">
        <v>55</v>
      </c>
      <c r="J20" s="15" t="s">
        <v>56</v>
      </c>
      <c r="L20" s="15">
        <v>36</v>
      </c>
      <c r="M20" s="15">
        <v>4</v>
      </c>
      <c r="N20" s="15">
        <v>1</v>
      </c>
      <c r="O20" s="15">
        <v>1</v>
      </c>
      <c r="P20">
        <v>1537594759</v>
      </c>
      <c r="Q20">
        <v>2098</v>
      </c>
      <c r="S20" t="s">
        <v>72</v>
      </c>
      <c r="T20">
        <v>0</v>
      </c>
      <c r="U20" t="s">
        <v>58</v>
      </c>
      <c r="V20">
        <f>MATCH(D20,Отчет!$C$1:$C$65537,0)</f>
        <v>26</v>
      </c>
    </row>
    <row r="21" spans="1:22" x14ac:dyDescent="0.2">
      <c r="A21" s="15">
        <v>1645884139</v>
      </c>
      <c r="B21" s="15">
        <v>7</v>
      </c>
      <c r="C21" s="15" t="s">
        <v>52</v>
      </c>
      <c r="D21" s="15">
        <v>1641136275</v>
      </c>
      <c r="E21" s="7" t="s">
        <v>38</v>
      </c>
      <c r="F21" s="15" t="s">
        <v>73</v>
      </c>
      <c r="G21" s="7" t="s">
        <v>71</v>
      </c>
      <c r="H21" s="15">
        <v>4</v>
      </c>
      <c r="I21" s="15" t="s">
        <v>55</v>
      </c>
      <c r="J21" s="15" t="s">
        <v>56</v>
      </c>
      <c r="L21" s="15">
        <v>28</v>
      </c>
      <c r="M21" s="15">
        <v>4</v>
      </c>
      <c r="N21" s="15">
        <v>1</v>
      </c>
      <c r="O21" s="15">
        <v>1</v>
      </c>
      <c r="P21">
        <v>1537594759</v>
      </c>
      <c r="Q21">
        <v>2098</v>
      </c>
      <c r="S21" t="s">
        <v>72</v>
      </c>
      <c r="T21">
        <v>0</v>
      </c>
      <c r="U21" t="s">
        <v>58</v>
      </c>
      <c r="V21">
        <f>MATCH(D21,Отчет!$C$1:$C$65537,0)</f>
        <v>30</v>
      </c>
    </row>
    <row r="22" spans="1:22" x14ac:dyDescent="0.2">
      <c r="A22" s="15">
        <v>1645884225</v>
      </c>
      <c r="B22" s="15">
        <v>9</v>
      </c>
      <c r="C22" s="15" t="s">
        <v>52</v>
      </c>
      <c r="D22" s="15">
        <v>1641136301</v>
      </c>
      <c r="E22" s="7" t="s">
        <v>39</v>
      </c>
      <c r="F22" s="15" t="s">
        <v>62</v>
      </c>
      <c r="G22" s="7" t="s">
        <v>71</v>
      </c>
      <c r="H22" s="15">
        <v>4</v>
      </c>
      <c r="I22" s="15" t="s">
        <v>55</v>
      </c>
      <c r="J22" s="15" t="s">
        <v>56</v>
      </c>
      <c r="L22" s="15">
        <v>36</v>
      </c>
      <c r="M22" s="15">
        <v>4</v>
      </c>
      <c r="N22" s="15">
        <v>1</v>
      </c>
      <c r="O22" s="15">
        <v>1</v>
      </c>
      <c r="P22">
        <v>1537594759</v>
      </c>
      <c r="Q22">
        <v>2098</v>
      </c>
      <c r="S22" t="s">
        <v>72</v>
      </c>
      <c r="T22">
        <v>0</v>
      </c>
      <c r="U22" t="s">
        <v>58</v>
      </c>
      <c r="V22">
        <f>MATCH(D22,Отчет!$C$1:$C$65537,0)</f>
        <v>16</v>
      </c>
    </row>
    <row r="23" spans="1:22" x14ac:dyDescent="0.2">
      <c r="A23" s="15">
        <v>1645884325</v>
      </c>
      <c r="B23" s="15">
        <v>8</v>
      </c>
      <c r="C23" s="15" t="s">
        <v>52</v>
      </c>
      <c r="D23" s="15">
        <v>1641136315</v>
      </c>
      <c r="E23" s="7" t="s">
        <v>40</v>
      </c>
      <c r="F23" s="15" t="s">
        <v>63</v>
      </c>
      <c r="G23" s="7" t="s">
        <v>71</v>
      </c>
      <c r="H23" s="15">
        <v>4</v>
      </c>
      <c r="I23" s="15" t="s">
        <v>55</v>
      </c>
      <c r="J23" s="15" t="s">
        <v>56</v>
      </c>
      <c r="L23" s="15">
        <v>32</v>
      </c>
      <c r="M23" s="15">
        <v>4</v>
      </c>
      <c r="N23" s="15">
        <v>1</v>
      </c>
      <c r="O23" s="15">
        <v>1</v>
      </c>
      <c r="P23">
        <v>1537594759</v>
      </c>
      <c r="Q23">
        <v>2098</v>
      </c>
      <c r="S23" t="s">
        <v>72</v>
      </c>
      <c r="T23">
        <v>0</v>
      </c>
      <c r="U23" t="s">
        <v>58</v>
      </c>
      <c r="V23">
        <f>MATCH(D23,Отчет!$C$1:$C$65537,0)</f>
        <v>31</v>
      </c>
    </row>
    <row r="24" spans="1:22" x14ac:dyDescent="0.2">
      <c r="A24" s="15">
        <v>1645884365</v>
      </c>
      <c r="B24" s="15">
        <v>10</v>
      </c>
      <c r="C24" s="15" t="s">
        <v>52</v>
      </c>
      <c r="D24" s="15">
        <v>1641136328</v>
      </c>
      <c r="E24" s="7" t="s">
        <v>41</v>
      </c>
      <c r="F24" s="15" t="s">
        <v>74</v>
      </c>
      <c r="G24" s="7" t="s">
        <v>71</v>
      </c>
      <c r="H24" s="15">
        <v>4</v>
      </c>
      <c r="I24" s="15" t="s">
        <v>55</v>
      </c>
      <c r="J24" s="15" t="s">
        <v>56</v>
      </c>
      <c r="L24" s="15">
        <v>40</v>
      </c>
      <c r="M24" s="15">
        <v>4</v>
      </c>
      <c r="N24" s="15">
        <v>1</v>
      </c>
      <c r="O24" s="15">
        <v>1</v>
      </c>
      <c r="P24">
        <v>1537594759</v>
      </c>
      <c r="Q24">
        <v>2098</v>
      </c>
      <c r="S24" t="s">
        <v>72</v>
      </c>
      <c r="T24">
        <v>0</v>
      </c>
      <c r="U24" t="s">
        <v>58</v>
      </c>
      <c r="V24">
        <f>MATCH(D24,Отчет!$C$1:$C$65537,0)</f>
        <v>14</v>
      </c>
    </row>
    <row r="25" spans="1:22" x14ac:dyDescent="0.2">
      <c r="A25" s="15">
        <v>1645884414</v>
      </c>
      <c r="B25" s="15">
        <v>9</v>
      </c>
      <c r="C25" s="15" t="s">
        <v>52</v>
      </c>
      <c r="D25" s="15">
        <v>1641136341</v>
      </c>
      <c r="E25" s="7" t="s">
        <v>42</v>
      </c>
      <c r="F25" s="15" t="s">
        <v>70</v>
      </c>
      <c r="G25" s="7" t="s">
        <v>71</v>
      </c>
      <c r="H25" s="15">
        <v>4</v>
      </c>
      <c r="I25" s="15" t="s">
        <v>55</v>
      </c>
      <c r="J25" s="15" t="s">
        <v>56</v>
      </c>
      <c r="L25" s="15">
        <v>36</v>
      </c>
      <c r="M25" s="15">
        <v>4</v>
      </c>
      <c r="N25" s="15">
        <v>1</v>
      </c>
      <c r="O25" s="15">
        <v>1</v>
      </c>
      <c r="P25">
        <v>1537594759</v>
      </c>
      <c r="Q25">
        <v>2098</v>
      </c>
      <c r="S25" t="s">
        <v>72</v>
      </c>
      <c r="T25">
        <v>0</v>
      </c>
      <c r="U25" t="s">
        <v>58</v>
      </c>
      <c r="V25">
        <f>MATCH(D25,Отчет!$C$1:$C$65537,0)</f>
        <v>15</v>
      </c>
    </row>
    <row r="26" spans="1:22" x14ac:dyDescent="0.2">
      <c r="A26" s="15">
        <v>1645884458</v>
      </c>
      <c r="B26" s="15">
        <v>10</v>
      </c>
      <c r="C26" s="15" t="s">
        <v>52</v>
      </c>
      <c r="D26" s="15">
        <v>1641136354</v>
      </c>
      <c r="E26" s="7" t="s">
        <v>43</v>
      </c>
      <c r="F26" s="15" t="s">
        <v>65</v>
      </c>
      <c r="G26" s="7" t="s">
        <v>71</v>
      </c>
      <c r="H26" s="15">
        <v>4</v>
      </c>
      <c r="I26" s="15" t="s">
        <v>55</v>
      </c>
      <c r="J26" s="15" t="s">
        <v>56</v>
      </c>
      <c r="L26" s="15">
        <v>40</v>
      </c>
      <c r="M26" s="15">
        <v>4</v>
      </c>
      <c r="N26" s="15">
        <v>1</v>
      </c>
      <c r="O26" s="15">
        <v>1</v>
      </c>
      <c r="P26">
        <v>1537594759</v>
      </c>
      <c r="Q26">
        <v>2098</v>
      </c>
      <c r="S26" t="s">
        <v>72</v>
      </c>
      <c r="T26">
        <v>0</v>
      </c>
      <c r="U26" t="s">
        <v>58</v>
      </c>
      <c r="V26">
        <f>MATCH(D26,Отчет!$C$1:$C$65537,0)</f>
        <v>18</v>
      </c>
    </row>
    <row r="27" spans="1:22" x14ac:dyDescent="0.2">
      <c r="A27" s="15">
        <v>1645884502</v>
      </c>
      <c r="B27" s="15">
        <v>10</v>
      </c>
      <c r="C27" s="15" t="s">
        <v>52</v>
      </c>
      <c r="D27" s="15">
        <v>1641136372</v>
      </c>
      <c r="E27" s="7" t="s">
        <v>44</v>
      </c>
      <c r="F27" s="15" t="s">
        <v>66</v>
      </c>
      <c r="G27" s="7" t="s">
        <v>71</v>
      </c>
      <c r="H27" s="15">
        <v>4</v>
      </c>
      <c r="I27" s="15" t="s">
        <v>55</v>
      </c>
      <c r="J27" s="15" t="s">
        <v>56</v>
      </c>
      <c r="L27" s="15">
        <v>40</v>
      </c>
      <c r="M27" s="15">
        <v>4</v>
      </c>
      <c r="N27" s="15">
        <v>1</v>
      </c>
      <c r="O27" s="15">
        <v>1</v>
      </c>
      <c r="P27">
        <v>1537594759</v>
      </c>
      <c r="Q27">
        <v>2098</v>
      </c>
      <c r="S27" t="s">
        <v>72</v>
      </c>
      <c r="T27">
        <v>0</v>
      </c>
      <c r="U27" t="s">
        <v>58</v>
      </c>
      <c r="V27">
        <f>MATCH(D27,Отчет!$C$1:$C$65537,0)</f>
        <v>13</v>
      </c>
    </row>
    <row r="28" spans="1:22" x14ac:dyDescent="0.2">
      <c r="A28" s="15">
        <v>1645884547</v>
      </c>
      <c r="B28" s="15">
        <v>9</v>
      </c>
      <c r="C28" s="15" t="s">
        <v>52</v>
      </c>
      <c r="D28" s="15">
        <v>1641136387</v>
      </c>
      <c r="E28" s="7" t="s">
        <v>45</v>
      </c>
      <c r="F28" s="15" t="s">
        <v>75</v>
      </c>
      <c r="G28" s="7" t="s">
        <v>71</v>
      </c>
      <c r="H28" s="15">
        <v>4</v>
      </c>
      <c r="I28" s="15" t="s">
        <v>55</v>
      </c>
      <c r="J28" s="15" t="s">
        <v>56</v>
      </c>
      <c r="L28" s="15">
        <v>36</v>
      </c>
      <c r="M28" s="15">
        <v>4</v>
      </c>
      <c r="N28" s="15">
        <v>1</v>
      </c>
      <c r="O28" s="15">
        <v>1</v>
      </c>
      <c r="P28">
        <v>1537594759</v>
      </c>
      <c r="Q28">
        <v>2098</v>
      </c>
      <c r="S28" t="s">
        <v>72</v>
      </c>
      <c r="T28">
        <v>0</v>
      </c>
      <c r="U28" t="s">
        <v>58</v>
      </c>
      <c r="V28">
        <f>MATCH(D28,Отчет!$C$1:$C$65537,0)</f>
        <v>22</v>
      </c>
    </row>
    <row r="29" spans="1:22" x14ac:dyDescent="0.2">
      <c r="A29" s="15">
        <v>1645884595</v>
      </c>
      <c r="B29" s="15">
        <v>10</v>
      </c>
      <c r="C29" s="15" t="s">
        <v>52</v>
      </c>
      <c r="D29" s="15">
        <v>1641136402</v>
      </c>
      <c r="E29" s="7" t="s">
        <v>47</v>
      </c>
      <c r="F29" s="15" t="s">
        <v>76</v>
      </c>
      <c r="G29" s="7" t="s">
        <v>71</v>
      </c>
      <c r="H29" s="15">
        <v>4</v>
      </c>
      <c r="I29" s="15" t="s">
        <v>55</v>
      </c>
      <c r="J29" s="15" t="s">
        <v>56</v>
      </c>
      <c r="L29" s="15">
        <v>40</v>
      </c>
      <c r="M29" s="15">
        <v>4</v>
      </c>
      <c r="N29" s="15">
        <v>1</v>
      </c>
      <c r="O29" s="15">
        <v>1</v>
      </c>
      <c r="P29">
        <v>1537594759</v>
      </c>
      <c r="Q29">
        <v>2098</v>
      </c>
      <c r="S29" t="s">
        <v>72</v>
      </c>
      <c r="T29">
        <v>0</v>
      </c>
      <c r="U29" t="s">
        <v>58</v>
      </c>
      <c r="V29">
        <f>MATCH(D29,Отчет!$C$1:$C$65537,0)</f>
        <v>17</v>
      </c>
    </row>
    <row r="30" spans="1:22" x14ac:dyDescent="0.2">
      <c r="A30" s="15">
        <v>1645884675</v>
      </c>
      <c r="B30" s="15">
        <v>9</v>
      </c>
      <c r="C30" s="15" t="s">
        <v>52</v>
      </c>
      <c r="D30" s="15">
        <v>1641136429</v>
      </c>
      <c r="E30" s="7" t="s">
        <v>48</v>
      </c>
      <c r="F30" s="15" t="s">
        <v>67</v>
      </c>
      <c r="G30" s="7" t="s">
        <v>71</v>
      </c>
      <c r="H30" s="15">
        <v>4</v>
      </c>
      <c r="I30" s="15" t="s">
        <v>55</v>
      </c>
      <c r="J30" s="15" t="s">
        <v>56</v>
      </c>
      <c r="L30" s="15">
        <v>36</v>
      </c>
      <c r="M30" s="15">
        <v>4</v>
      </c>
      <c r="N30" s="15">
        <v>1</v>
      </c>
      <c r="O30" s="15">
        <v>1</v>
      </c>
      <c r="P30">
        <v>1537594759</v>
      </c>
      <c r="Q30">
        <v>2098</v>
      </c>
      <c r="S30" t="s">
        <v>72</v>
      </c>
      <c r="T30">
        <v>0</v>
      </c>
      <c r="U30" t="s">
        <v>58</v>
      </c>
      <c r="V30">
        <f>MATCH(D30,Отчет!$C$1:$C$65537,0)</f>
        <v>19</v>
      </c>
    </row>
    <row r="31" spans="1:22" x14ac:dyDescent="0.2">
      <c r="A31" s="15">
        <v>1645884713</v>
      </c>
      <c r="B31" s="15">
        <v>8</v>
      </c>
      <c r="C31" s="15" t="s">
        <v>52</v>
      </c>
      <c r="D31" s="15">
        <v>1641136442</v>
      </c>
      <c r="E31" s="7" t="s">
        <v>49</v>
      </c>
      <c r="F31" s="15" t="s">
        <v>68</v>
      </c>
      <c r="G31" s="7" t="s">
        <v>71</v>
      </c>
      <c r="H31" s="15">
        <v>4</v>
      </c>
      <c r="I31" s="15" t="s">
        <v>55</v>
      </c>
      <c r="J31" s="15" t="s">
        <v>56</v>
      </c>
      <c r="L31" s="15">
        <v>32</v>
      </c>
      <c r="M31" s="15">
        <v>4</v>
      </c>
      <c r="N31" s="15">
        <v>1</v>
      </c>
      <c r="O31" s="15">
        <v>1</v>
      </c>
      <c r="P31">
        <v>1537594759</v>
      </c>
      <c r="Q31">
        <v>2098</v>
      </c>
      <c r="S31" t="s">
        <v>72</v>
      </c>
      <c r="T31">
        <v>0</v>
      </c>
      <c r="U31" t="s">
        <v>58</v>
      </c>
      <c r="V31">
        <f>MATCH(D31,Отчет!$C$1:$C$65537,0)</f>
        <v>28</v>
      </c>
    </row>
    <row r="32" spans="1:22" x14ac:dyDescent="0.2">
      <c r="A32" s="15">
        <v>1645884749</v>
      </c>
      <c r="B32" s="15">
        <v>8</v>
      </c>
      <c r="C32" s="15" t="s">
        <v>52</v>
      </c>
      <c r="D32" s="15">
        <v>1641136456</v>
      </c>
      <c r="E32" s="7" t="s">
        <v>50</v>
      </c>
      <c r="F32" s="15" t="s">
        <v>77</v>
      </c>
      <c r="G32" s="7" t="s">
        <v>71</v>
      </c>
      <c r="H32" s="15">
        <v>4</v>
      </c>
      <c r="I32" s="15" t="s">
        <v>55</v>
      </c>
      <c r="J32" s="15" t="s">
        <v>56</v>
      </c>
      <c r="L32" s="15">
        <v>32</v>
      </c>
      <c r="M32" s="15">
        <v>4</v>
      </c>
      <c r="N32" s="15">
        <v>1</v>
      </c>
      <c r="O32" s="15">
        <v>1</v>
      </c>
      <c r="P32">
        <v>1537594759</v>
      </c>
      <c r="Q32">
        <v>2098</v>
      </c>
      <c r="S32" t="s">
        <v>72</v>
      </c>
      <c r="T32">
        <v>0</v>
      </c>
      <c r="U32" t="s">
        <v>58</v>
      </c>
      <c r="V32">
        <f>MATCH(D32,Отчет!$C$1:$C$65537,0)</f>
        <v>20</v>
      </c>
    </row>
    <row r="33" spans="1:22" x14ac:dyDescent="0.2">
      <c r="A33" s="15">
        <v>1645883920</v>
      </c>
      <c r="B33" s="15">
        <v>8</v>
      </c>
      <c r="C33" s="15" t="s">
        <v>52</v>
      </c>
      <c r="D33" s="15">
        <v>1641136470</v>
      </c>
      <c r="E33" s="7" t="s">
        <v>51</v>
      </c>
      <c r="F33" s="15" t="s">
        <v>69</v>
      </c>
      <c r="G33" s="7" t="s">
        <v>71</v>
      </c>
      <c r="H33" s="15">
        <v>4</v>
      </c>
      <c r="I33" s="15" t="s">
        <v>55</v>
      </c>
      <c r="J33" s="15" t="s">
        <v>56</v>
      </c>
      <c r="L33" s="15">
        <v>32</v>
      </c>
      <c r="M33" s="15">
        <v>4</v>
      </c>
      <c r="N33" s="15">
        <v>1</v>
      </c>
      <c r="O33" s="15">
        <v>1</v>
      </c>
      <c r="P33">
        <v>1537594759</v>
      </c>
      <c r="Q33">
        <v>2098</v>
      </c>
      <c r="S33" t="s">
        <v>72</v>
      </c>
      <c r="T33">
        <v>0</v>
      </c>
      <c r="U33" t="s">
        <v>58</v>
      </c>
      <c r="V33">
        <f>MATCH(D33,Отчет!$C$1:$C$65537,0)</f>
        <v>29</v>
      </c>
    </row>
    <row r="34" spans="1:22" x14ac:dyDescent="0.2">
      <c r="A34" s="15">
        <v>1645883970</v>
      </c>
      <c r="B34" s="15">
        <v>8</v>
      </c>
      <c r="C34" s="15" t="s">
        <v>52</v>
      </c>
      <c r="D34" s="15">
        <v>1641136216</v>
      </c>
      <c r="E34" s="7" t="s">
        <v>34</v>
      </c>
      <c r="F34" s="15" t="s">
        <v>78</v>
      </c>
      <c r="G34" s="7" t="s">
        <v>71</v>
      </c>
      <c r="H34" s="15">
        <v>4</v>
      </c>
      <c r="I34" s="15" t="s">
        <v>55</v>
      </c>
      <c r="J34" s="15" t="s">
        <v>56</v>
      </c>
      <c r="L34" s="15">
        <v>32</v>
      </c>
      <c r="M34" s="15">
        <v>4</v>
      </c>
      <c r="N34" s="15">
        <v>1</v>
      </c>
      <c r="O34" s="15">
        <v>1</v>
      </c>
      <c r="P34">
        <v>1537594759</v>
      </c>
      <c r="Q34">
        <v>2098</v>
      </c>
      <c r="S34" t="s">
        <v>72</v>
      </c>
      <c r="T34">
        <v>0</v>
      </c>
      <c r="U34" t="s">
        <v>58</v>
      </c>
      <c r="V34">
        <f>MATCH(D34,Отчет!$C$1:$C$65537,0)</f>
        <v>21</v>
      </c>
    </row>
    <row r="35" spans="1:22" x14ac:dyDescent="0.2">
      <c r="A35" s="15">
        <v>1645907787</v>
      </c>
      <c r="B35" s="15">
        <v>6</v>
      </c>
      <c r="C35" s="15" t="s">
        <v>52</v>
      </c>
      <c r="D35" s="15">
        <v>1641136202</v>
      </c>
      <c r="E35" s="7" t="s">
        <v>33</v>
      </c>
      <c r="F35" s="15" t="s">
        <v>53</v>
      </c>
      <c r="G35" s="7" t="s">
        <v>79</v>
      </c>
      <c r="H35" s="15">
        <v>4</v>
      </c>
      <c r="I35" s="15" t="s">
        <v>55</v>
      </c>
      <c r="J35" s="15" t="s">
        <v>56</v>
      </c>
      <c r="L35" s="15">
        <v>24</v>
      </c>
      <c r="M35" s="15">
        <v>4</v>
      </c>
      <c r="N35" s="15">
        <v>1</v>
      </c>
      <c r="O35" s="15">
        <v>1</v>
      </c>
      <c r="P35">
        <v>1537594759</v>
      </c>
      <c r="Q35">
        <v>2098</v>
      </c>
      <c r="S35" t="s">
        <v>80</v>
      </c>
      <c r="T35">
        <v>0</v>
      </c>
      <c r="U35" t="s">
        <v>58</v>
      </c>
      <c r="V35">
        <f>MATCH(D35,Отчет!$C$1:$C$65537,0)</f>
        <v>27</v>
      </c>
    </row>
    <row r="36" spans="1:22" x14ac:dyDescent="0.2">
      <c r="A36" s="15">
        <v>1732417316</v>
      </c>
      <c r="B36" s="15">
        <v>5</v>
      </c>
      <c r="C36" s="15" t="s">
        <v>52</v>
      </c>
      <c r="D36" s="15">
        <v>1663473745</v>
      </c>
      <c r="E36" s="7" t="s">
        <v>46</v>
      </c>
      <c r="F36" s="15" t="s">
        <v>64</v>
      </c>
      <c r="G36" s="7" t="s">
        <v>79</v>
      </c>
      <c r="H36" s="15">
        <v>4</v>
      </c>
      <c r="I36" s="15" t="s">
        <v>55</v>
      </c>
      <c r="J36" s="15" t="s">
        <v>56</v>
      </c>
      <c r="L36" s="15">
        <v>20</v>
      </c>
      <c r="M36" s="15">
        <v>4</v>
      </c>
      <c r="N36" s="15">
        <v>1</v>
      </c>
      <c r="O36" s="15">
        <v>1</v>
      </c>
      <c r="P36">
        <v>1537594759</v>
      </c>
      <c r="Q36">
        <v>2098</v>
      </c>
      <c r="S36" t="s">
        <v>80</v>
      </c>
      <c r="T36">
        <v>0</v>
      </c>
      <c r="U36" t="s">
        <v>58</v>
      </c>
      <c r="V36">
        <f>MATCH(D36,Отчет!$C$1:$C$65537,0)</f>
        <v>24</v>
      </c>
    </row>
    <row r="37" spans="1:22" x14ac:dyDescent="0.2">
      <c r="A37" s="15">
        <v>1645907429</v>
      </c>
      <c r="B37" s="15">
        <v>5</v>
      </c>
      <c r="C37" s="15" t="s">
        <v>52</v>
      </c>
      <c r="D37" s="15">
        <v>1641136233</v>
      </c>
      <c r="E37" s="7" t="s">
        <v>35</v>
      </c>
      <c r="F37" s="15" t="s">
        <v>59</v>
      </c>
      <c r="G37" s="7" t="s">
        <v>79</v>
      </c>
      <c r="H37" s="15">
        <v>4</v>
      </c>
      <c r="I37" s="15" t="s">
        <v>55</v>
      </c>
      <c r="J37" s="15" t="s">
        <v>56</v>
      </c>
      <c r="L37" s="15">
        <v>20</v>
      </c>
      <c r="M37" s="15">
        <v>4</v>
      </c>
      <c r="N37" s="15">
        <v>1</v>
      </c>
      <c r="O37" s="15">
        <v>1</v>
      </c>
      <c r="P37">
        <v>1537594759</v>
      </c>
      <c r="Q37">
        <v>2098</v>
      </c>
      <c r="S37" t="s">
        <v>80</v>
      </c>
      <c r="T37">
        <v>0</v>
      </c>
      <c r="U37" t="s">
        <v>58</v>
      </c>
      <c r="V37">
        <f>MATCH(D37,Отчет!$C$1:$C$65537,0)</f>
        <v>23</v>
      </c>
    </row>
    <row r="38" spans="1:22" x14ac:dyDescent="0.2">
      <c r="A38" s="15">
        <v>1645907433</v>
      </c>
      <c r="B38" s="15">
        <v>6</v>
      </c>
      <c r="C38" s="15" t="s">
        <v>52</v>
      </c>
      <c r="D38" s="15">
        <v>1641136247</v>
      </c>
      <c r="E38" s="7" t="s">
        <v>36</v>
      </c>
      <c r="F38" s="15" t="s">
        <v>60</v>
      </c>
      <c r="G38" s="7" t="s">
        <v>79</v>
      </c>
      <c r="H38" s="15">
        <v>4</v>
      </c>
      <c r="I38" s="15" t="s">
        <v>55</v>
      </c>
      <c r="J38" s="15" t="s">
        <v>56</v>
      </c>
      <c r="L38" s="15">
        <v>24</v>
      </c>
      <c r="M38" s="15">
        <v>4</v>
      </c>
      <c r="N38" s="15">
        <v>1</v>
      </c>
      <c r="O38" s="15">
        <v>1</v>
      </c>
      <c r="P38">
        <v>1537594759</v>
      </c>
      <c r="Q38">
        <v>2098</v>
      </c>
      <c r="S38" t="s">
        <v>80</v>
      </c>
      <c r="T38">
        <v>0</v>
      </c>
      <c r="U38" t="s">
        <v>58</v>
      </c>
      <c r="V38">
        <f>MATCH(D38,Отчет!$C$1:$C$65537,0)</f>
        <v>25</v>
      </c>
    </row>
    <row r="39" spans="1:22" x14ac:dyDescent="0.2">
      <c r="A39" s="15">
        <v>1645907437</v>
      </c>
      <c r="B39" s="15">
        <v>6</v>
      </c>
      <c r="C39" s="15" t="s">
        <v>52</v>
      </c>
      <c r="D39" s="15">
        <v>1641136261</v>
      </c>
      <c r="E39" s="7" t="s">
        <v>37</v>
      </c>
      <c r="F39" s="15" t="s">
        <v>61</v>
      </c>
      <c r="G39" s="7" t="s">
        <v>79</v>
      </c>
      <c r="H39" s="15">
        <v>4</v>
      </c>
      <c r="I39" s="15" t="s">
        <v>55</v>
      </c>
      <c r="J39" s="15" t="s">
        <v>56</v>
      </c>
      <c r="L39" s="15">
        <v>24</v>
      </c>
      <c r="M39" s="15">
        <v>4</v>
      </c>
      <c r="N39" s="15">
        <v>1</v>
      </c>
      <c r="O39" s="15">
        <v>1</v>
      </c>
      <c r="P39">
        <v>1537594759</v>
      </c>
      <c r="Q39">
        <v>2098</v>
      </c>
      <c r="S39" t="s">
        <v>80</v>
      </c>
      <c r="T39">
        <v>0</v>
      </c>
      <c r="U39" t="s">
        <v>58</v>
      </c>
      <c r="V39">
        <f>MATCH(D39,Отчет!$C$1:$C$65537,0)</f>
        <v>26</v>
      </c>
    </row>
    <row r="40" spans="1:22" x14ac:dyDescent="0.2">
      <c r="A40" s="15">
        <v>1645907441</v>
      </c>
      <c r="B40" s="15">
        <v>6</v>
      </c>
      <c r="C40" s="15" t="s">
        <v>52</v>
      </c>
      <c r="D40" s="15">
        <v>1641136275</v>
      </c>
      <c r="E40" s="7" t="s">
        <v>38</v>
      </c>
      <c r="F40" s="15" t="s">
        <v>73</v>
      </c>
      <c r="G40" s="7" t="s">
        <v>79</v>
      </c>
      <c r="H40" s="15">
        <v>4</v>
      </c>
      <c r="I40" s="15" t="s">
        <v>55</v>
      </c>
      <c r="J40" s="15" t="s">
        <v>56</v>
      </c>
      <c r="L40" s="15">
        <v>24</v>
      </c>
      <c r="M40" s="15">
        <v>4</v>
      </c>
      <c r="N40" s="15">
        <v>1</v>
      </c>
      <c r="O40" s="15">
        <v>1</v>
      </c>
      <c r="P40">
        <v>1537594759</v>
      </c>
      <c r="Q40">
        <v>2098</v>
      </c>
      <c r="S40" t="s">
        <v>80</v>
      </c>
      <c r="T40">
        <v>0</v>
      </c>
      <c r="U40" t="s">
        <v>58</v>
      </c>
      <c r="V40">
        <f>MATCH(D40,Отчет!$C$1:$C$65537,0)</f>
        <v>30</v>
      </c>
    </row>
    <row r="41" spans="1:22" x14ac:dyDescent="0.2">
      <c r="A41" s="15">
        <v>1645907449</v>
      </c>
      <c r="B41" s="15">
        <v>9</v>
      </c>
      <c r="C41" s="15" t="s">
        <v>52</v>
      </c>
      <c r="D41" s="15">
        <v>1641136301</v>
      </c>
      <c r="E41" s="7" t="s">
        <v>39</v>
      </c>
      <c r="F41" s="15" t="s">
        <v>62</v>
      </c>
      <c r="G41" s="7" t="s">
        <v>79</v>
      </c>
      <c r="H41" s="15">
        <v>4</v>
      </c>
      <c r="I41" s="15" t="s">
        <v>55</v>
      </c>
      <c r="J41" s="15" t="s">
        <v>56</v>
      </c>
      <c r="L41" s="15">
        <v>36</v>
      </c>
      <c r="M41" s="15">
        <v>4</v>
      </c>
      <c r="N41" s="15">
        <v>1</v>
      </c>
      <c r="O41" s="15">
        <v>1</v>
      </c>
      <c r="P41">
        <v>1537594759</v>
      </c>
      <c r="Q41">
        <v>2098</v>
      </c>
      <c r="S41" t="s">
        <v>80</v>
      </c>
      <c r="T41">
        <v>0</v>
      </c>
      <c r="U41" t="s">
        <v>58</v>
      </c>
      <c r="V41">
        <f>MATCH(D41,Отчет!$C$1:$C$65537,0)</f>
        <v>16</v>
      </c>
    </row>
    <row r="42" spans="1:22" x14ac:dyDescent="0.2">
      <c r="A42" s="15">
        <v>1645907453</v>
      </c>
      <c r="B42" s="15">
        <v>4</v>
      </c>
      <c r="C42" s="15" t="s">
        <v>52</v>
      </c>
      <c r="D42" s="15">
        <v>1641136315</v>
      </c>
      <c r="E42" s="7" t="s">
        <v>40</v>
      </c>
      <c r="F42" s="15" t="s">
        <v>63</v>
      </c>
      <c r="G42" s="7" t="s">
        <v>79</v>
      </c>
      <c r="H42" s="15">
        <v>4</v>
      </c>
      <c r="I42" s="15" t="s">
        <v>55</v>
      </c>
      <c r="J42" s="15" t="s">
        <v>56</v>
      </c>
      <c r="L42" s="15">
        <v>16</v>
      </c>
      <c r="M42" s="15">
        <v>4</v>
      </c>
      <c r="N42" s="15">
        <v>1</v>
      </c>
      <c r="O42" s="15">
        <v>1</v>
      </c>
      <c r="P42">
        <v>1537594759</v>
      </c>
      <c r="Q42">
        <v>2098</v>
      </c>
      <c r="S42" t="s">
        <v>80</v>
      </c>
      <c r="T42">
        <v>0</v>
      </c>
      <c r="U42" t="s">
        <v>58</v>
      </c>
      <c r="V42">
        <f>MATCH(D42,Отчет!$C$1:$C$65537,0)</f>
        <v>31</v>
      </c>
    </row>
    <row r="43" spans="1:22" x14ac:dyDescent="0.2">
      <c r="A43" s="15">
        <v>1645907457</v>
      </c>
      <c r="B43" s="15">
        <v>10</v>
      </c>
      <c r="C43" s="15" t="s">
        <v>52</v>
      </c>
      <c r="D43" s="15">
        <v>1641136328</v>
      </c>
      <c r="E43" s="7" t="s">
        <v>41</v>
      </c>
      <c r="F43" s="15" t="s">
        <v>74</v>
      </c>
      <c r="G43" s="7" t="s">
        <v>79</v>
      </c>
      <c r="H43" s="15">
        <v>4</v>
      </c>
      <c r="I43" s="15" t="s">
        <v>55</v>
      </c>
      <c r="J43" s="15" t="s">
        <v>56</v>
      </c>
      <c r="L43" s="15">
        <v>40</v>
      </c>
      <c r="M43" s="15">
        <v>4</v>
      </c>
      <c r="N43" s="15">
        <v>1</v>
      </c>
      <c r="O43" s="15">
        <v>1</v>
      </c>
      <c r="P43">
        <v>1537594759</v>
      </c>
      <c r="Q43">
        <v>2098</v>
      </c>
      <c r="S43" t="s">
        <v>80</v>
      </c>
      <c r="T43">
        <v>0</v>
      </c>
      <c r="U43" t="s">
        <v>58</v>
      </c>
      <c r="V43">
        <f>MATCH(D43,Отчет!$C$1:$C$65537,0)</f>
        <v>14</v>
      </c>
    </row>
    <row r="44" spans="1:22" x14ac:dyDescent="0.2">
      <c r="A44" s="15">
        <v>1645907465</v>
      </c>
      <c r="B44" s="15">
        <v>10</v>
      </c>
      <c r="C44" s="15" t="s">
        <v>52</v>
      </c>
      <c r="D44" s="15">
        <v>1641136341</v>
      </c>
      <c r="E44" s="7" t="s">
        <v>42</v>
      </c>
      <c r="F44" s="15" t="s">
        <v>70</v>
      </c>
      <c r="G44" s="7" t="s">
        <v>79</v>
      </c>
      <c r="H44" s="15">
        <v>4</v>
      </c>
      <c r="I44" s="15" t="s">
        <v>55</v>
      </c>
      <c r="J44" s="15" t="s">
        <v>56</v>
      </c>
      <c r="L44" s="15">
        <v>40</v>
      </c>
      <c r="M44" s="15">
        <v>4</v>
      </c>
      <c r="N44" s="15">
        <v>1</v>
      </c>
      <c r="O44" s="15">
        <v>1</v>
      </c>
      <c r="P44">
        <v>1537594759</v>
      </c>
      <c r="Q44">
        <v>2098</v>
      </c>
      <c r="S44" t="s">
        <v>80</v>
      </c>
      <c r="T44">
        <v>0</v>
      </c>
      <c r="U44" t="s">
        <v>58</v>
      </c>
      <c r="V44">
        <f>MATCH(D44,Отчет!$C$1:$C$65537,0)</f>
        <v>15</v>
      </c>
    </row>
    <row r="45" spans="1:22" x14ac:dyDescent="0.2">
      <c r="A45" s="15">
        <v>1645907499</v>
      </c>
      <c r="B45" s="15">
        <v>10</v>
      </c>
      <c r="C45" s="15" t="s">
        <v>52</v>
      </c>
      <c r="D45" s="15">
        <v>1641136354</v>
      </c>
      <c r="E45" s="7" t="s">
        <v>43</v>
      </c>
      <c r="F45" s="15" t="s">
        <v>65</v>
      </c>
      <c r="G45" s="7" t="s">
        <v>79</v>
      </c>
      <c r="H45" s="15">
        <v>4</v>
      </c>
      <c r="I45" s="15" t="s">
        <v>55</v>
      </c>
      <c r="J45" s="15" t="s">
        <v>56</v>
      </c>
      <c r="L45" s="15">
        <v>40</v>
      </c>
      <c r="M45" s="15">
        <v>4</v>
      </c>
      <c r="N45" s="15">
        <v>1</v>
      </c>
      <c r="O45" s="15">
        <v>1</v>
      </c>
      <c r="P45">
        <v>1537594759</v>
      </c>
      <c r="Q45">
        <v>2098</v>
      </c>
      <c r="S45" t="s">
        <v>80</v>
      </c>
      <c r="T45">
        <v>0</v>
      </c>
      <c r="U45" t="s">
        <v>58</v>
      </c>
      <c r="V45">
        <f>MATCH(D45,Отчет!$C$1:$C$65537,0)</f>
        <v>18</v>
      </c>
    </row>
    <row r="46" spans="1:22" x14ac:dyDescent="0.2">
      <c r="A46" s="15">
        <v>1645907537</v>
      </c>
      <c r="B46" s="15">
        <v>10</v>
      </c>
      <c r="C46" s="15" t="s">
        <v>52</v>
      </c>
      <c r="D46" s="15">
        <v>1641136372</v>
      </c>
      <c r="E46" s="7" t="s">
        <v>44</v>
      </c>
      <c r="F46" s="15" t="s">
        <v>66</v>
      </c>
      <c r="G46" s="7" t="s">
        <v>79</v>
      </c>
      <c r="H46" s="15">
        <v>4</v>
      </c>
      <c r="I46" s="15" t="s">
        <v>55</v>
      </c>
      <c r="J46" s="15" t="s">
        <v>56</v>
      </c>
      <c r="L46" s="15">
        <v>40</v>
      </c>
      <c r="M46" s="15">
        <v>4</v>
      </c>
      <c r="N46" s="15">
        <v>1</v>
      </c>
      <c r="O46" s="15">
        <v>1</v>
      </c>
      <c r="P46">
        <v>1537594759</v>
      </c>
      <c r="Q46">
        <v>2098</v>
      </c>
      <c r="S46" t="s">
        <v>80</v>
      </c>
      <c r="T46">
        <v>0</v>
      </c>
      <c r="U46" t="s">
        <v>58</v>
      </c>
      <c r="V46">
        <f>MATCH(D46,Отчет!$C$1:$C$65537,0)</f>
        <v>13</v>
      </c>
    </row>
    <row r="47" spans="1:22" x14ac:dyDescent="0.2">
      <c r="A47" s="15">
        <v>1645907575</v>
      </c>
      <c r="B47" s="15">
        <v>7</v>
      </c>
      <c r="C47" s="15" t="s">
        <v>52</v>
      </c>
      <c r="D47" s="15">
        <v>1641136387</v>
      </c>
      <c r="E47" s="7" t="s">
        <v>45</v>
      </c>
      <c r="F47" s="15" t="s">
        <v>75</v>
      </c>
      <c r="G47" s="7" t="s">
        <v>79</v>
      </c>
      <c r="H47" s="15">
        <v>4</v>
      </c>
      <c r="I47" s="15" t="s">
        <v>55</v>
      </c>
      <c r="J47" s="15" t="s">
        <v>56</v>
      </c>
      <c r="L47" s="15">
        <v>28</v>
      </c>
      <c r="M47" s="15">
        <v>4</v>
      </c>
      <c r="N47" s="15">
        <v>1</v>
      </c>
      <c r="O47" s="15">
        <v>1</v>
      </c>
      <c r="P47">
        <v>1537594759</v>
      </c>
      <c r="Q47">
        <v>2098</v>
      </c>
      <c r="S47" t="s">
        <v>80</v>
      </c>
      <c r="T47">
        <v>0</v>
      </c>
      <c r="U47" t="s">
        <v>58</v>
      </c>
      <c r="V47">
        <f>MATCH(D47,Отчет!$C$1:$C$65537,0)</f>
        <v>22</v>
      </c>
    </row>
    <row r="48" spans="1:22" x14ac:dyDescent="0.2">
      <c r="A48" s="15">
        <v>1645907611</v>
      </c>
      <c r="B48" s="15">
        <v>7</v>
      </c>
      <c r="C48" s="15" t="s">
        <v>52</v>
      </c>
      <c r="D48" s="15">
        <v>1641136402</v>
      </c>
      <c r="E48" s="7" t="s">
        <v>47</v>
      </c>
      <c r="F48" s="15" t="s">
        <v>76</v>
      </c>
      <c r="G48" s="7" t="s">
        <v>79</v>
      </c>
      <c r="H48" s="15">
        <v>4</v>
      </c>
      <c r="I48" s="15" t="s">
        <v>55</v>
      </c>
      <c r="J48" s="15" t="s">
        <v>56</v>
      </c>
      <c r="L48" s="15">
        <v>28</v>
      </c>
      <c r="M48" s="15">
        <v>4</v>
      </c>
      <c r="N48" s="15">
        <v>1</v>
      </c>
      <c r="O48" s="15">
        <v>1</v>
      </c>
      <c r="P48">
        <v>1537594759</v>
      </c>
      <c r="Q48">
        <v>2098</v>
      </c>
      <c r="S48" t="s">
        <v>80</v>
      </c>
      <c r="T48">
        <v>0</v>
      </c>
      <c r="U48" t="s">
        <v>58</v>
      </c>
      <c r="V48">
        <f>MATCH(D48,Отчет!$C$1:$C$65537,0)</f>
        <v>17</v>
      </c>
    </row>
    <row r="49" spans="1:22" x14ac:dyDescent="0.2">
      <c r="A49" s="15">
        <v>1645907677</v>
      </c>
      <c r="B49" s="15">
        <v>9</v>
      </c>
      <c r="C49" s="15" t="s">
        <v>52</v>
      </c>
      <c r="D49" s="15">
        <v>1641136429</v>
      </c>
      <c r="E49" s="7" t="s">
        <v>48</v>
      </c>
      <c r="F49" s="15" t="s">
        <v>67</v>
      </c>
      <c r="G49" s="7" t="s">
        <v>79</v>
      </c>
      <c r="H49" s="15">
        <v>4</v>
      </c>
      <c r="I49" s="15" t="s">
        <v>55</v>
      </c>
      <c r="J49" s="15" t="s">
        <v>56</v>
      </c>
      <c r="L49" s="15">
        <v>36</v>
      </c>
      <c r="M49" s="15">
        <v>4</v>
      </c>
      <c r="N49" s="15">
        <v>1</v>
      </c>
      <c r="O49" s="15">
        <v>1</v>
      </c>
      <c r="P49">
        <v>1537594759</v>
      </c>
      <c r="Q49">
        <v>2098</v>
      </c>
      <c r="S49" t="s">
        <v>80</v>
      </c>
      <c r="T49">
        <v>0</v>
      </c>
      <c r="U49" t="s">
        <v>58</v>
      </c>
      <c r="V49">
        <f>MATCH(D49,Отчет!$C$1:$C$65537,0)</f>
        <v>19</v>
      </c>
    </row>
    <row r="50" spans="1:22" x14ac:dyDescent="0.2">
      <c r="A50" s="15">
        <v>1645907713</v>
      </c>
      <c r="B50" s="15">
        <v>6</v>
      </c>
      <c r="C50" s="15" t="s">
        <v>52</v>
      </c>
      <c r="D50" s="15">
        <v>1641136442</v>
      </c>
      <c r="E50" s="7" t="s">
        <v>49</v>
      </c>
      <c r="F50" s="15" t="s">
        <v>68</v>
      </c>
      <c r="G50" s="7" t="s">
        <v>79</v>
      </c>
      <c r="H50" s="15">
        <v>4</v>
      </c>
      <c r="I50" s="15" t="s">
        <v>55</v>
      </c>
      <c r="J50" s="15" t="s">
        <v>56</v>
      </c>
      <c r="L50" s="15">
        <v>24</v>
      </c>
      <c r="M50" s="15">
        <v>4</v>
      </c>
      <c r="N50" s="15">
        <v>1</v>
      </c>
      <c r="O50" s="15">
        <v>1</v>
      </c>
      <c r="P50">
        <v>1537594759</v>
      </c>
      <c r="Q50">
        <v>2098</v>
      </c>
      <c r="S50" t="s">
        <v>80</v>
      </c>
      <c r="T50">
        <v>0</v>
      </c>
      <c r="U50" t="s">
        <v>58</v>
      </c>
      <c r="V50">
        <f>MATCH(D50,Отчет!$C$1:$C$65537,0)</f>
        <v>28</v>
      </c>
    </row>
    <row r="51" spans="1:22" x14ac:dyDescent="0.2">
      <c r="A51" s="15">
        <v>1645907751</v>
      </c>
      <c r="B51" s="15">
        <v>6</v>
      </c>
      <c r="C51" s="15" t="s">
        <v>52</v>
      </c>
      <c r="D51" s="15">
        <v>1641136456</v>
      </c>
      <c r="E51" s="7" t="s">
        <v>50</v>
      </c>
      <c r="F51" s="15" t="s">
        <v>77</v>
      </c>
      <c r="G51" s="7" t="s">
        <v>79</v>
      </c>
      <c r="H51" s="15">
        <v>4</v>
      </c>
      <c r="I51" s="15" t="s">
        <v>55</v>
      </c>
      <c r="J51" s="15" t="s">
        <v>56</v>
      </c>
      <c r="L51" s="15">
        <v>24</v>
      </c>
      <c r="M51" s="15">
        <v>4</v>
      </c>
      <c r="N51" s="15">
        <v>1</v>
      </c>
      <c r="O51" s="15">
        <v>1</v>
      </c>
      <c r="P51">
        <v>1537594759</v>
      </c>
      <c r="Q51">
        <v>2098</v>
      </c>
      <c r="S51" t="s">
        <v>80</v>
      </c>
      <c r="T51">
        <v>0</v>
      </c>
      <c r="U51" t="s">
        <v>58</v>
      </c>
      <c r="V51">
        <f>MATCH(D51,Отчет!$C$1:$C$65537,0)</f>
        <v>20</v>
      </c>
    </row>
    <row r="52" spans="1:22" x14ac:dyDescent="0.2">
      <c r="A52" s="15">
        <v>1645907421</v>
      </c>
      <c r="B52" s="15">
        <v>4</v>
      </c>
      <c r="C52" s="15" t="s">
        <v>52</v>
      </c>
      <c r="D52" s="15">
        <v>1641136470</v>
      </c>
      <c r="E52" s="7" t="s">
        <v>51</v>
      </c>
      <c r="F52" s="15" t="s">
        <v>69</v>
      </c>
      <c r="G52" s="7" t="s">
        <v>79</v>
      </c>
      <c r="H52" s="15">
        <v>4</v>
      </c>
      <c r="I52" s="15" t="s">
        <v>55</v>
      </c>
      <c r="J52" s="15" t="s">
        <v>56</v>
      </c>
      <c r="L52" s="15">
        <v>16</v>
      </c>
      <c r="M52" s="15">
        <v>4</v>
      </c>
      <c r="N52" s="15">
        <v>1</v>
      </c>
      <c r="O52" s="15">
        <v>1</v>
      </c>
      <c r="P52">
        <v>1537594759</v>
      </c>
      <c r="Q52">
        <v>2098</v>
      </c>
      <c r="S52" t="s">
        <v>80</v>
      </c>
      <c r="T52">
        <v>0</v>
      </c>
      <c r="U52" t="s">
        <v>58</v>
      </c>
      <c r="V52">
        <f>MATCH(D52,Отчет!$C$1:$C$65537,0)</f>
        <v>29</v>
      </c>
    </row>
    <row r="53" spans="1:22" x14ac:dyDescent="0.2">
      <c r="A53" s="15">
        <v>1645907425</v>
      </c>
      <c r="B53" s="15">
        <v>7</v>
      </c>
      <c r="C53" s="15" t="s">
        <v>52</v>
      </c>
      <c r="D53" s="15">
        <v>1641136216</v>
      </c>
      <c r="E53" s="7" t="s">
        <v>34</v>
      </c>
      <c r="F53" s="15" t="s">
        <v>78</v>
      </c>
      <c r="G53" s="7" t="s">
        <v>79</v>
      </c>
      <c r="H53" s="15">
        <v>4</v>
      </c>
      <c r="I53" s="15" t="s">
        <v>55</v>
      </c>
      <c r="J53" s="15" t="s">
        <v>56</v>
      </c>
      <c r="L53" s="15">
        <v>28</v>
      </c>
      <c r="M53" s="15">
        <v>4</v>
      </c>
      <c r="N53" s="15">
        <v>1</v>
      </c>
      <c r="O53" s="15">
        <v>1</v>
      </c>
      <c r="P53">
        <v>1537594759</v>
      </c>
      <c r="Q53">
        <v>2098</v>
      </c>
      <c r="S53" t="s">
        <v>80</v>
      </c>
      <c r="T53">
        <v>0</v>
      </c>
      <c r="U53" t="s">
        <v>58</v>
      </c>
      <c r="V53">
        <f>MATCH(D53,Отчет!$C$1:$C$65537,0)</f>
        <v>21</v>
      </c>
    </row>
    <row r="54" spans="1:22" x14ac:dyDescent="0.2">
      <c r="A54" s="15">
        <v>1645884781</v>
      </c>
      <c r="B54" s="15">
        <v>7</v>
      </c>
      <c r="C54" s="15" t="s">
        <v>52</v>
      </c>
      <c r="D54" s="15">
        <v>1641136202</v>
      </c>
      <c r="E54" s="7" t="s">
        <v>33</v>
      </c>
      <c r="F54" s="15" t="s">
        <v>53</v>
      </c>
      <c r="G54" s="7" t="s">
        <v>81</v>
      </c>
      <c r="H54" s="15">
        <v>4</v>
      </c>
      <c r="I54" s="15" t="s">
        <v>55</v>
      </c>
      <c r="J54" s="15" t="s">
        <v>56</v>
      </c>
      <c r="L54" s="15">
        <v>28</v>
      </c>
      <c r="M54" s="15">
        <v>4</v>
      </c>
      <c r="N54" s="15">
        <v>1</v>
      </c>
      <c r="O54" s="15">
        <v>1</v>
      </c>
      <c r="P54">
        <v>1537594759</v>
      </c>
      <c r="Q54">
        <v>2098</v>
      </c>
      <c r="S54" t="s">
        <v>72</v>
      </c>
      <c r="T54">
        <v>0</v>
      </c>
      <c r="U54" t="s">
        <v>58</v>
      </c>
      <c r="V54">
        <f>MATCH(D54,Отчет!$C$1:$C$65537,0)</f>
        <v>27</v>
      </c>
    </row>
    <row r="55" spans="1:22" x14ac:dyDescent="0.2">
      <c r="A55" s="15">
        <v>1672875244</v>
      </c>
      <c r="B55" s="15">
        <v>7</v>
      </c>
      <c r="C55" s="15" t="s">
        <v>52</v>
      </c>
      <c r="D55" s="15">
        <v>1663473745</v>
      </c>
      <c r="E55" s="7" t="s">
        <v>46</v>
      </c>
      <c r="F55" s="15" t="s">
        <v>64</v>
      </c>
      <c r="G55" s="7" t="s">
        <v>81</v>
      </c>
      <c r="H55" s="15">
        <v>4</v>
      </c>
      <c r="I55" s="15" t="s">
        <v>55</v>
      </c>
      <c r="J55" s="15" t="s">
        <v>56</v>
      </c>
      <c r="L55" s="15">
        <v>28</v>
      </c>
      <c r="M55" s="15">
        <v>4</v>
      </c>
      <c r="N55" s="15">
        <v>1</v>
      </c>
      <c r="O55" s="15">
        <v>1</v>
      </c>
      <c r="P55">
        <v>1537594759</v>
      </c>
      <c r="Q55">
        <v>2098</v>
      </c>
      <c r="S55" t="s">
        <v>72</v>
      </c>
      <c r="T55">
        <v>0</v>
      </c>
      <c r="U55" t="s">
        <v>58</v>
      </c>
      <c r="V55">
        <f>MATCH(D55,Отчет!$C$1:$C$65537,0)</f>
        <v>24</v>
      </c>
    </row>
    <row r="56" spans="1:22" x14ac:dyDescent="0.2">
      <c r="A56" s="15">
        <v>1645884006</v>
      </c>
      <c r="B56" s="15">
        <v>8</v>
      </c>
      <c r="C56" s="15" t="s">
        <v>52</v>
      </c>
      <c r="D56" s="15">
        <v>1641136233</v>
      </c>
      <c r="E56" s="7" t="s">
        <v>35</v>
      </c>
      <c r="F56" s="15" t="s">
        <v>59</v>
      </c>
      <c r="G56" s="7" t="s">
        <v>81</v>
      </c>
      <c r="H56" s="15">
        <v>4</v>
      </c>
      <c r="I56" s="15" t="s">
        <v>55</v>
      </c>
      <c r="J56" s="15" t="s">
        <v>56</v>
      </c>
      <c r="L56" s="15">
        <v>32</v>
      </c>
      <c r="M56" s="15">
        <v>4</v>
      </c>
      <c r="N56" s="15">
        <v>1</v>
      </c>
      <c r="O56" s="15">
        <v>1</v>
      </c>
      <c r="P56">
        <v>1537594759</v>
      </c>
      <c r="Q56">
        <v>2098</v>
      </c>
      <c r="S56" t="s">
        <v>72</v>
      </c>
      <c r="T56">
        <v>0</v>
      </c>
      <c r="U56" t="s">
        <v>58</v>
      </c>
      <c r="V56">
        <f>MATCH(D56,Отчет!$C$1:$C$65537,0)</f>
        <v>23</v>
      </c>
    </row>
    <row r="57" spans="1:22" x14ac:dyDescent="0.2">
      <c r="A57" s="15">
        <v>1645884047</v>
      </c>
      <c r="B57" s="15">
        <v>7</v>
      </c>
      <c r="C57" s="15" t="s">
        <v>52</v>
      </c>
      <c r="D57" s="15">
        <v>1641136247</v>
      </c>
      <c r="E57" s="7" t="s">
        <v>36</v>
      </c>
      <c r="F57" s="15" t="s">
        <v>60</v>
      </c>
      <c r="G57" s="7" t="s">
        <v>81</v>
      </c>
      <c r="H57" s="15">
        <v>4</v>
      </c>
      <c r="I57" s="15" t="s">
        <v>55</v>
      </c>
      <c r="J57" s="15" t="s">
        <v>56</v>
      </c>
      <c r="L57" s="15">
        <v>28</v>
      </c>
      <c r="M57" s="15">
        <v>4</v>
      </c>
      <c r="N57" s="15">
        <v>1</v>
      </c>
      <c r="O57" s="15">
        <v>1</v>
      </c>
      <c r="P57">
        <v>1537594759</v>
      </c>
      <c r="Q57">
        <v>2098</v>
      </c>
      <c r="S57" t="s">
        <v>72</v>
      </c>
      <c r="T57">
        <v>0</v>
      </c>
      <c r="U57" t="s">
        <v>58</v>
      </c>
      <c r="V57">
        <f>MATCH(D57,Отчет!$C$1:$C$65537,0)</f>
        <v>25</v>
      </c>
    </row>
    <row r="58" spans="1:22" x14ac:dyDescent="0.2">
      <c r="A58" s="15">
        <v>1645884095</v>
      </c>
      <c r="B58" s="15">
        <v>7</v>
      </c>
      <c r="C58" s="15" t="s">
        <v>52</v>
      </c>
      <c r="D58" s="15">
        <v>1641136261</v>
      </c>
      <c r="E58" s="7" t="s">
        <v>37</v>
      </c>
      <c r="F58" s="15" t="s">
        <v>61</v>
      </c>
      <c r="G58" s="7" t="s">
        <v>81</v>
      </c>
      <c r="H58" s="15">
        <v>4</v>
      </c>
      <c r="I58" s="15" t="s">
        <v>55</v>
      </c>
      <c r="J58" s="15" t="s">
        <v>56</v>
      </c>
      <c r="L58" s="15">
        <v>28</v>
      </c>
      <c r="M58" s="15">
        <v>4</v>
      </c>
      <c r="N58" s="15">
        <v>1</v>
      </c>
      <c r="O58" s="15">
        <v>1</v>
      </c>
      <c r="P58">
        <v>1537594759</v>
      </c>
      <c r="Q58">
        <v>2098</v>
      </c>
      <c r="S58" t="s">
        <v>72</v>
      </c>
      <c r="T58">
        <v>0</v>
      </c>
      <c r="U58" t="s">
        <v>58</v>
      </c>
      <c r="V58">
        <f>MATCH(D58,Отчет!$C$1:$C$65537,0)</f>
        <v>26</v>
      </c>
    </row>
    <row r="59" spans="1:22" x14ac:dyDescent="0.2">
      <c r="A59" s="15">
        <v>1645884135</v>
      </c>
      <c r="B59" s="15">
        <v>7</v>
      </c>
      <c r="C59" s="15" t="s">
        <v>52</v>
      </c>
      <c r="D59" s="15">
        <v>1641136275</v>
      </c>
      <c r="E59" s="7" t="s">
        <v>38</v>
      </c>
      <c r="F59" s="15" t="s">
        <v>73</v>
      </c>
      <c r="G59" s="7" t="s">
        <v>81</v>
      </c>
      <c r="H59" s="15">
        <v>4</v>
      </c>
      <c r="I59" s="15" t="s">
        <v>55</v>
      </c>
      <c r="J59" s="15" t="s">
        <v>56</v>
      </c>
      <c r="L59" s="15">
        <v>28</v>
      </c>
      <c r="M59" s="15">
        <v>4</v>
      </c>
      <c r="N59" s="15">
        <v>1</v>
      </c>
      <c r="O59" s="15">
        <v>1</v>
      </c>
      <c r="P59">
        <v>1537594759</v>
      </c>
      <c r="Q59">
        <v>2098</v>
      </c>
      <c r="S59" t="s">
        <v>72</v>
      </c>
      <c r="T59">
        <v>0</v>
      </c>
      <c r="U59" t="s">
        <v>58</v>
      </c>
      <c r="V59">
        <f>MATCH(D59,Отчет!$C$1:$C$65537,0)</f>
        <v>30</v>
      </c>
    </row>
    <row r="60" spans="1:22" x14ac:dyDescent="0.2">
      <c r="A60" s="15">
        <v>1645884221</v>
      </c>
      <c r="B60" s="15">
        <v>10</v>
      </c>
      <c r="C60" s="15" t="s">
        <v>52</v>
      </c>
      <c r="D60" s="15">
        <v>1641136301</v>
      </c>
      <c r="E60" s="7" t="s">
        <v>39</v>
      </c>
      <c r="F60" s="15" t="s">
        <v>62</v>
      </c>
      <c r="G60" s="7" t="s">
        <v>81</v>
      </c>
      <c r="H60" s="15">
        <v>4</v>
      </c>
      <c r="I60" s="15" t="s">
        <v>55</v>
      </c>
      <c r="J60" s="15" t="s">
        <v>56</v>
      </c>
      <c r="L60" s="15">
        <v>40</v>
      </c>
      <c r="M60" s="15">
        <v>4</v>
      </c>
      <c r="N60" s="15">
        <v>1</v>
      </c>
      <c r="O60" s="15">
        <v>1</v>
      </c>
      <c r="P60">
        <v>1537594759</v>
      </c>
      <c r="Q60">
        <v>2098</v>
      </c>
      <c r="S60" t="s">
        <v>72</v>
      </c>
      <c r="T60">
        <v>0</v>
      </c>
      <c r="U60" t="s">
        <v>58</v>
      </c>
      <c r="V60">
        <f>MATCH(D60,Отчет!$C$1:$C$65537,0)</f>
        <v>16</v>
      </c>
    </row>
    <row r="61" spans="1:22" x14ac:dyDescent="0.2">
      <c r="A61" s="15">
        <v>1645884321</v>
      </c>
      <c r="B61" s="15">
        <v>7</v>
      </c>
      <c r="C61" s="15" t="s">
        <v>52</v>
      </c>
      <c r="D61" s="15">
        <v>1641136315</v>
      </c>
      <c r="E61" s="7" t="s">
        <v>40</v>
      </c>
      <c r="F61" s="15" t="s">
        <v>63</v>
      </c>
      <c r="G61" s="7" t="s">
        <v>81</v>
      </c>
      <c r="H61" s="15">
        <v>4</v>
      </c>
      <c r="I61" s="15" t="s">
        <v>55</v>
      </c>
      <c r="J61" s="15" t="s">
        <v>56</v>
      </c>
      <c r="L61" s="15">
        <v>28</v>
      </c>
      <c r="M61" s="15">
        <v>4</v>
      </c>
      <c r="N61" s="15">
        <v>1</v>
      </c>
      <c r="O61" s="15">
        <v>1</v>
      </c>
      <c r="P61">
        <v>1537594759</v>
      </c>
      <c r="Q61">
        <v>2098</v>
      </c>
      <c r="S61" t="s">
        <v>72</v>
      </c>
      <c r="T61">
        <v>0</v>
      </c>
      <c r="U61" t="s">
        <v>58</v>
      </c>
      <c r="V61">
        <f>MATCH(D61,Отчет!$C$1:$C$65537,0)</f>
        <v>31</v>
      </c>
    </row>
    <row r="62" spans="1:22" x14ac:dyDescent="0.2">
      <c r="A62" s="15">
        <v>1645884359</v>
      </c>
      <c r="B62" s="15">
        <v>10</v>
      </c>
      <c r="C62" s="15" t="s">
        <v>52</v>
      </c>
      <c r="D62" s="15">
        <v>1641136328</v>
      </c>
      <c r="E62" s="7" t="s">
        <v>41</v>
      </c>
      <c r="F62" s="15" t="s">
        <v>74</v>
      </c>
      <c r="G62" s="7" t="s">
        <v>81</v>
      </c>
      <c r="H62" s="15">
        <v>4</v>
      </c>
      <c r="I62" s="15" t="s">
        <v>55</v>
      </c>
      <c r="J62" s="15" t="s">
        <v>56</v>
      </c>
      <c r="L62" s="15">
        <v>40</v>
      </c>
      <c r="M62" s="15">
        <v>4</v>
      </c>
      <c r="N62" s="15">
        <v>1</v>
      </c>
      <c r="O62" s="15">
        <v>1</v>
      </c>
      <c r="P62">
        <v>1537594759</v>
      </c>
      <c r="Q62">
        <v>2098</v>
      </c>
      <c r="S62" t="s">
        <v>72</v>
      </c>
      <c r="T62">
        <v>0</v>
      </c>
      <c r="U62" t="s">
        <v>58</v>
      </c>
      <c r="V62">
        <f>MATCH(D62,Отчет!$C$1:$C$65537,0)</f>
        <v>14</v>
      </c>
    </row>
    <row r="63" spans="1:22" x14ac:dyDescent="0.2">
      <c r="A63" s="15">
        <v>1645884410</v>
      </c>
      <c r="B63" s="15">
        <v>10</v>
      </c>
      <c r="C63" s="15" t="s">
        <v>52</v>
      </c>
      <c r="D63" s="15">
        <v>1641136341</v>
      </c>
      <c r="E63" s="7" t="s">
        <v>42</v>
      </c>
      <c r="F63" s="15" t="s">
        <v>70</v>
      </c>
      <c r="G63" s="7" t="s">
        <v>81</v>
      </c>
      <c r="H63" s="15">
        <v>4</v>
      </c>
      <c r="I63" s="15" t="s">
        <v>55</v>
      </c>
      <c r="J63" s="15" t="s">
        <v>56</v>
      </c>
      <c r="L63" s="15">
        <v>40</v>
      </c>
      <c r="M63" s="15">
        <v>4</v>
      </c>
      <c r="N63" s="15">
        <v>1</v>
      </c>
      <c r="O63" s="15">
        <v>1</v>
      </c>
      <c r="P63">
        <v>1537594759</v>
      </c>
      <c r="Q63">
        <v>2098</v>
      </c>
      <c r="S63" t="s">
        <v>72</v>
      </c>
      <c r="T63">
        <v>0</v>
      </c>
      <c r="U63" t="s">
        <v>58</v>
      </c>
      <c r="V63">
        <f>MATCH(D63,Отчет!$C$1:$C$65537,0)</f>
        <v>15</v>
      </c>
    </row>
    <row r="64" spans="1:22" x14ac:dyDescent="0.2">
      <c r="A64" s="15">
        <v>1645884453</v>
      </c>
      <c r="B64" s="15">
        <v>7</v>
      </c>
      <c r="C64" s="15" t="s">
        <v>52</v>
      </c>
      <c r="D64" s="15">
        <v>1641136354</v>
      </c>
      <c r="E64" s="7" t="s">
        <v>43</v>
      </c>
      <c r="F64" s="15" t="s">
        <v>65</v>
      </c>
      <c r="G64" s="7" t="s">
        <v>81</v>
      </c>
      <c r="H64" s="15">
        <v>4</v>
      </c>
      <c r="I64" s="15" t="s">
        <v>55</v>
      </c>
      <c r="J64" s="15" t="s">
        <v>56</v>
      </c>
      <c r="L64" s="15">
        <v>28</v>
      </c>
      <c r="M64" s="15">
        <v>4</v>
      </c>
      <c r="N64" s="15">
        <v>1</v>
      </c>
      <c r="O64" s="15">
        <v>1</v>
      </c>
      <c r="P64">
        <v>1537594759</v>
      </c>
      <c r="Q64">
        <v>2098</v>
      </c>
      <c r="S64" t="s">
        <v>72</v>
      </c>
      <c r="T64">
        <v>0</v>
      </c>
      <c r="U64" t="s">
        <v>58</v>
      </c>
      <c r="V64">
        <f>MATCH(D64,Отчет!$C$1:$C$65537,0)</f>
        <v>18</v>
      </c>
    </row>
    <row r="65" spans="1:22" x14ac:dyDescent="0.2">
      <c r="A65" s="15">
        <v>1645884497</v>
      </c>
      <c r="B65" s="15">
        <v>10</v>
      </c>
      <c r="C65" s="15" t="s">
        <v>52</v>
      </c>
      <c r="D65" s="15">
        <v>1641136372</v>
      </c>
      <c r="E65" s="7" t="s">
        <v>44</v>
      </c>
      <c r="F65" s="15" t="s">
        <v>66</v>
      </c>
      <c r="G65" s="7" t="s">
        <v>81</v>
      </c>
      <c r="H65" s="15">
        <v>4</v>
      </c>
      <c r="I65" s="15" t="s">
        <v>55</v>
      </c>
      <c r="J65" s="15" t="s">
        <v>56</v>
      </c>
      <c r="L65" s="15">
        <v>40</v>
      </c>
      <c r="M65" s="15">
        <v>4</v>
      </c>
      <c r="N65" s="15">
        <v>1</v>
      </c>
      <c r="O65" s="15">
        <v>1</v>
      </c>
      <c r="P65">
        <v>1537594759</v>
      </c>
      <c r="Q65">
        <v>2098</v>
      </c>
      <c r="S65" t="s">
        <v>72</v>
      </c>
      <c r="T65">
        <v>0</v>
      </c>
      <c r="U65" t="s">
        <v>58</v>
      </c>
      <c r="V65">
        <f>MATCH(D65,Отчет!$C$1:$C$65537,0)</f>
        <v>13</v>
      </c>
    </row>
    <row r="66" spans="1:22" x14ac:dyDescent="0.2">
      <c r="A66" s="15">
        <v>1645884543</v>
      </c>
      <c r="B66" s="15">
        <v>7</v>
      </c>
      <c r="C66" s="15" t="s">
        <v>52</v>
      </c>
      <c r="D66" s="15">
        <v>1641136387</v>
      </c>
      <c r="E66" s="7" t="s">
        <v>45</v>
      </c>
      <c r="F66" s="15" t="s">
        <v>75</v>
      </c>
      <c r="G66" s="7" t="s">
        <v>81</v>
      </c>
      <c r="H66" s="15">
        <v>4</v>
      </c>
      <c r="I66" s="15" t="s">
        <v>55</v>
      </c>
      <c r="J66" s="15" t="s">
        <v>56</v>
      </c>
      <c r="L66" s="15">
        <v>28</v>
      </c>
      <c r="M66" s="15">
        <v>4</v>
      </c>
      <c r="N66" s="15">
        <v>1</v>
      </c>
      <c r="O66" s="15">
        <v>1</v>
      </c>
      <c r="P66">
        <v>1537594759</v>
      </c>
      <c r="Q66">
        <v>2098</v>
      </c>
      <c r="S66" t="s">
        <v>72</v>
      </c>
      <c r="T66">
        <v>0</v>
      </c>
      <c r="U66" t="s">
        <v>58</v>
      </c>
      <c r="V66">
        <f>MATCH(D66,Отчет!$C$1:$C$65537,0)</f>
        <v>22</v>
      </c>
    </row>
    <row r="67" spans="1:22" x14ac:dyDescent="0.2">
      <c r="A67" s="15">
        <v>1645884591</v>
      </c>
      <c r="B67" s="15">
        <v>10</v>
      </c>
      <c r="C67" s="15" t="s">
        <v>52</v>
      </c>
      <c r="D67" s="15">
        <v>1641136402</v>
      </c>
      <c r="E67" s="7" t="s">
        <v>47</v>
      </c>
      <c r="F67" s="15" t="s">
        <v>76</v>
      </c>
      <c r="G67" s="7" t="s">
        <v>81</v>
      </c>
      <c r="H67" s="15">
        <v>4</v>
      </c>
      <c r="I67" s="15" t="s">
        <v>55</v>
      </c>
      <c r="J67" s="15" t="s">
        <v>56</v>
      </c>
      <c r="L67" s="15">
        <v>40</v>
      </c>
      <c r="M67" s="15">
        <v>4</v>
      </c>
      <c r="N67" s="15">
        <v>1</v>
      </c>
      <c r="O67" s="15">
        <v>1</v>
      </c>
      <c r="P67">
        <v>1537594759</v>
      </c>
      <c r="Q67">
        <v>2098</v>
      </c>
      <c r="S67" t="s">
        <v>72</v>
      </c>
      <c r="T67">
        <v>0</v>
      </c>
      <c r="U67" t="s">
        <v>58</v>
      </c>
      <c r="V67">
        <f>MATCH(D67,Отчет!$C$1:$C$65537,0)</f>
        <v>17</v>
      </c>
    </row>
    <row r="68" spans="1:22" x14ac:dyDescent="0.2">
      <c r="A68" s="15">
        <v>1645884671</v>
      </c>
      <c r="B68" s="15">
        <v>10</v>
      </c>
      <c r="C68" s="15" t="s">
        <v>52</v>
      </c>
      <c r="D68" s="15">
        <v>1641136429</v>
      </c>
      <c r="E68" s="7" t="s">
        <v>48</v>
      </c>
      <c r="F68" s="15" t="s">
        <v>67</v>
      </c>
      <c r="G68" s="7" t="s">
        <v>81</v>
      </c>
      <c r="H68" s="15">
        <v>4</v>
      </c>
      <c r="I68" s="15" t="s">
        <v>55</v>
      </c>
      <c r="J68" s="15" t="s">
        <v>56</v>
      </c>
      <c r="L68" s="15">
        <v>40</v>
      </c>
      <c r="M68" s="15">
        <v>4</v>
      </c>
      <c r="N68" s="15">
        <v>1</v>
      </c>
      <c r="O68" s="15">
        <v>1</v>
      </c>
      <c r="P68">
        <v>1537594759</v>
      </c>
      <c r="Q68">
        <v>2098</v>
      </c>
      <c r="S68" t="s">
        <v>72</v>
      </c>
      <c r="T68">
        <v>0</v>
      </c>
      <c r="U68" t="s">
        <v>58</v>
      </c>
      <c r="V68">
        <f>MATCH(D68,Отчет!$C$1:$C$65537,0)</f>
        <v>19</v>
      </c>
    </row>
    <row r="69" spans="1:22" x14ac:dyDescent="0.2">
      <c r="A69" s="15">
        <v>1645884709</v>
      </c>
      <c r="B69" s="15">
        <v>7</v>
      </c>
      <c r="C69" s="15" t="s">
        <v>52</v>
      </c>
      <c r="D69" s="15">
        <v>1641136442</v>
      </c>
      <c r="E69" s="7" t="s">
        <v>49</v>
      </c>
      <c r="F69" s="15" t="s">
        <v>68</v>
      </c>
      <c r="G69" s="7" t="s">
        <v>81</v>
      </c>
      <c r="H69" s="15">
        <v>4</v>
      </c>
      <c r="I69" s="15" t="s">
        <v>55</v>
      </c>
      <c r="J69" s="15" t="s">
        <v>56</v>
      </c>
      <c r="L69" s="15">
        <v>28</v>
      </c>
      <c r="M69" s="15">
        <v>4</v>
      </c>
      <c r="N69" s="15">
        <v>1</v>
      </c>
      <c r="O69" s="15">
        <v>1</v>
      </c>
      <c r="P69">
        <v>1537594759</v>
      </c>
      <c r="Q69">
        <v>2098</v>
      </c>
      <c r="S69" t="s">
        <v>72</v>
      </c>
      <c r="T69">
        <v>0</v>
      </c>
      <c r="U69" t="s">
        <v>58</v>
      </c>
      <c r="V69">
        <f>MATCH(D69,Отчет!$C$1:$C$65537,0)</f>
        <v>28</v>
      </c>
    </row>
    <row r="70" spans="1:22" x14ac:dyDescent="0.2">
      <c r="A70" s="15">
        <v>1645884745</v>
      </c>
      <c r="B70" s="15">
        <v>10</v>
      </c>
      <c r="C70" s="15" t="s">
        <v>52</v>
      </c>
      <c r="D70" s="15">
        <v>1641136456</v>
      </c>
      <c r="E70" s="7" t="s">
        <v>50</v>
      </c>
      <c r="F70" s="15" t="s">
        <v>77</v>
      </c>
      <c r="G70" s="7" t="s">
        <v>81</v>
      </c>
      <c r="H70" s="15">
        <v>4</v>
      </c>
      <c r="I70" s="15" t="s">
        <v>55</v>
      </c>
      <c r="J70" s="15" t="s">
        <v>56</v>
      </c>
      <c r="L70" s="15">
        <v>40</v>
      </c>
      <c r="M70" s="15">
        <v>4</v>
      </c>
      <c r="N70" s="15">
        <v>1</v>
      </c>
      <c r="O70" s="15">
        <v>1</v>
      </c>
      <c r="P70">
        <v>1537594759</v>
      </c>
      <c r="Q70">
        <v>2098</v>
      </c>
      <c r="S70" t="s">
        <v>72</v>
      </c>
      <c r="T70">
        <v>0</v>
      </c>
      <c r="U70" t="s">
        <v>58</v>
      </c>
      <c r="V70">
        <f>MATCH(D70,Отчет!$C$1:$C$65537,0)</f>
        <v>20</v>
      </c>
    </row>
    <row r="71" spans="1:22" x14ac:dyDescent="0.2">
      <c r="A71" s="15">
        <v>1645883915</v>
      </c>
      <c r="B71" s="15">
        <v>7</v>
      </c>
      <c r="C71" s="15" t="s">
        <v>52</v>
      </c>
      <c r="D71" s="15">
        <v>1641136470</v>
      </c>
      <c r="E71" s="7" t="s">
        <v>51</v>
      </c>
      <c r="F71" s="15" t="s">
        <v>69</v>
      </c>
      <c r="G71" s="7" t="s">
        <v>81</v>
      </c>
      <c r="H71" s="15">
        <v>4</v>
      </c>
      <c r="I71" s="15" t="s">
        <v>55</v>
      </c>
      <c r="J71" s="15" t="s">
        <v>56</v>
      </c>
      <c r="L71" s="15">
        <v>28</v>
      </c>
      <c r="M71" s="15">
        <v>4</v>
      </c>
      <c r="N71" s="15">
        <v>1</v>
      </c>
      <c r="O71" s="15">
        <v>1</v>
      </c>
      <c r="P71">
        <v>1537594759</v>
      </c>
      <c r="Q71">
        <v>2098</v>
      </c>
      <c r="S71" t="s">
        <v>72</v>
      </c>
      <c r="T71">
        <v>0</v>
      </c>
      <c r="U71" t="s">
        <v>58</v>
      </c>
      <c r="V71">
        <f>MATCH(D71,Отчет!$C$1:$C$65537,0)</f>
        <v>29</v>
      </c>
    </row>
    <row r="72" spans="1:22" x14ac:dyDescent="0.2">
      <c r="A72" s="15">
        <v>1645883965</v>
      </c>
      <c r="B72" s="15">
        <v>7</v>
      </c>
      <c r="C72" s="15" t="s">
        <v>52</v>
      </c>
      <c r="D72" s="15">
        <v>1641136216</v>
      </c>
      <c r="E72" s="7" t="s">
        <v>34</v>
      </c>
      <c r="F72" s="15" t="s">
        <v>78</v>
      </c>
      <c r="G72" s="7" t="s">
        <v>81</v>
      </c>
      <c r="H72" s="15">
        <v>4</v>
      </c>
      <c r="I72" s="15" t="s">
        <v>55</v>
      </c>
      <c r="J72" s="15" t="s">
        <v>56</v>
      </c>
      <c r="L72" s="15">
        <v>28</v>
      </c>
      <c r="M72" s="15">
        <v>4</v>
      </c>
      <c r="N72" s="15">
        <v>1</v>
      </c>
      <c r="O72" s="15">
        <v>1</v>
      </c>
      <c r="P72">
        <v>1537594759</v>
      </c>
      <c r="Q72">
        <v>2098</v>
      </c>
      <c r="S72" t="s">
        <v>72</v>
      </c>
      <c r="T72">
        <v>0</v>
      </c>
      <c r="U72" t="s">
        <v>58</v>
      </c>
      <c r="V72">
        <f>MATCH(D72,Отчет!$C$1:$C$65537,0)</f>
        <v>21</v>
      </c>
    </row>
    <row r="73" spans="1:22" x14ac:dyDescent="0.2">
      <c r="A73" s="15">
        <v>1738578212</v>
      </c>
      <c r="B73" s="15">
        <v>9</v>
      </c>
      <c r="C73" s="15" t="s">
        <v>52</v>
      </c>
      <c r="D73" s="15">
        <v>1641136202</v>
      </c>
      <c r="E73" s="7" t="s">
        <v>33</v>
      </c>
      <c r="F73" s="15" t="s">
        <v>53</v>
      </c>
      <c r="G73" s="7" t="s">
        <v>82</v>
      </c>
      <c r="H73" s="15">
        <v>4</v>
      </c>
      <c r="I73" s="15" t="s">
        <v>55</v>
      </c>
      <c r="J73" s="15" t="s">
        <v>56</v>
      </c>
      <c r="L73" s="15">
        <v>0</v>
      </c>
      <c r="M73" s="15">
        <v>0</v>
      </c>
      <c r="N73" s="15">
        <v>1</v>
      </c>
      <c r="O73" s="15">
        <v>1</v>
      </c>
      <c r="P73">
        <v>1537594759</v>
      </c>
      <c r="Q73">
        <v>2098</v>
      </c>
      <c r="S73" t="s">
        <v>57</v>
      </c>
      <c r="T73">
        <v>0</v>
      </c>
      <c r="U73" t="s">
        <v>58</v>
      </c>
      <c r="V73">
        <f>MATCH(D73,Отчет!$C$1:$C$65537,0)</f>
        <v>27</v>
      </c>
    </row>
    <row r="74" spans="1:22" x14ac:dyDescent="0.2">
      <c r="A74" s="15">
        <v>1738578220</v>
      </c>
      <c r="B74" s="15">
        <v>8</v>
      </c>
      <c r="C74" s="15" t="s">
        <v>52</v>
      </c>
      <c r="D74" s="15">
        <v>1641136233</v>
      </c>
      <c r="E74" s="7" t="s">
        <v>35</v>
      </c>
      <c r="F74" s="15" t="s">
        <v>59</v>
      </c>
      <c r="G74" s="7" t="s">
        <v>82</v>
      </c>
      <c r="H74" s="15">
        <v>4</v>
      </c>
      <c r="I74" s="15" t="s">
        <v>55</v>
      </c>
      <c r="J74" s="15" t="s">
        <v>56</v>
      </c>
      <c r="L74" s="15">
        <v>0</v>
      </c>
      <c r="M74" s="15">
        <v>0</v>
      </c>
      <c r="N74" s="15">
        <v>1</v>
      </c>
      <c r="O74" s="15">
        <v>1</v>
      </c>
      <c r="P74">
        <v>1537594759</v>
      </c>
      <c r="Q74">
        <v>2098</v>
      </c>
      <c r="S74" t="s">
        <v>57</v>
      </c>
      <c r="T74">
        <v>0</v>
      </c>
      <c r="U74" t="s">
        <v>58</v>
      </c>
      <c r="V74">
        <f>MATCH(D74,Отчет!$C$1:$C$65537,0)</f>
        <v>23</v>
      </c>
    </row>
    <row r="75" spans="1:22" x14ac:dyDescent="0.2">
      <c r="A75" s="15">
        <v>1747072514</v>
      </c>
      <c r="B75" s="15">
        <v>9</v>
      </c>
      <c r="C75" s="15" t="s">
        <v>52</v>
      </c>
      <c r="D75" s="15">
        <v>1641136247</v>
      </c>
      <c r="E75" s="7" t="s">
        <v>36</v>
      </c>
      <c r="F75" s="15" t="s">
        <v>60</v>
      </c>
      <c r="G75" s="7" t="s">
        <v>82</v>
      </c>
      <c r="H75" s="15">
        <v>4</v>
      </c>
      <c r="I75" s="15" t="s">
        <v>55</v>
      </c>
      <c r="J75" s="15" t="s">
        <v>56</v>
      </c>
      <c r="L75" s="15">
        <v>0</v>
      </c>
      <c r="M75" s="15">
        <v>0</v>
      </c>
      <c r="N75" s="15">
        <v>1</v>
      </c>
      <c r="O75" s="15">
        <v>1</v>
      </c>
      <c r="P75">
        <v>1537594759</v>
      </c>
      <c r="Q75">
        <v>2098</v>
      </c>
      <c r="S75" t="s">
        <v>57</v>
      </c>
      <c r="T75">
        <v>0</v>
      </c>
      <c r="U75" t="s">
        <v>58</v>
      </c>
      <c r="V75">
        <f>MATCH(D75,Отчет!$C$1:$C$65537,0)</f>
        <v>25</v>
      </c>
    </row>
    <row r="76" spans="1:22" x14ac:dyDescent="0.2">
      <c r="A76" s="15">
        <v>1738578231</v>
      </c>
      <c r="B76" s="15">
        <v>9</v>
      </c>
      <c r="C76" s="15" t="s">
        <v>52</v>
      </c>
      <c r="D76" s="15">
        <v>1641136261</v>
      </c>
      <c r="E76" s="7" t="s">
        <v>37</v>
      </c>
      <c r="F76" s="15" t="s">
        <v>61</v>
      </c>
      <c r="G76" s="7" t="s">
        <v>82</v>
      </c>
      <c r="H76" s="15">
        <v>4</v>
      </c>
      <c r="I76" s="15" t="s">
        <v>55</v>
      </c>
      <c r="J76" s="15" t="s">
        <v>56</v>
      </c>
      <c r="L76" s="15">
        <v>0</v>
      </c>
      <c r="M76" s="15">
        <v>0</v>
      </c>
      <c r="N76" s="15">
        <v>1</v>
      </c>
      <c r="O76" s="15">
        <v>1</v>
      </c>
      <c r="P76">
        <v>1537594759</v>
      </c>
      <c r="Q76">
        <v>2098</v>
      </c>
      <c r="S76" t="s">
        <v>57</v>
      </c>
      <c r="T76">
        <v>0</v>
      </c>
      <c r="U76" t="s">
        <v>58</v>
      </c>
      <c r="V76">
        <f>MATCH(D76,Отчет!$C$1:$C$65537,0)</f>
        <v>26</v>
      </c>
    </row>
    <row r="77" spans="1:22" x14ac:dyDescent="0.2">
      <c r="A77" s="15">
        <v>1738578245</v>
      </c>
      <c r="B77" s="15">
        <v>9</v>
      </c>
      <c r="C77" s="15" t="s">
        <v>52</v>
      </c>
      <c r="D77" s="15">
        <v>1641136301</v>
      </c>
      <c r="E77" s="7" t="s">
        <v>39</v>
      </c>
      <c r="F77" s="15" t="s">
        <v>62</v>
      </c>
      <c r="G77" s="7" t="s">
        <v>82</v>
      </c>
      <c r="H77" s="15">
        <v>4</v>
      </c>
      <c r="I77" s="15" t="s">
        <v>55</v>
      </c>
      <c r="J77" s="15" t="s">
        <v>56</v>
      </c>
      <c r="L77" s="15">
        <v>0</v>
      </c>
      <c r="M77" s="15">
        <v>0</v>
      </c>
      <c r="N77" s="15">
        <v>1</v>
      </c>
      <c r="O77" s="15">
        <v>1</v>
      </c>
      <c r="P77">
        <v>1537594759</v>
      </c>
      <c r="Q77">
        <v>2098</v>
      </c>
      <c r="S77" t="s">
        <v>57</v>
      </c>
      <c r="T77">
        <v>0</v>
      </c>
      <c r="U77" t="s">
        <v>58</v>
      </c>
      <c r="V77">
        <f>MATCH(D77,Отчет!$C$1:$C$65537,0)</f>
        <v>16</v>
      </c>
    </row>
    <row r="78" spans="1:22" x14ac:dyDescent="0.2">
      <c r="A78" s="15">
        <v>1738578258</v>
      </c>
      <c r="B78" s="15">
        <v>7</v>
      </c>
      <c r="C78" s="15" t="s">
        <v>52</v>
      </c>
      <c r="D78" s="15">
        <v>1641136315</v>
      </c>
      <c r="E78" s="7" t="s">
        <v>40</v>
      </c>
      <c r="F78" s="15" t="s">
        <v>63</v>
      </c>
      <c r="G78" s="7" t="s">
        <v>82</v>
      </c>
      <c r="H78" s="15">
        <v>4</v>
      </c>
      <c r="I78" s="15" t="s">
        <v>55</v>
      </c>
      <c r="J78" s="15" t="s">
        <v>56</v>
      </c>
      <c r="L78" s="15">
        <v>0</v>
      </c>
      <c r="M78" s="15">
        <v>0</v>
      </c>
      <c r="N78" s="15">
        <v>1</v>
      </c>
      <c r="O78" s="15">
        <v>1</v>
      </c>
      <c r="P78">
        <v>1537594759</v>
      </c>
      <c r="Q78">
        <v>2098</v>
      </c>
      <c r="S78" t="s">
        <v>57</v>
      </c>
      <c r="T78">
        <v>0</v>
      </c>
      <c r="U78" t="s">
        <v>58</v>
      </c>
      <c r="V78">
        <f>MATCH(D78,Отчет!$C$1:$C$65537,0)</f>
        <v>31</v>
      </c>
    </row>
    <row r="79" spans="1:22" x14ac:dyDescent="0.2">
      <c r="A79" s="15">
        <v>1738578268</v>
      </c>
      <c r="B79" s="15">
        <v>9</v>
      </c>
      <c r="C79" s="15" t="s">
        <v>52</v>
      </c>
      <c r="D79" s="15">
        <v>1641136341</v>
      </c>
      <c r="E79" s="7" t="s">
        <v>42</v>
      </c>
      <c r="F79" s="15" t="s">
        <v>70</v>
      </c>
      <c r="G79" s="7" t="s">
        <v>82</v>
      </c>
      <c r="H79" s="15">
        <v>4</v>
      </c>
      <c r="I79" s="15" t="s">
        <v>55</v>
      </c>
      <c r="J79" s="15" t="s">
        <v>56</v>
      </c>
      <c r="L79" s="15">
        <v>0</v>
      </c>
      <c r="M79" s="15">
        <v>0</v>
      </c>
      <c r="N79" s="15">
        <v>1</v>
      </c>
      <c r="O79" s="15">
        <v>1</v>
      </c>
      <c r="P79">
        <v>1537594759</v>
      </c>
      <c r="Q79">
        <v>2098</v>
      </c>
      <c r="S79" t="s">
        <v>57</v>
      </c>
      <c r="T79">
        <v>0</v>
      </c>
      <c r="U79" t="s">
        <v>58</v>
      </c>
      <c r="V79">
        <f>MATCH(D79,Отчет!$C$1:$C$65537,0)</f>
        <v>15</v>
      </c>
    </row>
    <row r="80" spans="1:22" x14ac:dyDescent="0.2">
      <c r="A80" s="15">
        <v>1738578274</v>
      </c>
      <c r="B80" s="15">
        <v>9</v>
      </c>
      <c r="C80" s="15" t="s">
        <v>52</v>
      </c>
      <c r="D80" s="15">
        <v>1641136354</v>
      </c>
      <c r="E80" s="7" t="s">
        <v>43</v>
      </c>
      <c r="F80" s="15" t="s">
        <v>65</v>
      </c>
      <c r="G80" s="7" t="s">
        <v>82</v>
      </c>
      <c r="H80" s="15">
        <v>4</v>
      </c>
      <c r="I80" s="15" t="s">
        <v>55</v>
      </c>
      <c r="J80" s="15" t="s">
        <v>56</v>
      </c>
      <c r="L80" s="15">
        <v>0</v>
      </c>
      <c r="M80" s="15">
        <v>0</v>
      </c>
      <c r="N80" s="15">
        <v>1</v>
      </c>
      <c r="O80" s="15">
        <v>1</v>
      </c>
      <c r="P80">
        <v>1537594759</v>
      </c>
      <c r="Q80">
        <v>2098</v>
      </c>
      <c r="S80" t="s">
        <v>57</v>
      </c>
      <c r="T80">
        <v>0</v>
      </c>
      <c r="U80" t="s">
        <v>58</v>
      </c>
      <c r="V80">
        <f>MATCH(D80,Отчет!$C$1:$C$65537,0)</f>
        <v>18</v>
      </c>
    </row>
    <row r="81" spans="1:22" x14ac:dyDescent="0.2">
      <c r="A81" s="15">
        <v>1738578282</v>
      </c>
      <c r="B81" s="15">
        <v>10</v>
      </c>
      <c r="C81" s="15" t="s">
        <v>52</v>
      </c>
      <c r="D81" s="15">
        <v>1641136372</v>
      </c>
      <c r="E81" s="7" t="s">
        <v>44</v>
      </c>
      <c r="F81" s="15" t="s">
        <v>66</v>
      </c>
      <c r="G81" s="7" t="s">
        <v>82</v>
      </c>
      <c r="H81" s="15">
        <v>4</v>
      </c>
      <c r="I81" s="15" t="s">
        <v>55</v>
      </c>
      <c r="J81" s="15" t="s">
        <v>56</v>
      </c>
      <c r="L81" s="15">
        <v>0</v>
      </c>
      <c r="M81" s="15">
        <v>0</v>
      </c>
      <c r="N81" s="15">
        <v>1</v>
      </c>
      <c r="O81" s="15">
        <v>1</v>
      </c>
      <c r="P81">
        <v>1537594759</v>
      </c>
      <c r="Q81">
        <v>2098</v>
      </c>
      <c r="S81" t="s">
        <v>57</v>
      </c>
      <c r="T81">
        <v>0</v>
      </c>
      <c r="U81" t="s">
        <v>58</v>
      </c>
      <c r="V81">
        <f>MATCH(D81,Отчет!$C$1:$C$65537,0)</f>
        <v>13</v>
      </c>
    </row>
    <row r="82" spans="1:22" x14ac:dyDescent="0.2">
      <c r="A82" s="15">
        <v>1738578295</v>
      </c>
      <c r="B82" s="15">
        <v>10</v>
      </c>
      <c r="C82" s="15" t="s">
        <v>52</v>
      </c>
      <c r="D82" s="15">
        <v>1641136429</v>
      </c>
      <c r="E82" s="7" t="s">
        <v>48</v>
      </c>
      <c r="F82" s="15" t="s">
        <v>67</v>
      </c>
      <c r="G82" s="7" t="s">
        <v>82</v>
      </c>
      <c r="H82" s="15">
        <v>4</v>
      </c>
      <c r="I82" s="15" t="s">
        <v>55</v>
      </c>
      <c r="J82" s="15" t="s">
        <v>56</v>
      </c>
      <c r="L82" s="15">
        <v>0</v>
      </c>
      <c r="M82" s="15">
        <v>0</v>
      </c>
      <c r="N82" s="15">
        <v>1</v>
      </c>
      <c r="O82" s="15">
        <v>1</v>
      </c>
      <c r="P82">
        <v>1537594759</v>
      </c>
      <c r="Q82">
        <v>2098</v>
      </c>
      <c r="S82" t="s">
        <v>57</v>
      </c>
      <c r="T82">
        <v>0</v>
      </c>
      <c r="U82" t="s">
        <v>58</v>
      </c>
      <c r="V82">
        <f>MATCH(D82,Отчет!$C$1:$C$65537,0)</f>
        <v>19</v>
      </c>
    </row>
    <row r="83" spans="1:22" x14ac:dyDescent="0.2">
      <c r="A83" s="15">
        <v>1645884963</v>
      </c>
      <c r="B83" s="15">
        <v>9</v>
      </c>
      <c r="C83" s="15" t="s">
        <v>52</v>
      </c>
      <c r="D83" s="15">
        <v>1641136442</v>
      </c>
      <c r="E83" s="7" t="s">
        <v>49</v>
      </c>
      <c r="F83" s="15" t="s">
        <v>68</v>
      </c>
      <c r="G83" s="7" t="s">
        <v>82</v>
      </c>
      <c r="H83" s="15">
        <v>4</v>
      </c>
      <c r="I83" s="15" t="s">
        <v>55</v>
      </c>
      <c r="J83" s="15" t="s">
        <v>56</v>
      </c>
      <c r="L83" s="15">
        <v>0</v>
      </c>
      <c r="M83" s="15">
        <v>0</v>
      </c>
      <c r="N83" s="15">
        <v>1</v>
      </c>
      <c r="O83" s="15">
        <v>1</v>
      </c>
      <c r="P83">
        <v>1537594759</v>
      </c>
      <c r="Q83">
        <v>2098</v>
      </c>
      <c r="S83" t="s">
        <v>57</v>
      </c>
      <c r="T83">
        <v>0</v>
      </c>
      <c r="U83" t="s">
        <v>58</v>
      </c>
      <c r="V83">
        <f>MATCH(D83,Отчет!$C$1:$C$65537,0)</f>
        <v>28</v>
      </c>
    </row>
    <row r="84" spans="1:22" x14ac:dyDescent="0.2">
      <c r="A84" s="15">
        <v>1738578303</v>
      </c>
      <c r="B84" s="15">
        <v>9</v>
      </c>
      <c r="C84" s="15" t="s">
        <v>52</v>
      </c>
      <c r="D84" s="15">
        <v>1641136470</v>
      </c>
      <c r="E84" s="7" t="s">
        <v>51</v>
      </c>
      <c r="F84" s="15" t="s">
        <v>69</v>
      </c>
      <c r="G84" s="7" t="s">
        <v>82</v>
      </c>
      <c r="H84" s="15">
        <v>4</v>
      </c>
      <c r="I84" s="15" t="s">
        <v>55</v>
      </c>
      <c r="J84" s="15" t="s">
        <v>56</v>
      </c>
      <c r="L84" s="15">
        <v>0</v>
      </c>
      <c r="M84" s="15">
        <v>0</v>
      </c>
      <c r="N84" s="15">
        <v>1</v>
      </c>
      <c r="O84" s="15">
        <v>1</v>
      </c>
      <c r="P84">
        <v>1537594759</v>
      </c>
      <c r="Q84">
        <v>2098</v>
      </c>
      <c r="S84" t="s">
        <v>57</v>
      </c>
      <c r="T84">
        <v>0</v>
      </c>
      <c r="U84" t="s">
        <v>58</v>
      </c>
      <c r="V84">
        <f>MATCH(D84,Отчет!$C$1:$C$65537,0)</f>
        <v>29</v>
      </c>
    </row>
    <row r="85" spans="1:22" x14ac:dyDescent="0.2">
      <c r="A85" s="15">
        <v>1677265840</v>
      </c>
      <c r="B85" s="15">
        <v>9</v>
      </c>
      <c r="C85" s="15" t="s">
        <v>52</v>
      </c>
      <c r="D85" s="15">
        <v>1663473745</v>
      </c>
      <c r="E85" s="7" t="s">
        <v>46</v>
      </c>
      <c r="F85" s="15" t="s">
        <v>64</v>
      </c>
      <c r="G85" s="7" t="s">
        <v>82</v>
      </c>
      <c r="H85" s="15">
        <v>4</v>
      </c>
      <c r="I85" s="15" t="s">
        <v>55</v>
      </c>
      <c r="J85" s="15" t="s">
        <v>56</v>
      </c>
      <c r="L85" s="15">
        <v>0</v>
      </c>
      <c r="M85" s="15">
        <v>0</v>
      </c>
      <c r="N85" s="15">
        <v>1</v>
      </c>
      <c r="O85" s="15">
        <v>1</v>
      </c>
      <c r="P85">
        <v>1537594759</v>
      </c>
      <c r="Q85">
        <v>2098</v>
      </c>
      <c r="S85" t="s">
        <v>57</v>
      </c>
      <c r="T85">
        <v>0</v>
      </c>
      <c r="U85" t="s">
        <v>58</v>
      </c>
      <c r="V85">
        <f>MATCH(D85,Отчет!$C$1:$C$65537,0)</f>
        <v>24</v>
      </c>
    </row>
    <row r="86" spans="1:22" x14ac:dyDescent="0.2">
      <c r="A86" s="15">
        <v>1645884773</v>
      </c>
      <c r="B86" s="15">
        <v>5</v>
      </c>
      <c r="C86" s="15" t="s">
        <v>52</v>
      </c>
      <c r="D86" s="15">
        <v>1641136202</v>
      </c>
      <c r="E86" s="7" t="s">
        <v>33</v>
      </c>
      <c r="F86" s="15" t="s">
        <v>53</v>
      </c>
      <c r="G86" s="7" t="s">
        <v>83</v>
      </c>
      <c r="H86" s="15">
        <v>5</v>
      </c>
      <c r="I86" s="15" t="s">
        <v>55</v>
      </c>
      <c r="J86" s="15" t="s">
        <v>56</v>
      </c>
      <c r="L86" s="15">
        <v>25</v>
      </c>
      <c r="M86" s="15">
        <v>5</v>
      </c>
      <c r="N86" s="15">
        <v>1</v>
      </c>
      <c r="O86" s="15">
        <v>1</v>
      </c>
      <c r="P86">
        <v>1537594759</v>
      </c>
      <c r="Q86">
        <v>2098</v>
      </c>
      <c r="S86" t="s">
        <v>72</v>
      </c>
      <c r="T86">
        <v>0</v>
      </c>
      <c r="U86" t="s">
        <v>58</v>
      </c>
      <c r="V86">
        <f>MATCH(D86,Отчет!$C$1:$C$65537,0)</f>
        <v>27</v>
      </c>
    </row>
    <row r="87" spans="1:22" x14ac:dyDescent="0.2">
      <c r="A87" s="15">
        <v>1672875220</v>
      </c>
      <c r="B87" s="15">
        <v>6</v>
      </c>
      <c r="C87" s="15" t="s">
        <v>52</v>
      </c>
      <c r="D87" s="15">
        <v>1663473745</v>
      </c>
      <c r="E87" s="7" t="s">
        <v>46</v>
      </c>
      <c r="F87" s="15" t="s">
        <v>64</v>
      </c>
      <c r="G87" s="7" t="s">
        <v>83</v>
      </c>
      <c r="H87" s="15">
        <v>5</v>
      </c>
      <c r="I87" s="15" t="s">
        <v>55</v>
      </c>
      <c r="J87" s="15" t="s">
        <v>56</v>
      </c>
      <c r="L87" s="15">
        <v>30</v>
      </c>
      <c r="M87" s="15">
        <v>5</v>
      </c>
      <c r="N87" s="15">
        <v>1</v>
      </c>
      <c r="O87" s="15">
        <v>1</v>
      </c>
      <c r="P87">
        <v>1537594759</v>
      </c>
      <c r="Q87">
        <v>2098</v>
      </c>
      <c r="S87" t="s">
        <v>72</v>
      </c>
      <c r="T87">
        <v>0</v>
      </c>
      <c r="U87" t="s">
        <v>58</v>
      </c>
      <c r="V87">
        <f>MATCH(D87,Отчет!$C$1:$C$65537,0)</f>
        <v>24</v>
      </c>
    </row>
    <row r="88" spans="1:22" x14ac:dyDescent="0.2">
      <c r="A88" s="15">
        <v>1645883997</v>
      </c>
      <c r="B88" s="15">
        <v>8</v>
      </c>
      <c r="C88" s="15" t="s">
        <v>52</v>
      </c>
      <c r="D88" s="15">
        <v>1641136233</v>
      </c>
      <c r="E88" s="7" t="s">
        <v>35</v>
      </c>
      <c r="F88" s="15" t="s">
        <v>59</v>
      </c>
      <c r="G88" s="7" t="s">
        <v>83</v>
      </c>
      <c r="H88" s="15">
        <v>5</v>
      </c>
      <c r="I88" s="15" t="s">
        <v>55</v>
      </c>
      <c r="J88" s="15" t="s">
        <v>56</v>
      </c>
      <c r="L88" s="15">
        <v>40</v>
      </c>
      <c r="M88" s="15">
        <v>5</v>
      </c>
      <c r="N88" s="15">
        <v>1</v>
      </c>
      <c r="O88" s="15">
        <v>1</v>
      </c>
      <c r="P88">
        <v>1537594759</v>
      </c>
      <c r="Q88">
        <v>2098</v>
      </c>
      <c r="S88" t="s">
        <v>72</v>
      </c>
      <c r="T88">
        <v>0</v>
      </c>
      <c r="U88" t="s">
        <v>58</v>
      </c>
      <c r="V88">
        <f>MATCH(D88,Отчет!$C$1:$C$65537,0)</f>
        <v>23</v>
      </c>
    </row>
    <row r="89" spans="1:22" x14ac:dyDescent="0.2">
      <c r="A89" s="15">
        <v>1645884038</v>
      </c>
      <c r="B89" s="15">
        <v>5</v>
      </c>
      <c r="C89" s="15" t="s">
        <v>52</v>
      </c>
      <c r="D89" s="15">
        <v>1641136247</v>
      </c>
      <c r="E89" s="7" t="s">
        <v>36</v>
      </c>
      <c r="F89" s="15" t="s">
        <v>60</v>
      </c>
      <c r="G89" s="7" t="s">
        <v>83</v>
      </c>
      <c r="H89" s="15">
        <v>5</v>
      </c>
      <c r="I89" s="15" t="s">
        <v>55</v>
      </c>
      <c r="J89" s="15" t="s">
        <v>56</v>
      </c>
      <c r="L89" s="15">
        <v>25</v>
      </c>
      <c r="M89" s="15">
        <v>5</v>
      </c>
      <c r="N89" s="15">
        <v>1</v>
      </c>
      <c r="O89" s="15">
        <v>1</v>
      </c>
      <c r="P89">
        <v>1537594759</v>
      </c>
      <c r="Q89">
        <v>2098</v>
      </c>
      <c r="S89" t="s">
        <v>72</v>
      </c>
      <c r="T89">
        <v>0</v>
      </c>
      <c r="U89" t="s">
        <v>58</v>
      </c>
      <c r="V89">
        <f>MATCH(D89,Отчет!$C$1:$C$65537,0)</f>
        <v>25</v>
      </c>
    </row>
    <row r="90" spans="1:22" x14ac:dyDescent="0.2">
      <c r="A90" s="15">
        <v>1645884086</v>
      </c>
      <c r="B90" s="15">
        <v>5</v>
      </c>
      <c r="C90" s="15" t="s">
        <v>52</v>
      </c>
      <c r="D90" s="15">
        <v>1641136261</v>
      </c>
      <c r="E90" s="7" t="s">
        <v>37</v>
      </c>
      <c r="F90" s="15" t="s">
        <v>61</v>
      </c>
      <c r="G90" s="7" t="s">
        <v>83</v>
      </c>
      <c r="H90" s="15">
        <v>5</v>
      </c>
      <c r="I90" s="15" t="s">
        <v>55</v>
      </c>
      <c r="J90" s="15" t="s">
        <v>56</v>
      </c>
      <c r="L90" s="15">
        <v>25</v>
      </c>
      <c r="M90" s="15">
        <v>5</v>
      </c>
      <c r="N90" s="15">
        <v>1</v>
      </c>
      <c r="O90" s="15">
        <v>1</v>
      </c>
      <c r="P90">
        <v>1537594759</v>
      </c>
      <c r="Q90">
        <v>2098</v>
      </c>
      <c r="S90" t="s">
        <v>72</v>
      </c>
      <c r="T90">
        <v>0</v>
      </c>
      <c r="U90" t="s">
        <v>58</v>
      </c>
      <c r="V90">
        <f>MATCH(D90,Отчет!$C$1:$C$65537,0)</f>
        <v>26</v>
      </c>
    </row>
    <row r="91" spans="1:22" x14ac:dyDescent="0.2">
      <c r="A91" s="15">
        <v>1645884127</v>
      </c>
      <c r="B91" s="15">
        <v>5</v>
      </c>
      <c r="C91" s="15" t="s">
        <v>52</v>
      </c>
      <c r="D91" s="15">
        <v>1641136275</v>
      </c>
      <c r="E91" s="7" t="s">
        <v>38</v>
      </c>
      <c r="F91" s="15" t="s">
        <v>73</v>
      </c>
      <c r="G91" s="7" t="s">
        <v>83</v>
      </c>
      <c r="H91" s="15">
        <v>5</v>
      </c>
      <c r="I91" s="15" t="s">
        <v>55</v>
      </c>
      <c r="J91" s="15" t="s">
        <v>56</v>
      </c>
      <c r="L91" s="15">
        <v>25</v>
      </c>
      <c r="M91" s="15">
        <v>5</v>
      </c>
      <c r="N91" s="15">
        <v>1</v>
      </c>
      <c r="O91" s="15">
        <v>1</v>
      </c>
      <c r="P91">
        <v>1537594759</v>
      </c>
      <c r="Q91">
        <v>2098</v>
      </c>
      <c r="S91" t="s">
        <v>72</v>
      </c>
      <c r="T91">
        <v>0</v>
      </c>
      <c r="U91" t="s">
        <v>58</v>
      </c>
      <c r="V91">
        <f>MATCH(D91,Отчет!$C$1:$C$65537,0)</f>
        <v>30</v>
      </c>
    </row>
    <row r="92" spans="1:22" x14ac:dyDescent="0.2">
      <c r="A92" s="15">
        <v>1645884213</v>
      </c>
      <c r="B92" s="15">
        <v>8</v>
      </c>
      <c r="C92" s="15" t="s">
        <v>52</v>
      </c>
      <c r="D92" s="15">
        <v>1641136301</v>
      </c>
      <c r="E92" s="7" t="s">
        <v>39</v>
      </c>
      <c r="F92" s="15" t="s">
        <v>62</v>
      </c>
      <c r="G92" s="7" t="s">
        <v>83</v>
      </c>
      <c r="H92" s="15">
        <v>5</v>
      </c>
      <c r="I92" s="15" t="s">
        <v>55</v>
      </c>
      <c r="J92" s="15" t="s">
        <v>56</v>
      </c>
      <c r="L92" s="15">
        <v>40</v>
      </c>
      <c r="M92" s="15">
        <v>5</v>
      </c>
      <c r="N92" s="15">
        <v>1</v>
      </c>
      <c r="O92" s="15">
        <v>1</v>
      </c>
      <c r="P92">
        <v>1537594759</v>
      </c>
      <c r="Q92">
        <v>2098</v>
      </c>
      <c r="S92" t="s">
        <v>72</v>
      </c>
      <c r="T92">
        <v>0</v>
      </c>
      <c r="U92" t="s">
        <v>58</v>
      </c>
      <c r="V92">
        <f>MATCH(D92,Отчет!$C$1:$C$65537,0)</f>
        <v>16</v>
      </c>
    </row>
    <row r="93" spans="1:22" x14ac:dyDescent="0.2">
      <c r="A93" s="15">
        <v>1645884313</v>
      </c>
      <c r="B93" s="15">
        <v>4</v>
      </c>
      <c r="C93" s="15" t="s">
        <v>52</v>
      </c>
      <c r="D93" s="15">
        <v>1641136315</v>
      </c>
      <c r="E93" s="7" t="s">
        <v>40</v>
      </c>
      <c r="F93" s="15" t="s">
        <v>63</v>
      </c>
      <c r="G93" s="7" t="s">
        <v>83</v>
      </c>
      <c r="H93" s="15">
        <v>5</v>
      </c>
      <c r="I93" s="15" t="s">
        <v>55</v>
      </c>
      <c r="J93" s="15" t="s">
        <v>56</v>
      </c>
      <c r="L93" s="15">
        <v>0</v>
      </c>
      <c r="M93" s="15">
        <v>5</v>
      </c>
      <c r="N93" s="15">
        <v>1</v>
      </c>
      <c r="O93" s="15">
        <v>1</v>
      </c>
      <c r="P93">
        <v>1537594759</v>
      </c>
      <c r="Q93">
        <v>2098</v>
      </c>
      <c r="S93" t="s">
        <v>72</v>
      </c>
      <c r="T93">
        <v>0</v>
      </c>
      <c r="U93" t="s">
        <v>58</v>
      </c>
      <c r="V93">
        <f>MATCH(D93,Отчет!$C$1:$C$65537,0)</f>
        <v>31</v>
      </c>
    </row>
    <row r="94" spans="1:22" x14ac:dyDescent="0.2">
      <c r="A94" s="15">
        <v>1645884350</v>
      </c>
      <c r="B94" s="15">
        <v>8</v>
      </c>
      <c r="C94" s="15" t="s">
        <v>52</v>
      </c>
      <c r="D94" s="15">
        <v>1641136328</v>
      </c>
      <c r="E94" s="7" t="s">
        <v>41</v>
      </c>
      <c r="F94" s="15" t="s">
        <v>74</v>
      </c>
      <c r="G94" s="7" t="s">
        <v>83</v>
      </c>
      <c r="H94" s="15">
        <v>5</v>
      </c>
      <c r="I94" s="15" t="s">
        <v>55</v>
      </c>
      <c r="J94" s="15" t="s">
        <v>56</v>
      </c>
      <c r="L94" s="15">
        <v>40</v>
      </c>
      <c r="M94" s="15">
        <v>5</v>
      </c>
      <c r="N94" s="15">
        <v>1</v>
      </c>
      <c r="O94" s="15">
        <v>1</v>
      </c>
      <c r="P94">
        <v>1537594759</v>
      </c>
      <c r="Q94">
        <v>2098</v>
      </c>
      <c r="S94" t="s">
        <v>72</v>
      </c>
      <c r="T94">
        <v>0</v>
      </c>
      <c r="U94" t="s">
        <v>58</v>
      </c>
      <c r="V94">
        <f>MATCH(D94,Отчет!$C$1:$C$65537,0)</f>
        <v>14</v>
      </c>
    </row>
    <row r="95" spans="1:22" x14ac:dyDescent="0.2">
      <c r="A95" s="15">
        <v>1645884402</v>
      </c>
      <c r="B95" s="15">
        <v>8</v>
      </c>
      <c r="C95" s="15" t="s">
        <v>52</v>
      </c>
      <c r="D95" s="15">
        <v>1641136341</v>
      </c>
      <c r="E95" s="7" t="s">
        <v>42</v>
      </c>
      <c r="F95" s="15" t="s">
        <v>70</v>
      </c>
      <c r="G95" s="7" t="s">
        <v>83</v>
      </c>
      <c r="H95" s="15">
        <v>5</v>
      </c>
      <c r="I95" s="15" t="s">
        <v>55</v>
      </c>
      <c r="J95" s="15" t="s">
        <v>56</v>
      </c>
      <c r="L95" s="15">
        <v>40</v>
      </c>
      <c r="M95" s="15">
        <v>5</v>
      </c>
      <c r="N95" s="15">
        <v>1</v>
      </c>
      <c r="O95" s="15">
        <v>1</v>
      </c>
      <c r="P95">
        <v>1537594759</v>
      </c>
      <c r="Q95">
        <v>2098</v>
      </c>
      <c r="S95" t="s">
        <v>72</v>
      </c>
      <c r="T95">
        <v>0</v>
      </c>
      <c r="U95" t="s">
        <v>58</v>
      </c>
      <c r="V95">
        <f>MATCH(D95,Отчет!$C$1:$C$65537,0)</f>
        <v>15</v>
      </c>
    </row>
    <row r="96" spans="1:22" x14ac:dyDescent="0.2">
      <c r="A96" s="15">
        <v>1645884445</v>
      </c>
      <c r="B96" s="15">
        <v>7</v>
      </c>
      <c r="C96" s="15" t="s">
        <v>52</v>
      </c>
      <c r="D96" s="15">
        <v>1641136354</v>
      </c>
      <c r="E96" s="7" t="s">
        <v>43</v>
      </c>
      <c r="F96" s="15" t="s">
        <v>65</v>
      </c>
      <c r="G96" s="7" t="s">
        <v>83</v>
      </c>
      <c r="H96" s="15">
        <v>5</v>
      </c>
      <c r="I96" s="15" t="s">
        <v>55</v>
      </c>
      <c r="J96" s="15" t="s">
        <v>56</v>
      </c>
      <c r="L96" s="15">
        <v>35</v>
      </c>
      <c r="M96" s="15">
        <v>5</v>
      </c>
      <c r="N96" s="15">
        <v>1</v>
      </c>
      <c r="O96" s="15">
        <v>1</v>
      </c>
      <c r="P96">
        <v>1537594759</v>
      </c>
      <c r="Q96">
        <v>2098</v>
      </c>
      <c r="S96" t="s">
        <v>72</v>
      </c>
      <c r="T96">
        <v>0</v>
      </c>
      <c r="U96" t="s">
        <v>58</v>
      </c>
      <c r="V96">
        <f>MATCH(D96,Отчет!$C$1:$C$65537,0)</f>
        <v>18</v>
      </c>
    </row>
    <row r="97" spans="1:22" x14ac:dyDescent="0.2">
      <c r="A97" s="15">
        <v>1645884489</v>
      </c>
      <c r="B97" s="15">
        <v>8</v>
      </c>
      <c r="C97" s="15" t="s">
        <v>52</v>
      </c>
      <c r="D97" s="15">
        <v>1641136372</v>
      </c>
      <c r="E97" s="7" t="s">
        <v>44</v>
      </c>
      <c r="F97" s="15" t="s">
        <v>66</v>
      </c>
      <c r="G97" s="7" t="s">
        <v>83</v>
      </c>
      <c r="H97" s="15">
        <v>5</v>
      </c>
      <c r="I97" s="15" t="s">
        <v>55</v>
      </c>
      <c r="J97" s="15" t="s">
        <v>56</v>
      </c>
      <c r="L97" s="15">
        <v>40</v>
      </c>
      <c r="M97" s="15">
        <v>5</v>
      </c>
      <c r="N97" s="15">
        <v>1</v>
      </c>
      <c r="O97" s="15">
        <v>1</v>
      </c>
      <c r="P97">
        <v>1537594759</v>
      </c>
      <c r="Q97">
        <v>2098</v>
      </c>
      <c r="S97" t="s">
        <v>72</v>
      </c>
      <c r="T97">
        <v>0</v>
      </c>
      <c r="U97" t="s">
        <v>58</v>
      </c>
      <c r="V97">
        <f>MATCH(D97,Отчет!$C$1:$C$65537,0)</f>
        <v>13</v>
      </c>
    </row>
    <row r="98" spans="1:22" x14ac:dyDescent="0.2">
      <c r="A98" s="15">
        <v>1645884535</v>
      </c>
      <c r="B98" s="15">
        <v>6</v>
      </c>
      <c r="C98" s="15" t="s">
        <v>52</v>
      </c>
      <c r="D98" s="15">
        <v>1641136387</v>
      </c>
      <c r="E98" s="7" t="s">
        <v>45</v>
      </c>
      <c r="F98" s="15" t="s">
        <v>75</v>
      </c>
      <c r="G98" s="7" t="s">
        <v>83</v>
      </c>
      <c r="H98" s="15">
        <v>5</v>
      </c>
      <c r="I98" s="15" t="s">
        <v>55</v>
      </c>
      <c r="J98" s="15" t="s">
        <v>56</v>
      </c>
      <c r="L98" s="15">
        <v>30</v>
      </c>
      <c r="M98" s="15">
        <v>5</v>
      </c>
      <c r="N98" s="15">
        <v>1</v>
      </c>
      <c r="O98" s="15">
        <v>1</v>
      </c>
      <c r="P98">
        <v>1537594759</v>
      </c>
      <c r="Q98">
        <v>2098</v>
      </c>
      <c r="S98" t="s">
        <v>72</v>
      </c>
      <c r="T98">
        <v>0</v>
      </c>
      <c r="U98" t="s">
        <v>58</v>
      </c>
      <c r="V98">
        <f>MATCH(D98,Отчет!$C$1:$C$65537,0)</f>
        <v>22</v>
      </c>
    </row>
    <row r="99" spans="1:22" x14ac:dyDescent="0.2">
      <c r="A99" s="15">
        <v>1645884577</v>
      </c>
      <c r="B99" s="15">
        <v>7</v>
      </c>
      <c r="C99" s="15" t="s">
        <v>52</v>
      </c>
      <c r="D99" s="15">
        <v>1641136402</v>
      </c>
      <c r="E99" s="7" t="s">
        <v>47</v>
      </c>
      <c r="F99" s="15" t="s">
        <v>76</v>
      </c>
      <c r="G99" s="7" t="s">
        <v>83</v>
      </c>
      <c r="H99" s="15">
        <v>5</v>
      </c>
      <c r="I99" s="15" t="s">
        <v>55</v>
      </c>
      <c r="J99" s="15" t="s">
        <v>56</v>
      </c>
      <c r="L99" s="15">
        <v>35</v>
      </c>
      <c r="M99" s="15">
        <v>5</v>
      </c>
      <c r="N99" s="15">
        <v>1</v>
      </c>
      <c r="O99" s="15">
        <v>1</v>
      </c>
      <c r="P99">
        <v>1537594759</v>
      </c>
      <c r="Q99">
        <v>2098</v>
      </c>
      <c r="S99" t="s">
        <v>72</v>
      </c>
      <c r="T99">
        <v>0</v>
      </c>
      <c r="U99" t="s">
        <v>58</v>
      </c>
      <c r="V99">
        <f>MATCH(D99,Отчет!$C$1:$C$65537,0)</f>
        <v>17</v>
      </c>
    </row>
    <row r="100" spans="1:22" x14ac:dyDescent="0.2">
      <c r="A100" s="15">
        <v>1645884660</v>
      </c>
      <c r="B100" s="15">
        <v>6</v>
      </c>
      <c r="C100" s="15" t="s">
        <v>52</v>
      </c>
      <c r="D100" s="15">
        <v>1641136429</v>
      </c>
      <c r="E100" s="7" t="s">
        <v>48</v>
      </c>
      <c r="F100" s="15" t="s">
        <v>67</v>
      </c>
      <c r="G100" s="7" t="s">
        <v>83</v>
      </c>
      <c r="H100" s="15">
        <v>5</v>
      </c>
      <c r="I100" s="15" t="s">
        <v>55</v>
      </c>
      <c r="J100" s="15" t="s">
        <v>56</v>
      </c>
      <c r="L100" s="15">
        <v>30</v>
      </c>
      <c r="M100" s="15">
        <v>5</v>
      </c>
      <c r="N100" s="15">
        <v>1</v>
      </c>
      <c r="O100" s="15">
        <v>1</v>
      </c>
      <c r="P100">
        <v>1537594759</v>
      </c>
      <c r="Q100">
        <v>2098</v>
      </c>
      <c r="S100" t="s">
        <v>72</v>
      </c>
      <c r="T100">
        <v>0</v>
      </c>
      <c r="U100" t="s">
        <v>58</v>
      </c>
      <c r="V100">
        <f>MATCH(D100,Отчет!$C$1:$C$65537,0)</f>
        <v>19</v>
      </c>
    </row>
    <row r="101" spans="1:22" x14ac:dyDescent="0.2">
      <c r="A101" s="15">
        <v>1645884701</v>
      </c>
      <c r="B101" s="15">
        <v>5</v>
      </c>
      <c r="C101" s="15" t="s">
        <v>52</v>
      </c>
      <c r="D101" s="15">
        <v>1641136442</v>
      </c>
      <c r="E101" s="7" t="s">
        <v>49</v>
      </c>
      <c r="F101" s="15" t="s">
        <v>68</v>
      </c>
      <c r="G101" s="7" t="s">
        <v>83</v>
      </c>
      <c r="H101" s="15">
        <v>5</v>
      </c>
      <c r="I101" s="15" t="s">
        <v>55</v>
      </c>
      <c r="J101" s="15" t="s">
        <v>56</v>
      </c>
      <c r="L101" s="15">
        <v>25</v>
      </c>
      <c r="M101" s="15">
        <v>5</v>
      </c>
      <c r="N101" s="15">
        <v>1</v>
      </c>
      <c r="O101" s="15">
        <v>1</v>
      </c>
      <c r="P101">
        <v>1537594759</v>
      </c>
      <c r="Q101">
        <v>2098</v>
      </c>
      <c r="S101" t="s">
        <v>72</v>
      </c>
      <c r="T101">
        <v>0</v>
      </c>
      <c r="U101" t="s">
        <v>58</v>
      </c>
      <c r="V101">
        <f>MATCH(D101,Отчет!$C$1:$C$65537,0)</f>
        <v>28</v>
      </c>
    </row>
    <row r="102" spans="1:22" x14ac:dyDescent="0.2">
      <c r="A102" s="15">
        <v>1645884737</v>
      </c>
      <c r="B102" s="15">
        <v>8</v>
      </c>
      <c r="C102" s="15" t="s">
        <v>52</v>
      </c>
      <c r="D102" s="15">
        <v>1641136456</v>
      </c>
      <c r="E102" s="7" t="s">
        <v>50</v>
      </c>
      <c r="F102" s="15" t="s">
        <v>77</v>
      </c>
      <c r="G102" s="7" t="s">
        <v>83</v>
      </c>
      <c r="H102" s="15">
        <v>5</v>
      </c>
      <c r="I102" s="15" t="s">
        <v>55</v>
      </c>
      <c r="J102" s="15" t="s">
        <v>56</v>
      </c>
      <c r="L102" s="15">
        <v>40</v>
      </c>
      <c r="M102" s="15">
        <v>5</v>
      </c>
      <c r="N102" s="15">
        <v>1</v>
      </c>
      <c r="O102" s="15">
        <v>1</v>
      </c>
      <c r="P102">
        <v>1537594759</v>
      </c>
      <c r="Q102">
        <v>2098</v>
      </c>
      <c r="S102" t="s">
        <v>72</v>
      </c>
      <c r="T102">
        <v>0</v>
      </c>
      <c r="U102" t="s">
        <v>58</v>
      </c>
      <c r="V102">
        <f>MATCH(D102,Отчет!$C$1:$C$65537,0)</f>
        <v>20</v>
      </c>
    </row>
    <row r="103" spans="1:22" x14ac:dyDescent="0.2">
      <c r="A103" s="15">
        <v>1645883904</v>
      </c>
      <c r="B103" s="15">
        <v>6</v>
      </c>
      <c r="C103" s="15" t="s">
        <v>52</v>
      </c>
      <c r="D103" s="15">
        <v>1641136470</v>
      </c>
      <c r="E103" s="7" t="s">
        <v>51</v>
      </c>
      <c r="F103" s="15" t="s">
        <v>69</v>
      </c>
      <c r="G103" s="7" t="s">
        <v>83</v>
      </c>
      <c r="H103" s="15">
        <v>5</v>
      </c>
      <c r="I103" s="15" t="s">
        <v>55</v>
      </c>
      <c r="J103" s="15" t="s">
        <v>56</v>
      </c>
      <c r="L103" s="15">
        <v>30</v>
      </c>
      <c r="M103" s="15">
        <v>5</v>
      </c>
      <c r="N103" s="15">
        <v>1</v>
      </c>
      <c r="O103" s="15">
        <v>1</v>
      </c>
      <c r="P103">
        <v>1537594759</v>
      </c>
      <c r="Q103">
        <v>2098</v>
      </c>
      <c r="S103" t="s">
        <v>72</v>
      </c>
      <c r="T103">
        <v>0</v>
      </c>
      <c r="U103" t="s">
        <v>58</v>
      </c>
      <c r="V103">
        <f>MATCH(D103,Отчет!$C$1:$C$65537,0)</f>
        <v>29</v>
      </c>
    </row>
    <row r="104" spans="1:22" x14ac:dyDescent="0.2">
      <c r="A104" s="15">
        <v>1645883957</v>
      </c>
      <c r="B104" s="15">
        <v>7</v>
      </c>
      <c r="C104" s="15" t="s">
        <v>52</v>
      </c>
      <c r="D104" s="15">
        <v>1641136216</v>
      </c>
      <c r="E104" s="7" t="s">
        <v>34</v>
      </c>
      <c r="F104" s="15" t="s">
        <v>78</v>
      </c>
      <c r="G104" s="7" t="s">
        <v>83</v>
      </c>
      <c r="H104" s="15">
        <v>5</v>
      </c>
      <c r="I104" s="15" t="s">
        <v>55</v>
      </c>
      <c r="J104" s="15" t="s">
        <v>56</v>
      </c>
      <c r="L104" s="15">
        <v>35</v>
      </c>
      <c r="M104" s="15">
        <v>5</v>
      </c>
      <c r="N104" s="15">
        <v>1</v>
      </c>
      <c r="O104" s="15">
        <v>1</v>
      </c>
      <c r="P104">
        <v>1537594759</v>
      </c>
      <c r="Q104">
        <v>2098</v>
      </c>
      <c r="S104" t="s">
        <v>72</v>
      </c>
      <c r="T104">
        <v>0</v>
      </c>
      <c r="U104" t="s">
        <v>58</v>
      </c>
      <c r="V104">
        <f>MATCH(D104,Отчет!$C$1:$C$65537,0)</f>
        <v>21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2017-03-03T15:41:03Z</dcterms:modified>
</cp:coreProperties>
</file>