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M15" i="1" l="1"/>
  <c r="M12" i="1"/>
  <c r="M14" i="1"/>
  <c r="M18" i="1"/>
  <c r="M17" i="1"/>
  <c r="M13" i="1"/>
  <c r="L15" i="1"/>
  <c r="L12" i="1"/>
  <c r="L14" i="1"/>
  <c r="L18" i="1"/>
  <c r="L17" i="1"/>
  <c r="L13" i="1"/>
  <c r="M16" i="1"/>
  <c r="L16" i="1"/>
  <c r="G15" i="1"/>
  <c r="I15" i="1" s="1"/>
  <c r="G12" i="1"/>
  <c r="I12" i="1" s="1"/>
  <c r="G14" i="1"/>
  <c r="I14" i="1" s="1"/>
  <c r="G18" i="1"/>
  <c r="I18" i="1" s="1"/>
  <c r="G17" i="1"/>
  <c r="I17" i="1" s="1"/>
  <c r="G13" i="1"/>
  <c r="I13" i="1" s="1"/>
  <c r="G16" i="1"/>
  <c r="I1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" i="2"/>
</calcChain>
</file>

<file path=xl/sharedStrings.xml><?xml version="1.0" encoding="utf-8"?>
<sst xmlns="http://schemas.openxmlformats.org/spreadsheetml/2006/main" count="355" uniqueCount="61">
  <si>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</si>
  <si>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</si>
  <si>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</si>
  <si>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</si>
  <si>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</si>
  <si>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</si>
  <si>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</si>
  <si>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</si>
  <si>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</si>
  <si>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</si>
  <si>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</si>
  <si>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</si>
  <si>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</si>
  <si>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</si>
  <si>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</si>
  <si>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</si>
  <si>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</si>
  <si>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</si>
  <si>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</si>
  <si>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</si>
  <si>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</si>
  <si>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</si>
  <si>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</si>
  <si>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</si>
  <si>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</si>
  <si>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</si>
  <si>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</si>
  <si>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</si>
  <si>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</si>
  <si>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</si>
  <si>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</si>
  <si>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</si>
  <si>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Долгов Виктор Юрьевич</t>
  </si>
  <si>
    <t>Зюзин Александр Владимирович</t>
  </si>
  <si>
    <t>Копыток Витовт Константинович</t>
  </si>
  <si>
    <t>Пыльцына Екатерина Олеговна</t>
  </si>
  <si>
    <t>Субботин Илья Андреевич</t>
  </si>
  <si>
    <t>Тымченко Евгений Игоревич</t>
  </si>
  <si>
    <t>Щукин Владимир</t>
  </si>
  <si>
    <t>МЭИ161</t>
  </si>
  <si>
    <t>М161МЭКИП008</t>
  </si>
  <si>
    <t>Макроэкономика (продвинутый уровень)</t>
  </si>
  <si>
    <t>Экзамен</t>
  </si>
  <si>
    <t>2016/2017 учебный год 2 модуль</t>
  </si>
  <si>
    <t>stCommon</t>
  </si>
  <si>
    <t>Экономика: исследовательская программа</t>
  </si>
  <si>
    <t>М161МЭКИП013</t>
  </si>
  <si>
    <t>М161МЭКИП004</t>
  </si>
  <si>
    <t>М161МЭКИП011</t>
  </si>
  <si>
    <t>М161МЭКИП003</t>
  </si>
  <si>
    <t>М161МЭКИП016</t>
  </si>
  <si>
    <t>М161МПРЭК020</t>
  </si>
  <si>
    <t>Математика для экономистов</t>
  </si>
  <si>
    <t>Микроэкономика (продвинутый уровень)</t>
  </si>
  <si>
    <t>Научно-исследовательский семинар</t>
  </si>
  <si>
    <t>Теория вероятностей и математическая статистика</t>
  </si>
  <si>
    <t>Дата выгрузки: 03.03.2017</t>
  </si>
  <si>
    <t>Период: c 2016/2017 учебный год I семестр по 2016/2017 учебный год I семестр</t>
  </si>
  <si>
    <t>Факультет/отделение: Факультет экономических наук</t>
  </si>
  <si>
    <t>Направление  подготовки: "Экономика"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</si>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</sst>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0</xdr:row>
          <xdr:rowOff>85725</xdr:rowOff>
        </xdr:from>
        <xdr:to>
          <xdr:col>20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S18"/>
  <sheetViews>
    <sheetView tabSelected="1" workbookViewId="0">
      <selection activeCell="I3" sqref="I3"/>
    </sheetView>
  </sheetViews>
  <sheetFormatPr defaultRowHeight="12.75" x14ac:dyDescent="0.2"/>
  <cols>
    <col min="1" max="1" width="6.42578125" style="18" customWidth="1"/>
    <col min="2" max="2" width="17.42578125" style="9" customWidth="1"/>
    <col min="3" max="3" width="29.7109375" style="7" customWidth="1"/>
    <col min="4" max="4" width="11.5703125" style="1" customWidth="1"/>
    <col min="5" max="5" width="40.42578125" style="7" customWidth="1"/>
    <col min="6" max="9" width="8.28515625" style="13" customWidth="1"/>
    <col min="10" max="11" width="8.28515625" style="1" customWidth="1"/>
    <col min="12" max="12" width="8.28515625" style="13" customWidth="1"/>
    <col min="13" max="13" width="8.28515625" style="1" customWidth="1"/>
    <col min="14" max="18" width="10.7109375" style="25" customWidth="1"/>
    <col min="19" max="19" width="10.7109375" style="1" hidden="1" customWidth="1"/>
    <col min="20" max="61" width="10.7109375" style="1" customWidth="1"/>
    <col min="62" max="16384" width="9.140625" style="1"/>
  </cols>
  <sheetData>
    <row r="1" spans="1:19" s="6" customFormat="1" ht="22.5" customHeight="1" x14ac:dyDescent="0.2">
      <c r="A1" s="21" t="s">
        <v>26</v>
      </c>
      <c r="B1" s="19"/>
      <c r="C1" s="19"/>
      <c r="D1" s="19"/>
      <c r="E1" s="7"/>
      <c r="F1" s="11"/>
      <c r="G1" s="11"/>
      <c r="H1" s="11"/>
      <c r="I1" s="11"/>
      <c r="L1" s="11"/>
      <c r="N1" s="23"/>
      <c r="O1" s="23"/>
      <c r="P1" s="23"/>
      <c r="Q1" s="23"/>
      <c r="R1" s="23"/>
    </row>
    <row r="2" spans="1:19" s="5" customFormat="1" ht="15.75" customHeight="1" x14ac:dyDescent="0.2">
      <c r="A2" s="20" t="s">
        <v>56</v>
      </c>
      <c r="B2" s="19"/>
      <c r="C2" s="19"/>
      <c r="D2" s="19"/>
      <c r="E2" s="7"/>
      <c r="F2" s="6"/>
      <c r="G2" s="6"/>
      <c r="H2" s="6"/>
      <c r="I2" s="12"/>
      <c r="L2" s="12"/>
      <c r="N2" s="23"/>
      <c r="O2" s="23"/>
      <c r="P2" s="23"/>
      <c r="Q2" s="23"/>
      <c r="R2" s="23"/>
    </row>
    <row r="3" spans="1:19" s="5" customFormat="1" ht="15.75" customHeight="1" x14ac:dyDescent="0.2">
      <c r="A3" s="20" t="s">
        <v>57</v>
      </c>
      <c r="B3" s="19"/>
      <c r="C3" s="19"/>
      <c r="D3" s="19"/>
      <c r="E3" s="7"/>
      <c r="F3" s="6"/>
      <c r="G3" s="6"/>
      <c r="H3" s="6"/>
      <c r="I3" s="12"/>
      <c r="L3" s="12"/>
      <c r="N3" s="23"/>
      <c r="O3" s="23"/>
      <c r="P3" s="23"/>
      <c r="Q3" s="23"/>
      <c r="R3" s="23"/>
    </row>
    <row r="4" spans="1:19" s="5" customFormat="1" ht="15.75" customHeight="1" x14ac:dyDescent="0.2">
      <c r="A4" s="20" t="s">
        <v>58</v>
      </c>
      <c r="B4" s="19"/>
      <c r="C4" s="19"/>
      <c r="D4" s="19"/>
      <c r="E4" s="7"/>
      <c r="F4" s="6"/>
      <c r="G4" s="6"/>
      <c r="H4" s="6"/>
      <c r="I4" s="12"/>
      <c r="L4" s="12"/>
      <c r="N4" s="23"/>
      <c r="O4" s="23"/>
      <c r="P4" s="23"/>
      <c r="Q4" s="23"/>
      <c r="R4" s="23"/>
    </row>
    <row r="5" spans="1:19" s="5" customFormat="1" ht="15.75" customHeight="1" x14ac:dyDescent="0.2">
      <c r="A5" s="20" t="s">
        <v>59</v>
      </c>
      <c r="B5" s="6"/>
      <c r="C5" s="6"/>
      <c r="D5" s="6"/>
      <c r="E5" s="6"/>
      <c r="F5" s="6"/>
      <c r="G5" s="6"/>
      <c r="H5" s="6"/>
      <c r="I5" s="12"/>
      <c r="L5" s="12"/>
      <c r="N5" s="23"/>
      <c r="O5" s="23"/>
      <c r="P5" s="23"/>
      <c r="Q5" s="23"/>
      <c r="R5" s="23"/>
    </row>
    <row r="6" spans="1:19" s="5" customFormat="1" ht="15.75" customHeight="1" x14ac:dyDescent="0.2">
      <c r="A6" s="20" t="s">
        <v>60</v>
      </c>
      <c r="B6" s="8"/>
      <c r="C6" s="4"/>
      <c r="D6" s="4"/>
      <c r="E6" s="4"/>
      <c r="F6" s="12"/>
      <c r="G6" s="12"/>
      <c r="H6" s="12"/>
      <c r="I6" s="12"/>
      <c r="L6" s="12"/>
      <c r="N6" s="24"/>
      <c r="O6" s="24"/>
      <c r="P6" s="24"/>
      <c r="Q6" s="24"/>
      <c r="R6" s="24"/>
    </row>
    <row r="7" spans="1:19" s="5" customFormat="1" ht="15.75" customHeight="1" x14ac:dyDescent="0.2">
      <c r="A7" s="18"/>
      <c r="B7" s="8"/>
      <c r="F7" s="12"/>
      <c r="G7" s="12"/>
      <c r="H7" s="12"/>
      <c r="I7" s="12"/>
      <c r="L7" s="12"/>
      <c r="N7" s="24"/>
      <c r="O7" s="24"/>
      <c r="P7" s="24"/>
      <c r="Q7" s="24"/>
      <c r="R7" s="24"/>
    </row>
    <row r="8" spans="1:19" s="2" customFormat="1" ht="20.25" customHeight="1" x14ac:dyDescent="0.2">
      <c r="A8" s="38" t="s">
        <v>2</v>
      </c>
      <c r="B8" s="41" t="s">
        <v>3</v>
      </c>
      <c r="C8" s="38" t="s">
        <v>0</v>
      </c>
      <c r="D8" s="38" t="s">
        <v>1</v>
      </c>
      <c r="E8" s="38" t="s">
        <v>30</v>
      </c>
      <c r="F8" s="37" t="s">
        <v>21</v>
      </c>
      <c r="G8" s="35" t="s">
        <v>23</v>
      </c>
      <c r="H8" s="35" t="s">
        <v>24</v>
      </c>
      <c r="I8" s="37" t="s">
        <v>25</v>
      </c>
      <c r="J8" s="34" t="s">
        <v>5</v>
      </c>
      <c r="K8" s="34" t="s">
        <v>6</v>
      </c>
      <c r="L8" s="37" t="s">
        <v>20</v>
      </c>
      <c r="M8" s="34" t="s">
        <v>7</v>
      </c>
      <c r="N8" s="39" t="s">
        <v>43</v>
      </c>
      <c r="O8" s="40"/>
      <c r="P8" s="40"/>
      <c r="Q8" s="40"/>
      <c r="R8" s="40"/>
    </row>
    <row r="9" spans="1:19" s="2" customFormat="1" ht="20.25" customHeight="1" x14ac:dyDescent="0.2">
      <c r="A9" s="38"/>
      <c r="B9" s="41"/>
      <c r="C9" s="38"/>
      <c r="D9" s="38"/>
      <c r="E9" s="38"/>
      <c r="F9" s="37"/>
      <c r="G9" s="35"/>
      <c r="H9" s="35"/>
      <c r="I9" s="37"/>
      <c r="J9" s="34"/>
      <c r="K9" s="34"/>
      <c r="L9" s="37"/>
      <c r="M9" s="34"/>
      <c r="N9" s="39" t="s">
        <v>42</v>
      </c>
      <c r="O9" s="40"/>
      <c r="P9" s="40"/>
      <c r="Q9" s="40"/>
      <c r="R9" s="40"/>
    </row>
    <row r="10" spans="1:19" s="3" customFormat="1" ht="200.1" customHeight="1" x14ac:dyDescent="0.2">
      <c r="A10" s="38"/>
      <c r="B10" s="41"/>
      <c r="C10" s="38"/>
      <c r="D10" s="38"/>
      <c r="E10" s="38"/>
      <c r="F10" s="37"/>
      <c r="G10" s="35"/>
      <c r="H10" s="35"/>
      <c r="I10" s="37"/>
      <c r="J10" s="34"/>
      <c r="K10" s="34"/>
      <c r="L10" s="37"/>
      <c r="M10" s="34"/>
      <c r="N10" s="26" t="s">
        <v>41</v>
      </c>
      <c r="O10" s="26" t="s">
        <v>52</v>
      </c>
      <c r="P10" s="26" t="s">
        <v>53</v>
      </c>
      <c r="Q10" s="26" t="s">
        <v>54</v>
      </c>
      <c r="R10" s="26" t="s">
        <v>55</v>
      </c>
    </row>
    <row r="11" spans="1:19" s="10" customFormat="1" ht="18.75" customHeight="1" x14ac:dyDescent="0.2">
      <c r="A11" s="36" t="s">
        <v>4</v>
      </c>
      <c r="B11" s="36"/>
      <c r="C11" s="36"/>
      <c r="D11" s="36"/>
      <c r="E11" s="36"/>
      <c r="F11" s="37"/>
      <c r="G11" s="35"/>
      <c r="H11" s="35"/>
      <c r="I11" s="37"/>
      <c r="J11" s="34"/>
      <c r="K11" s="34"/>
      <c r="L11" s="37"/>
      <c r="M11" s="34"/>
      <c r="N11" s="27">
        <v>6</v>
      </c>
      <c r="O11" s="27">
        <v>5</v>
      </c>
      <c r="P11" s="27">
        <v>6</v>
      </c>
      <c r="Q11" s="27">
        <v>6</v>
      </c>
      <c r="R11" s="27">
        <v>5</v>
      </c>
    </row>
    <row r="12" spans="1:19" x14ac:dyDescent="0.2">
      <c r="A12" s="28">
        <v>1</v>
      </c>
      <c r="B12" s="29" t="s">
        <v>47</v>
      </c>
      <c r="C12" s="30" t="s">
        <v>34</v>
      </c>
      <c r="D12" s="31" t="s">
        <v>39</v>
      </c>
      <c r="E12" s="30" t="s">
        <v>45</v>
      </c>
      <c r="F12" s="33">
        <v>216</v>
      </c>
      <c r="G12" s="33">
        <f t="shared" ref="G12:G18" si="0">IF(H12 &gt; 0, MAX(H$12:H$18) / H12, 0)</f>
        <v>1</v>
      </c>
      <c r="H12" s="33">
        <v>28</v>
      </c>
      <c r="I12" s="33">
        <f t="shared" ref="I12:I18" si="1">F12*G12</f>
        <v>216</v>
      </c>
      <c r="J12" s="31">
        <v>39</v>
      </c>
      <c r="K12" s="31">
        <v>5</v>
      </c>
      <c r="L12" s="33">
        <f t="shared" ref="L12:L18" si="2">IF(K12 &gt; 0,J12/K12,0)</f>
        <v>7.8</v>
      </c>
      <c r="M12" s="31">
        <f>MIN($N12:R12)</f>
        <v>6</v>
      </c>
      <c r="N12" s="32">
        <v>8</v>
      </c>
      <c r="O12" s="32">
        <v>10</v>
      </c>
      <c r="P12" s="32">
        <v>7</v>
      </c>
      <c r="Q12" s="32">
        <v>6</v>
      </c>
      <c r="R12" s="32">
        <v>8</v>
      </c>
      <c r="S12" s="1">
        <v>1</v>
      </c>
    </row>
    <row r="13" spans="1:19" x14ac:dyDescent="0.2">
      <c r="A13" s="28">
        <v>2</v>
      </c>
      <c r="B13" s="29" t="s">
        <v>50</v>
      </c>
      <c r="C13" s="30" t="s">
        <v>38</v>
      </c>
      <c r="D13" s="31" t="s">
        <v>39</v>
      </c>
      <c r="E13" s="30" t="s">
        <v>45</v>
      </c>
      <c r="F13" s="33">
        <v>199</v>
      </c>
      <c r="G13" s="33">
        <f t="shared" si="0"/>
        <v>1</v>
      </c>
      <c r="H13" s="33">
        <v>28</v>
      </c>
      <c r="I13" s="33">
        <f t="shared" si="1"/>
        <v>199</v>
      </c>
      <c r="J13" s="31">
        <v>36</v>
      </c>
      <c r="K13" s="31">
        <v>5</v>
      </c>
      <c r="L13" s="33">
        <f t="shared" si="2"/>
        <v>7.2</v>
      </c>
      <c r="M13" s="31">
        <f>MIN($N13:R13)</f>
        <v>5</v>
      </c>
      <c r="N13" s="32">
        <v>5</v>
      </c>
      <c r="O13" s="32">
        <v>9</v>
      </c>
      <c r="P13" s="32">
        <v>7</v>
      </c>
      <c r="Q13" s="32">
        <v>7</v>
      </c>
      <c r="R13" s="32">
        <v>8</v>
      </c>
      <c r="S13" s="1">
        <v>2</v>
      </c>
    </row>
    <row r="14" spans="1:19" x14ac:dyDescent="0.2">
      <c r="A14" s="28">
        <v>3</v>
      </c>
      <c r="B14" s="29" t="s">
        <v>40</v>
      </c>
      <c r="C14" s="30" t="s">
        <v>35</v>
      </c>
      <c r="D14" s="31" t="s">
        <v>39</v>
      </c>
      <c r="E14" s="30" t="s">
        <v>45</v>
      </c>
      <c r="F14" s="33">
        <v>188</v>
      </c>
      <c r="G14" s="33">
        <f t="shared" si="0"/>
        <v>1</v>
      </c>
      <c r="H14" s="33">
        <v>28</v>
      </c>
      <c r="I14" s="33">
        <f t="shared" si="1"/>
        <v>188</v>
      </c>
      <c r="J14" s="31">
        <v>34</v>
      </c>
      <c r="K14" s="31">
        <v>5</v>
      </c>
      <c r="L14" s="33">
        <f t="shared" si="2"/>
        <v>6.8</v>
      </c>
      <c r="M14" s="31">
        <f>MIN($N14:R14)</f>
        <v>5</v>
      </c>
      <c r="N14" s="32">
        <v>6</v>
      </c>
      <c r="O14" s="32">
        <v>7</v>
      </c>
      <c r="P14" s="32">
        <v>7</v>
      </c>
      <c r="Q14" s="32">
        <v>5</v>
      </c>
      <c r="R14" s="32">
        <v>9</v>
      </c>
      <c r="S14" s="1">
        <v>3</v>
      </c>
    </row>
    <row r="15" spans="1:19" x14ac:dyDescent="0.2">
      <c r="A15" s="28">
        <v>4</v>
      </c>
      <c r="B15" s="29" t="s">
        <v>49</v>
      </c>
      <c r="C15" s="30" t="s">
        <v>33</v>
      </c>
      <c r="D15" s="31" t="s">
        <v>39</v>
      </c>
      <c r="E15" s="30" t="s">
        <v>45</v>
      </c>
      <c r="F15" s="33">
        <v>185</v>
      </c>
      <c r="G15" s="33">
        <f t="shared" si="0"/>
        <v>1</v>
      </c>
      <c r="H15" s="33">
        <v>28</v>
      </c>
      <c r="I15" s="33">
        <f t="shared" si="1"/>
        <v>185</v>
      </c>
      <c r="J15" s="31">
        <v>33</v>
      </c>
      <c r="K15" s="31">
        <v>5</v>
      </c>
      <c r="L15" s="33">
        <f t="shared" si="2"/>
        <v>6.6</v>
      </c>
      <c r="M15" s="31">
        <f>MIN($N15:R15)</f>
        <v>5</v>
      </c>
      <c r="N15" s="32">
        <v>5</v>
      </c>
      <c r="O15" s="32">
        <v>7</v>
      </c>
      <c r="P15" s="32">
        <v>7</v>
      </c>
      <c r="Q15" s="32">
        <v>8</v>
      </c>
      <c r="R15" s="32">
        <v>6</v>
      </c>
      <c r="S15" s="1">
        <v>4</v>
      </c>
    </row>
    <row r="16" spans="1:19" x14ac:dyDescent="0.2">
      <c r="A16" s="28">
        <v>5</v>
      </c>
      <c r="B16" s="29" t="s">
        <v>51</v>
      </c>
      <c r="C16" s="30" t="s">
        <v>32</v>
      </c>
      <c r="D16" s="31" t="s">
        <v>39</v>
      </c>
      <c r="E16" s="30" t="s">
        <v>45</v>
      </c>
      <c r="F16" s="33">
        <v>176</v>
      </c>
      <c r="G16" s="33">
        <f t="shared" si="0"/>
        <v>1</v>
      </c>
      <c r="H16" s="33">
        <v>28</v>
      </c>
      <c r="I16" s="33">
        <f t="shared" si="1"/>
        <v>176</v>
      </c>
      <c r="J16" s="31">
        <v>32</v>
      </c>
      <c r="K16" s="31">
        <v>5</v>
      </c>
      <c r="L16" s="33">
        <f t="shared" si="2"/>
        <v>6.4</v>
      </c>
      <c r="M16" s="31">
        <f>MIN($N16:R16)</f>
        <v>4</v>
      </c>
      <c r="N16" s="32">
        <v>6</v>
      </c>
      <c r="O16" s="32">
        <v>7</v>
      </c>
      <c r="P16" s="32">
        <v>4</v>
      </c>
      <c r="Q16" s="32">
        <v>6</v>
      </c>
      <c r="R16" s="32">
        <v>9</v>
      </c>
      <c r="S16" s="1">
        <v>5</v>
      </c>
    </row>
    <row r="17" spans="1:19" x14ac:dyDescent="0.2">
      <c r="A17" s="28">
        <v>6</v>
      </c>
      <c r="B17" s="29" t="s">
        <v>46</v>
      </c>
      <c r="C17" s="30" t="s">
        <v>37</v>
      </c>
      <c r="D17" s="31" t="s">
        <v>39</v>
      </c>
      <c r="E17" s="30" t="s">
        <v>45</v>
      </c>
      <c r="F17" s="33">
        <v>147</v>
      </c>
      <c r="G17" s="33">
        <f t="shared" si="0"/>
        <v>1</v>
      </c>
      <c r="H17" s="33">
        <v>28</v>
      </c>
      <c r="I17" s="33">
        <f t="shared" si="1"/>
        <v>147</v>
      </c>
      <c r="J17" s="31">
        <v>26</v>
      </c>
      <c r="K17" s="31">
        <v>5</v>
      </c>
      <c r="L17" s="33">
        <f t="shared" si="2"/>
        <v>5.2</v>
      </c>
      <c r="M17" s="31">
        <f>MIN($N17:R17)</f>
        <v>4</v>
      </c>
      <c r="N17" s="32">
        <v>6</v>
      </c>
      <c r="O17" s="32">
        <v>5</v>
      </c>
      <c r="P17" s="32">
        <v>4</v>
      </c>
      <c r="Q17" s="32">
        <v>7</v>
      </c>
      <c r="R17" s="32">
        <v>4</v>
      </c>
      <c r="S17" s="1">
        <v>6</v>
      </c>
    </row>
    <row r="18" spans="1:19" x14ac:dyDescent="0.2">
      <c r="A18" s="28">
        <v>7</v>
      </c>
      <c r="B18" s="29" t="s">
        <v>48</v>
      </c>
      <c r="C18" s="30" t="s">
        <v>36</v>
      </c>
      <c r="D18" s="31" t="s">
        <v>39</v>
      </c>
      <c r="E18" s="30" t="s">
        <v>45</v>
      </c>
      <c r="F18" s="33">
        <v>135</v>
      </c>
      <c r="G18" s="33">
        <f t="shared" si="0"/>
        <v>1</v>
      </c>
      <c r="H18" s="33">
        <v>28</v>
      </c>
      <c r="I18" s="33">
        <f t="shared" si="1"/>
        <v>135</v>
      </c>
      <c r="J18" s="31">
        <v>24</v>
      </c>
      <c r="K18" s="31">
        <v>5</v>
      </c>
      <c r="L18" s="33">
        <f t="shared" si="2"/>
        <v>4.8</v>
      </c>
      <c r="M18" s="31">
        <f>MIN($N18:R18)</f>
        <v>4</v>
      </c>
      <c r="N18" s="32">
        <v>5</v>
      </c>
      <c r="O18" s="32">
        <v>4</v>
      </c>
      <c r="P18" s="32">
        <v>5</v>
      </c>
      <c r="Q18" s="32">
        <v>5</v>
      </c>
      <c r="R18" s="32">
        <v>5</v>
      </c>
      <c r="S18" s="1">
        <v>7</v>
      </c>
    </row>
  </sheetData>
  <mergeCells count="16">
    <mergeCell ref="N8:R8"/>
    <mergeCell ref="N9:R9"/>
    <mergeCell ref="E8:E10"/>
    <mergeCell ref="B8:B10"/>
    <mergeCell ref="M8:M11"/>
    <mergeCell ref="D8:D10"/>
    <mergeCell ref="L8:L11"/>
    <mergeCell ref="K8:K11"/>
    <mergeCell ref="G8:G11"/>
    <mergeCell ref="A11:E11"/>
    <mergeCell ref="F8:F11"/>
    <mergeCell ref="I8:I11"/>
    <mergeCell ref="J8:J11"/>
    <mergeCell ref="A8:A10"/>
    <mergeCell ref="H8:H11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19</xdr:col>
                <xdr:colOff>0</xdr:colOff>
                <xdr:row>0</xdr:row>
                <xdr:rowOff>85725</xdr:rowOff>
              </from>
              <to>
                <xdr:col>20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7"/>
  <sheetViews>
    <sheetView topLeftCell="B1" workbookViewId="0">
      <selection activeCell="T2" sqref="T2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31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27</v>
      </c>
      <c r="Q1" s="16" t="s">
        <v>28</v>
      </c>
      <c r="R1" s="16" t="s">
        <v>29</v>
      </c>
      <c r="S1" s="16" t="s">
        <v>22</v>
      </c>
      <c r="T1" s="22" t="s">
        <v>30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1652775292</v>
      </c>
      <c r="B3" s="17">
        <v>6</v>
      </c>
      <c r="C3" s="17" t="s">
        <v>39</v>
      </c>
      <c r="D3" s="17">
        <v>1641272145</v>
      </c>
      <c r="E3" s="7" t="s">
        <v>35</v>
      </c>
      <c r="F3" s="17" t="s">
        <v>40</v>
      </c>
      <c r="G3" s="7" t="s">
        <v>41</v>
      </c>
      <c r="H3" s="17">
        <v>6</v>
      </c>
      <c r="I3" s="17" t="s">
        <v>42</v>
      </c>
      <c r="J3" s="17" t="s">
        <v>43</v>
      </c>
      <c r="L3" s="17">
        <v>36</v>
      </c>
      <c r="M3" s="17">
        <v>6</v>
      </c>
      <c r="N3" s="17">
        <v>1</v>
      </c>
      <c r="O3" s="17">
        <v>1</v>
      </c>
      <c r="P3">
        <v>1553654950</v>
      </c>
      <c r="Q3">
        <v>2098</v>
      </c>
      <c r="S3" t="s">
        <v>44</v>
      </c>
      <c r="T3">
        <v>0</v>
      </c>
      <c r="U3" t="s">
        <v>45</v>
      </c>
      <c r="V3" t="e">
        <f>MATCH(D3,Отчет!#REF!,0)</f>
        <v>#REF!</v>
      </c>
    </row>
    <row r="4" spans="1:22" x14ac:dyDescent="0.2">
      <c r="A4" s="17">
        <v>1652775501</v>
      </c>
      <c r="B4" s="17">
        <v>6</v>
      </c>
      <c r="C4" s="17" t="s">
        <v>39</v>
      </c>
      <c r="D4" s="17">
        <v>1641272210</v>
      </c>
      <c r="E4" s="7" t="s">
        <v>37</v>
      </c>
      <c r="F4" s="17" t="s">
        <v>46</v>
      </c>
      <c r="G4" s="7" t="s">
        <v>41</v>
      </c>
      <c r="H4" s="17">
        <v>6</v>
      </c>
      <c r="I4" s="17" t="s">
        <v>42</v>
      </c>
      <c r="J4" s="17" t="s">
        <v>43</v>
      </c>
      <c r="L4" s="17">
        <v>0</v>
      </c>
      <c r="M4" s="17">
        <v>6</v>
      </c>
      <c r="N4" s="17">
        <v>1</v>
      </c>
      <c r="O4" s="17">
        <v>1</v>
      </c>
      <c r="P4">
        <v>1553654950</v>
      </c>
      <c r="Q4">
        <v>2098</v>
      </c>
      <c r="S4" t="s">
        <v>44</v>
      </c>
      <c r="T4">
        <v>0</v>
      </c>
      <c r="U4" t="s">
        <v>45</v>
      </c>
      <c r="V4" t="e">
        <f>MATCH(D4,Отчет!#REF!,0)</f>
        <v>#REF!</v>
      </c>
    </row>
    <row r="5" spans="1:22" x14ac:dyDescent="0.2">
      <c r="A5" s="17">
        <v>1652775160</v>
      </c>
      <c r="B5" s="17">
        <v>8</v>
      </c>
      <c r="C5" s="17" t="s">
        <v>39</v>
      </c>
      <c r="D5" s="17">
        <v>1641272091</v>
      </c>
      <c r="E5" s="7" t="s">
        <v>34</v>
      </c>
      <c r="F5" s="17" t="s">
        <v>47</v>
      </c>
      <c r="G5" s="7" t="s">
        <v>41</v>
      </c>
      <c r="H5" s="17">
        <v>6</v>
      </c>
      <c r="I5" s="17" t="s">
        <v>42</v>
      </c>
      <c r="J5" s="17" t="s">
        <v>43</v>
      </c>
      <c r="L5" s="17">
        <v>48</v>
      </c>
      <c r="M5" s="17">
        <v>6</v>
      </c>
      <c r="N5" s="17">
        <v>1</v>
      </c>
      <c r="O5" s="17">
        <v>1</v>
      </c>
      <c r="P5">
        <v>1553654950</v>
      </c>
      <c r="Q5">
        <v>2098</v>
      </c>
      <c r="S5" t="s">
        <v>44</v>
      </c>
      <c r="T5">
        <v>0</v>
      </c>
      <c r="U5" t="s">
        <v>45</v>
      </c>
      <c r="V5" t="e">
        <f>MATCH(D5,Отчет!#REF!,0)</f>
        <v>#REF!</v>
      </c>
    </row>
    <row r="6" spans="1:22" x14ac:dyDescent="0.2">
      <c r="A6" s="17">
        <v>1652775395</v>
      </c>
      <c r="B6" s="17">
        <v>5</v>
      </c>
      <c r="C6" s="17" t="s">
        <v>39</v>
      </c>
      <c r="D6" s="17">
        <v>1641272184</v>
      </c>
      <c r="E6" s="7" t="s">
        <v>36</v>
      </c>
      <c r="F6" s="17" t="s">
        <v>48</v>
      </c>
      <c r="G6" s="7" t="s">
        <v>41</v>
      </c>
      <c r="H6" s="17">
        <v>6</v>
      </c>
      <c r="I6" s="17" t="s">
        <v>42</v>
      </c>
      <c r="J6" s="17" t="s">
        <v>43</v>
      </c>
      <c r="L6" s="17">
        <v>30</v>
      </c>
      <c r="M6" s="17">
        <v>6</v>
      </c>
      <c r="N6" s="17">
        <v>1</v>
      </c>
      <c r="O6" s="17">
        <v>1</v>
      </c>
      <c r="P6">
        <v>1553654950</v>
      </c>
      <c r="Q6">
        <v>2098</v>
      </c>
      <c r="S6" t="s">
        <v>44</v>
      </c>
      <c r="T6">
        <v>0</v>
      </c>
      <c r="U6" t="s">
        <v>45</v>
      </c>
      <c r="V6" t="e">
        <f>MATCH(D6,Отчет!#REF!,0)</f>
        <v>#REF!</v>
      </c>
    </row>
    <row r="7" spans="1:22" x14ac:dyDescent="0.2">
      <c r="A7" s="17">
        <v>1652775128</v>
      </c>
      <c r="B7" s="17">
        <v>5</v>
      </c>
      <c r="C7" s="17" t="s">
        <v>39</v>
      </c>
      <c r="D7" s="17">
        <v>1641272075</v>
      </c>
      <c r="E7" s="7" t="s">
        <v>33</v>
      </c>
      <c r="F7" s="17" t="s">
        <v>49</v>
      </c>
      <c r="G7" s="7" t="s">
        <v>41</v>
      </c>
      <c r="H7" s="17">
        <v>6</v>
      </c>
      <c r="I7" s="17" t="s">
        <v>42</v>
      </c>
      <c r="J7" s="17" t="s">
        <v>43</v>
      </c>
      <c r="L7" s="17">
        <v>30</v>
      </c>
      <c r="M7" s="17">
        <v>6</v>
      </c>
      <c r="N7" s="17">
        <v>1</v>
      </c>
      <c r="O7" s="17">
        <v>1</v>
      </c>
      <c r="P7">
        <v>1553654950</v>
      </c>
      <c r="Q7">
        <v>2098</v>
      </c>
      <c r="S7" t="s">
        <v>44</v>
      </c>
      <c r="T7">
        <v>0</v>
      </c>
      <c r="U7" t="s">
        <v>45</v>
      </c>
      <c r="V7" t="e">
        <f>MATCH(D7,Отчет!#REF!,0)</f>
        <v>#REF!</v>
      </c>
    </row>
    <row r="8" spans="1:22" x14ac:dyDescent="0.2">
      <c r="A8" s="17">
        <v>1652775685</v>
      </c>
      <c r="B8" s="17">
        <v>5</v>
      </c>
      <c r="C8" s="17" t="s">
        <v>39</v>
      </c>
      <c r="D8" s="17">
        <v>1641272249</v>
      </c>
      <c r="E8" s="7" t="s">
        <v>38</v>
      </c>
      <c r="F8" s="17" t="s">
        <v>50</v>
      </c>
      <c r="G8" s="7" t="s">
        <v>41</v>
      </c>
      <c r="H8" s="17">
        <v>6</v>
      </c>
      <c r="I8" s="17" t="s">
        <v>42</v>
      </c>
      <c r="J8" s="17" t="s">
        <v>43</v>
      </c>
      <c r="L8" s="17">
        <v>30</v>
      </c>
      <c r="M8" s="17">
        <v>6</v>
      </c>
      <c r="N8" s="17">
        <v>1</v>
      </c>
      <c r="O8" s="17">
        <v>1</v>
      </c>
      <c r="P8">
        <v>1553654950</v>
      </c>
      <c r="Q8">
        <v>2098</v>
      </c>
      <c r="S8" t="s">
        <v>44</v>
      </c>
      <c r="T8">
        <v>0</v>
      </c>
      <c r="U8" t="s">
        <v>45</v>
      </c>
      <c r="V8" t="e">
        <f>MATCH(D8,Отчет!#REF!,0)</f>
        <v>#REF!</v>
      </c>
    </row>
    <row r="9" spans="1:22" x14ac:dyDescent="0.2">
      <c r="A9" s="17">
        <v>1653509627</v>
      </c>
      <c r="B9" s="17">
        <v>6</v>
      </c>
      <c r="C9" s="17" t="s">
        <v>39</v>
      </c>
      <c r="D9" s="17">
        <v>1641269601</v>
      </c>
      <c r="E9" s="7" t="s">
        <v>32</v>
      </c>
      <c r="F9" s="17" t="s">
        <v>51</v>
      </c>
      <c r="G9" s="7" t="s">
        <v>41</v>
      </c>
      <c r="H9" s="17">
        <v>6</v>
      </c>
      <c r="I9" s="17" t="s">
        <v>42</v>
      </c>
      <c r="J9" s="17" t="s">
        <v>43</v>
      </c>
      <c r="L9" s="17">
        <v>36</v>
      </c>
      <c r="M9" s="17">
        <v>6</v>
      </c>
      <c r="N9" s="17">
        <v>1</v>
      </c>
      <c r="O9" s="17">
        <v>1</v>
      </c>
      <c r="P9">
        <v>1553654950</v>
      </c>
      <c r="Q9">
        <v>2098</v>
      </c>
      <c r="S9" t="s">
        <v>44</v>
      </c>
      <c r="T9">
        <v>0</v>
      </c>
      <c r="U9" t="s">
        <v>45</v>
      </c>
      <c r="V9" t="e">
        <f>MATCH(D9,Отчет!#REF!,0)</f>
        <v>#REF!</v>
      </c>
    </row>
    <row r="10" spans="1:22" x14ac:dyDescent="0.2">
      <c r="A10" s="17">
        <v>1652775407</v>
      </c>
      <c r="B10" s="17">
        <v>4</v>
      </c>
      <c r="C10" s="17" t="s">
        <v>39</v>
      </c>
      <c r="D10" s="17">
        <v>1641272184</v>
      </c>
      <c r="E10" s="7" t="s">
        <v>36</v>
      </c>
      <c r="F10" s="17" t="s">
        <v>48</v>
      </c>
      <c r="G10" s="7" t="s">
        <v>52</v>
      </c>
      <c r="H10" s="17">
        <v>5</v>
      </c>
      <c r="I10" s="17" t="s">
        <v>42</v>
      </c>
      <c r="J10" s="17" t="s">
        <v>43</v>
      </c>
      <c r="L10" s="17">
        <v>20</v>
      </c>
      <c r="M10" s="17">
        <v>5</v>
      </c>
      <c r="N10" s="17">
        <v>1</v>
      </c>
      <c r="O10" s="17">
        <v>1</v>
      </c>
      <c r="P10">
        <v>1553654950</v>
      </c>
      <c r="Q10">
        <v>2098</v>
      </c>
      <c r="S10" t="s">
        <v>44</v>
      </c>
      <c r="T10">
        <v>0</v>
      </c>
      <c r="U10" t="s">
        <v>45</v>
      </c>
      <c r="V10" t="e">
        <f>MATCH(D10,Отчет!#REF!,0)</f>
        <v>#REF!</v>
      </c>
    </row>
    <row r="11" spans="1:22" x14ac:dyDescent="0.2">
      <c r="A11" s="17">
        <v>1652775140</v>
      </c>
      <c r="B11" s="17">
        <v>7</v>
      </c>
      <c r="C11" s="17" t="s">
        <v>39</v>
      </c>
      <c r="D11" s="17">
        <v>1641272075</v>
      </c>
      <c r="E11" s="7" t="s">
        <v>33</v>
      </c>
      <c r="F11" s="17" t="s">
        <v>49</v>
      </c>
      <c r="G11" s="7" t="s">
        <v>52</v>
      </c>
      <c r="H11" s="17">
        <v>5</v>
      </c>
      <c r="I11" s="17" t="s">
        <v>42</v>
      </c>
      <c r="J11" s="17" t="s">
        <v>43</v>
      </c>
      <c r="L11" s="17">
        <v>35</v>
      </c>
      <c r="M11" s="17">
        <v>5</v>
      </c>
      <c r="N11" s="17">
        <v>1</v>
      </c>
      <c r="O11" s="17">
        <v>1</v>
      </c>
      <c r="P11">
        <v>1553654950</v>
      </c>
      <c r="Q11">
        <v>2098</v>
      </c>
      <c r="S11" t="s">
        <v>44</v>
      </c>
      <c r="T11">
        <v>0</v>
      </c>
      <c r="U11" t="s">
        <v>45</v>
      </c>
      <c r="V11" t="e">
        <f>MATCH(D11,Отчет!#REF!,0)</f>
        <v>#REF!</v>
      </c>
    </row>
    <row r="12" spans="1:22" x14ac:dyDescent="0.2">
      <c r="A12" s="17">
        <v>1652775536</v>
      </c>
      <c r="B12" s="17">
        <v>5</v>
      </c>
      <c r="C12" s="17" t="s">
        <v>39</v>
      </c>
      <c r="D12" s="17">
        <v>1641272210</v>
      </c>
      <c r="E12" s="7" t="s">
        <v>37</v>
      </c>
      <c r="F12" s="17" t="s">
        <v>46</v>
      </c>
      <c r="G12" s="7" t="s">
        <v>52</v>
      </c>
      <c r="H12" s="17">
        <v>5</v>
      </c>
      <c r="I12" s="17" t="s">
        <v>42</v>
      </c>
      <c r="J12" s="17" t="s">
        <v>43</v>
      </c>
      <c r="L12" s="17">
        <v>25</v>
      </c>
      <c r="M12" s="17">
        <v>5</v>
      </c>
      <c r="N12" s="17">
        <v>1</v>
      </c>
      <c r="O12" s="17">
        <v>1</v>
      </c>
      <c r="P12">
        <v>1553654950</v>
      </c>
      <c r="Q12">
        <v>2098</v>
      </c>
      <c r="S12" t="s">
        <v>44</v>
      </c>
      <c r="T12">
        <v>0</v>
      </c>
      <c r="U12" t="s">
        <v>45</v>
      </c>
      <c r="V12" t="e">
        <f>MATCH(D12,Отчет!#REF!,0)</f>
        <v>#REF!</v>
      </c>
    </row>
    <row r="13" spans="1:22" x14ac:dyDescent="0.2">
      <c r="A13" s="17">
        <v>1653509639</v>
      </c>
      <c r="B13" s="17">
        <v>7</v>
      </c>
      <c r="C13" s="17" t="s">
        <v>39</v>
      </c>
      <c r="D13" s="17">
        <v>1641269601</v>
      </c>
      <c r="E13" s="7" t="s">
        <v>32</v>
      </c>
      <c r="F13" s="17" t="s">
        <v>51</v>
      </c>
      <c r="G13" s="7" t="s">
        <v>52</v>
      </c>
      <c r="H13" s="17">
        <v>5</v>
      </c>
      <c r="I13" s="17" t="s">
        <v>42</v>
      </c>
      <c r="J13" s="17" t="s">
        <v>43</v>
      </c>
      <c r="L13" s="17">
        <v>0</v>
      </c>
      <c r="M13" s="17">
        <v>5</v>
      </c>
      <c r="N13" s="17">
        <v>1</v>
      </c>
      <c r="O13" s="17">
        <v>1</v>
      </c>
      <c r="P13">
        <v>1553654950</v>
      </c>
      <c r="Q13">
        <v>2098</v>
      </c>
      <c r="S13" t="s">
        <v>44</v>
      </c>
      <c r="T13">
        <v>0</v>
      </c>
      <c r="U13" t="s">
        <v>45</v>
      </c>
      <c r="V13" t="e">
        <f>MATCH(D13,Отчет!#REF!,0)</f>
        <v>#REF!</v>
      </c>
    </row>
    <row r="14" spans="1:22" x14ac:dyDescent="0.2">
      <c r="A14" s="17">
        <v>1652775697</v>
      </c>
      <c r="B14" s="17">
        <v>9</v>
      </c>
      <c r="C14" s="17" t="s">
        <v>39</v>
      </c>
      <c r="D14" s="17">
        <v>1641272249</v>
      </c>
      <c r="E14" s="7" t="s">
        <v>38</v>
      </c>
      <c r="F14" s="17" t="s">
        <v>50</v>
      </c>
      <c r="G14" s="7" t="s">
        <v>52</v>
      </c>
      <c r="H14" s="17">
        <v>5</v>
      </c>
      <c r="I14" s="17" t="s">
        <v>42</v>
      </c>
      <c r="J14" s="17" t="s">
        <v>43</v>
      </c>
      <c r="L14" s="17">
        <v>45</v>
      </c>
      <c r="M14" s="17">
        <v>5</v>
      </c>
      <c r="N14" s="17">
        <v>1</v>
      </c>
      <c r="O14" s="17">
        <v>1</v>
      </c>
      <c r="P14">
        <v>1553654950</v>
      </c>
      <c r="Q14">
        <v>2098</v>
      </c>
      <c r="S14" t="s">
        <v>44</v>
      </c>
      <c r="T14">
        <v>0</v>
      </c>
      <c r="U14" t="s">
        <v>45</v>
      </c>
      <c r="V14" t="e">
        <f>MATCH(D14,Отчет!#REF!,0)</f>
        <v>#REF!</v>
      </c>
    </row>
    <row r="15" spans="1:22" x14ac:dyDescent="0.2">
      <c r="A15" s="17">
        <v>1652775172</v>
      </c>
      <c r="B15" s="17">
        <v>10</v>
      </c>
      <c r="C15" s="17" t="s">
        <v>39</v>
      </c>
      <c r="D15" s="17">
        <v>1641272091</v>
      </c>
      <c r="E15" s="7" t="s">
        <v>34</v>
      </c>
      <c r="F15" s="17" t="s">
        <v>47</v>
      </c>
      <c r="G15" s="7" t="s">
        <v>52</v>
      </c>
      <c r="H15" s="17">
        <v>5</v>
      </c>
      <c r="I15" s="17" t="s">
        <v>42</v>
      </c>
      <c r="J15" s="17" t="s">
        <v>43</v>
      </c>
      <c r="L15" s="17">
        <v>50</v>
      </c>
      <c r="M15" s="17">
        <v>5</v>
      </c>
      <c r="N15" s="17">
        <v>1</v>
      </c>
      <c r="O15" s="17">
        <v>1</v>
      </c>
      <c r="P15">
        <v>1553654950</v>
      </c>
      <c r="Q15">
        <v>2098</v>
      </c>
      <c r="S15" t="s">
        <v>44</v>
      </c>
      <c r="T15">
        <v>0</v>
      </c>
      <c r="U15" t="s">
        <v>45</v>
      </c>
      <c r="V15" t="e">
        <f>MATCH(D15,Отчет!#REF!,0)</f>
        <v>#REF!</v>
      </c>
    </row>
    <row r="16" spans="1:22" x14ac:dyDescent="0.2">
      <c r="A16" s="17">
        <v>1652775304</v>
      </c>
      <c r="B16" s="17">
        <v>7</v>
      </c>
      <c r="C16" s="17" t="s">
        <v>39</v>
      </c>
      <c r="D16" s="17">
        <v>1641272145</v>
      </c>
      <c r="E16" s="7" t="s">
        <v>35</v>
      </c>
      <c r="F16" s="17" t="s">
        <v>40</v>
      </c>
      <c r="G16" s="7" t="s">
        <v>52</v>
      </c>
      <c r="H16" s="17">
        <v>5</v>
      </c>
      <c r="I16" s="17" t="s">
        <v>42</v>
      </c>
      <c r="J16" s="17" t="s">
        <v>43</v>
      </c>
      <c r="L16" s="17">
        <v>35</v>
      </c>
      <c r="M16" s="17">
        <v>5</v>
      </c>
      <c r="N16" s="17">
        <v>1</v>
      </c>
      <c r="O16" s="17">
        <v>1</v>
      </c>
      <c r="P16">
        <v>1553654950</v>
      </c>
      <c r="Q16">
        <v>2098</v>
      </c>
      <c r="S16" t="s">
        <v>44</v>
      </c>
      <c r="T16">
        <v>0</v>
      </c>
      <c r="U16" t="s">
        <v>45</v>
      </c>
      <c r="V16" t="e">
        <f>MATCH(D16,Отчет!#REF!,0)</f>
        <v>#REF!</v>
      </c>
    </row>
    <row r="17" spans="1:22" x14ac:dyDescent="0.2">
      <c r="A17" s="17">
        <v>1652775166</v>
      </c>
      <c r="B17" s="17">
        <v>7</v>
      </c>
      <c r="C17" s="17" t="s">
        <v>39</v>
      </c>
      <c r="D17" s="17">
        <v>1641272091</v>
      </c>
      <c r="E17" s="7" t="s">
        <v>34</v>
      </c>
      <c r="F17" s="17" t="s">
        <v>47</v>
      </c>
      <c r="G17" s="7" t="s">
        <v>53</v>
      </c>
      <c r="H17" s="17">
        <v>6</v>
      </c>
      <c r="I17" s="17" t="s">
        <v>42</v>
      </c>
      <c r="J17" s="17" t="s">
        <v>43</v>
      </c>
      <c r="L17" s="17">
        <v>42</v>
      </c>
      <c r="M17" s="17">
        <v>6</v>
      </c>
      <c r="N17" s="17">
        <v>1</v>
      </c>
      <c r="O17" s="17">
        <v>1</v>
      </c>
      <c r="P17">
        <v>1553654950</v>
      </c>
      <c r="Q17">
        <v>2098</v>
      </c>
      <c r="S17" t="s">
        <v>44</v>
      </c>
      <c r="T17">
        <v>0</v>
      </c>
      <c r="U17" t="s">
        <v>45</v>
      </c>
      <c r="V17" t="e">
        <f>MATCH(D17,Отчет!#REF!,0)</f>
        <v>#REF!</v>
      </c>
    </row>
    <row r="18" spans="1:22" x14ac:dyDescent="0.2">
      <c r="A18" s="17">
        <v>1652775134</v>
      </c>
      <c r="B18" s="17">
        <v>7</v>
      </c>
      <c r="C18" s="17" t="s">
        <v>39</v>
      </c>
      <c r="D18" s="17">
        <v>1641272075</v>
      </c>
      <c r="E18" s="7" t="s">
        <v>33</v>
      </c>
      <c r="F18" s="17" t="s">
        <v>49</v>
      </c>
      <c r="G18" s="7" t="s">
        <v>53</v>
      </c>
      <c r="H18" s="17">
        <v>6</v>
      </c>
      <c r="I18" s="17" t="s">
        <v>42</v>
      </c>
      <c r="J18" s="17" t="s">
        <v>43</v>
      </c>
      <c r="L18" s="17">
        <v>42</v>
      </c>
      <c r="M18" s="17">
        <v>6</v>
      </c>
      <c r="N18" s="17">
        <v>1</v>
      </c>
      <c r="O18" s="17">
        <v>1</v>
      </c>
      <c r="P18">
        <v>1553654950</v>
      </c>
      <c r="Q18">
        <v>2098</v>
      </c>
      <c r="S18" t="s">
        <v>44</v>
      </c>
      <c r="T18">
        <v>0</v>
      </c>
      <c r="U18" t="s">
        <v>45</v>
      </c>
      <c r="V18" t="e">
        <f>MATCH(D18,Отчет!#REF!,0)</f>
        <v>#REF!</v>
      </c>
    </row>
    <row r="19" spans="1:22" x14ac:dyDescent="0.2">
      <c r="A19" s="17">
        <v>1653509633</v>
      </c>
      <c r="B19" s="17">
        <v>4</v>
      </c>
      <c r="C19" s="17" t="s">
        <v>39</v>
      </c>
      <c r="D19" s="17">
        <v>1641269601</v>
      </c>
      <c r="E19" s="7" t="s">
        <v>32</v>
      </c>
      <c r="F19" s="17" t="s">
        <v>51</v>
      </c>
      <c r="G19" s="7" t="s">
        <v>53</v>
      </c>
      <c r="H19" s="17">
        <v>6</v>
      </c>
      <c r="I19" s="17" t="s">
        <v>42</v>
      </c>
      <c r="J19" s="17" t="s">
        <v>43</v>
      </c>
      <c r="L19" s="17">
        <v>24</v>
      </c>
      <c r="M19" s="17">
        <v>6</v>
      </c>
      <c r="N19" s="17">
        <v>1</v>
      </c>
      <c r="O19" s="17">
        <v>1</v>
      </c>
      <c r="P19">
        <v>1553654950</v>
      </c>
      <c r="Q19">
        <v>2098</v>
      </c>
      <c r="S19" t="s">
        <v>44</v>
      </c>
      <c r="T19">
        <v>0</v>
      </c>
      <c r="U19" t="s">
        <v>45</v>
      </c>
      <c r="V19" t="e">
        <f>MATCH(D19,Отчет!#REF!,0)</f>
        <v>#REF!</v>
      </c>
    </row>
    <row r="20" spans="1:22" x14ac:dyDescent="0.2">
      <c r="A20" s="17">
        <v>1652775691</v>
      </c>
      <c r="B20" s="17">
        <v>7</v>
      </c>
      <c r="C20" s="17" t="s">
        <v>39</v>
      </c>
      <c r="D20" s="17">
        <v>1641272249</v>
      </c>
      <c r="E20" s="7" t="s">
        <v>38</v>
      </c>
      <c r="F20" s="17" t="s">
        <v>50</v>
      </c>
      <c r="G20" s="7" t="s">
        <v>53</v>
      </c>
      <c r="H20" s="17">
        <v>6</v>
      </c>
      <c r="I20" s="17" t="s">
        <v>42</v>
      </c>
      <c r="J20" s="17" t="s">
        <v>43</v>
      </c>
      <c r="L20" s="17">
        <v>42</v>
      </c>
      <c r="M20" s="17">
        <v>6</v>
      </c>
      <c r="N20" s="17">
        <v>1</v>
      </c>
      <c r="O20" s="17">
        <v>1</v>
      </c>
      <c r="P20">
        <v>1553654950</v>
      </c>
      <c r="Q20">
        <v>2098</v>
      </c>
      <c r="S20" t="s">
        <v>44</v>
      </c>
      <c r="T20">
        <v>0</v>
      </c>
      <c r="U20" t="s">
        <v>45</v>
      </c>
      <c r="V20" t="e">
        <f>MATCH(D20,Отчет!#REF!,0)</f>
        <v>#REF!</v>
      </c>
    </row>
    <row r="21" spans="1:22" x14ac:dyDescent="0.2">
      <c r="A21" s="17">
        <v>1652775520</v>
      </c>
      <c r="B21" s="17">
        <v>4</v>
      </c>
      <c r="C21" s="17" t="s">
        <v>39</v>
      </c>
      <c r="D21" s="17">
        <v>1641272210</v>
      </c>
      <c r="E21" s="7" t="s">
        <v>37</v>
      </c>
      <c r="F21" s="17" t="s">
        <v>46</v>
      </c>
      <c r="G21" s="7" t="s">
        <v>53</v>
      </c>
      <c r="H21" s="17">
        <v>6</v>
      </c>
      <c r="I21" s="17" t="s">
        <v>42</v>
      </c>
      <c r="J21" s="17" t="s">
        <v>43</v>
      </c>
      <c r="L21" s="17">
        <v>0</v>
      </c>
      <c r="M21" s="17">
        <v>6</v>
      </c>
      <c r="N21" s="17">
        <v>1</v>
      </c>
      <c r="O21" s="17">
        <v>1</v>
      </c>
      <c r="P21">
        <v>1553654950</v>
      </c>
      <c r="Q21">
        <v>2098</v>
      </c>
      <c r="S21" t="s">
        <v>44</v>
      </c>
      <c r="T21">
        <v>0</v>
      </c>
      <c r="U21" t="s">
        <v>45</v>
      </c>
      <c r="V21" t="e">
        <f>MATCH(D21,Отчет!#REF!,0)</f>
        <v>#REF!</v>
      </c>
    </row>
    <row r="22" spans="1:22" x14ac:dyDescent="0.2">
      <c r="A22" s="17">
        <v>1652775401</v>
      </c>
      <c r="B22" s="17">
        <v>5</v>
      </c>
      <c r="C22" s="17" t="s">
        <v>39</v>
      </c>
      <c r="D22" s="17">
        <v>1641272184</v>
      </c>
      <c r="E22" s="7" t="s">
        <v>36</v>
      </c>
      <c r="F22" s="17" t="s">
        <v>48</v>
      </c>
      <c r="G22" s="7" t="s">
        <v>53</v>
      </c>
      <c r="H22" s="17">
        <v>6</v>
      </c>
      <c r="I22" s="17" t="s">
        <v>42</v>
      </c>
      <c r="J22" s="17" t="s">
        <v>43</v>
      </c>
      <c r="L22" s="17">
        <v>0</v>
      </c>
      <c r="M22" s="17">
        <v>6</v>
      </c>
      <c r="N22" s="17">
        <v>1</v>
      </c>
      <c r="O22" s="17">
        <v>1</v>
      </c>
      <c r="P22">
        <v>1553654950</v>
      </c>
      <c r="Q22">
        <v>2098</v>
      </c>
      <c r="S22" t="s">
        <v>44</v>
      </c>
      <c r="T22">
        <v>0</v>
      </c>
      <c r="U22" t="s">
        <v>45</v>
      </c>
      <c r="V22" t="e">
        <f>MATCH(D22,Отчет!#REF!,0)</f>
        <v>#REF!</v>
      </c>
    </row>
    <row r="23" spans="1:22" x14ac:dyDescent="0.2">
      <c r="A23" s="17">
        <v>1652775298</v>
      </c>
      <c r="B23" s="17">
        <v>7</v>
      </c>
      <c r="C23" s="17" t="s">
        <v>39</v>
      </c>
      <c r="D23" s="17">
        <v>1641272145</v>
      </c>
      <c r="E23" s="7" t="s">
        <v>35</v>
      </c>
      <c r="F23" s="17" t="s">
        <v>40</v>
      </c>
      <c r="G23" s="7" t="s">
        <v>53</v>
      </c>
      <c r="H23" s="17">
        <v>6</v>
      </c>
      <c r="I23" s="17" t="s">
        <v>42</v>
      </c>
      <c r="J23" s="17" t="s">
        <v>43</v>
      </c>
      <c r="L23" s="17">
        <v>42</v>
      </c>
      <c r="M23" s="17">
        <v>6</v>
      </c>
      <c r="N23" s="17">
        <v>1</v>
      </c>
      <c r="O23" s="17">
        <v>1</v>
      </c>
      <c r="P23">
        <v>1553654950</v>
      </c>
      <c r="Q23">
        <v>2098</v>
      </c>
      <c r="S23" t="s">
        <v>44</v>
      </c>
      <c r="T23">
        <v>0</v>
      </c>
      <c r="U23" t="s">
        <v>45</v>
      </c>
      <c r="V23" t="e">
        <f>MATCH(D23,Отчет!#REF!,0)</f>
        <v>#REF!</v>
      </c>
    </row>
    <row r="24" spans="1:22" x14ac:dyDescent="0.2">
      <c r="A24" s="17">
        <v>1652775391</v>
      </c>
      <c r="B24" s="17">
        <v>5</v>
      </c>
      <c r="C24" s="17" t="s">
        <v>39</v>
      </c>
      <c r="D24" s="17">
        <v>1641272184</v>
      </c>
      <c r="E24" s="7" t="s">
        <v>36</v>
      </c>
      <c r="F24" s="17" t="s">
        <v>48</v>
      </c>
      <c r="G24" s="7" t="s">
        <v>54</v>
      </c>
      <c r="H24" s="17">
        <v>6</v>
      </c>
      <c r="I24" s="17" t="s">
        <v>42</v>
      </c>
      <c r="J24" s="17" t="s">
        <v>43</v>
      </c>
      <c r="L24" s="17">
        <v>30</v>
      </c>
      <c r="M24" s="17">
        <v>6</v>
      </c>
      <c r="N24" s="17">
        <v>1</v>
      </c>
      <c r="O24" s="17">
        <v>1</v>
      </c>
      <c r="P24">
        <v>1553654950</v>
      </c>
      <c r="Q24">
        <v>2098</v>
      </c>
      <c r="S24" t="s">
        <v>44</v>
      </c>
      <c r="T24">
        <v>0</v>
      </c>
      <c r="U24" t="s">
        <v>45</v>
      </c>
      <c r="V24" t="e">
        <f>MATCH(D24,Отчет!#REF!,0)</f>
        <v>#REF!</v>
      </c>
    </row>
    <row r="25" spans="1:22" x14ac:dyDescent="0.2">
      <c r="A25" s="17">
        <v>1652775156</v>
      </c>
      <c r="B25" s="17">
        <v>6</v>
      </c>
      <c r="C25" s="17" t="s">
        <v>39</v>
      </c>
      <c r="D25" s="17">
        <v>1641272091</v>
      </c>
      <c r="E25" s="7" t="s">
        <v>34</v>
      </c>
      <c r="F25" s="17" t="s">
        <v>47</v>
      </c>
      <c r="G25" s="7" t="s">
        <v>54</v>
      </c>
      <c r="H25" s="17">
        <v>6</v>
      </c>
      <c r="I25" s="17" t="s">
        <v>42</v>
      </c>
      <c r="J25" s="17" t="s">
        <v>43</v>
      </c>
      <c r="L25" s="17">
        <v>36</v>
      </c>
      <c r="M25" s="17">
        <v>6</v>
      </c>
      <c r="N25" s="17">
        <v>1</v>
      </c>
      <c r="O25" s="17">
        <v>1</v>
      </c>
      <c r="P25">
        <v>1553654950</v>
      </c>
      <c r="Q25">
        <v>2098</v>
      </c>
      <c r="S25" t="s">
        <v>44</v>
      </c>
      <c r="T25">
        <v>0</v>
      </c>
      <c r="U25" t="s">
        <v>45</v>
      </c>
      <c r="V25" t="e">
        <f>MATCH(D25,Отчет!#REF!,0)</f>
        <v>#REF!</v>
      </c>
    </row>
    <row r="26" spans="1:22" x14ac:dyDescent="0.2">
      <c r="A26" s="17">
        <v>1653509622</v>
      </c>
      <c r="B26" s="17">
        <v>6</v>
      </c>
      <c r="C26" s="17" t="s">
        <v>39</v>
      </c>
      <c r="D26" s="17">
        <v>1641269601</v>
      </c>
      <c r="E26" s="7" t="s">
        <v>32</v>
      </c>
      <c r="F26" s="17" t="s">
        <v>51</v>
      </c>
      <c r="G26" s="7" t="s">
        <v>54</v>
      </c>
      <c r="H26" s="17">
        <v>6</v>
      </c>
      <c r="I26" s="17" t="s">
        <v>42</v>
      </c>
      <c r="J26" s="17" t="s">
        <v>43</v>
      </c>
      <c r="L26" s="17">
        <v>36</v>
      </c>
      <c r="M26" s="17">
        <v>6</v>
      </c>
      <c r="N26" s="17">
        <v>1</v>
      </c>
      <c r="O26" s="17">
        <v>1</v>
      </c>
      <c r="P26">
        <v>1553654950</v>
      </c>
      <c r="Q26">
        <v>2098</v>
      </c>
      <c r="S26" t="s">
        <v>44</v>
      </c>
      <c r="T26">
        <v>0</v>
      </c>
      <c r="U26" t="s">
        <v>45</v>
      </c>
      <c r="V26" t="e">
        <f>MATCH(D26,Отчет!#REF!,0)</f>
        <v>#REF!</v>
      </c>
    </row>
    <row r="27" spans="1:22" x14ac:dyDescent="0.2">
      <c r="A27" s="17">
        <v>1652775124</v>
      </c>
      <c r="B27" s="17">
        <v>8</v>
      </c>
      <c r="C27" s="17" t="s">
        <v>39</v>
      </c>
      <c r="D27" s="17">
        <v>1641272075</v>
      </c>
      <c r="E27" s="7" t="s">
        <v>33</v>
      </c>
      <c r="F27" s="17" t="s">
        <v>49</v>
      </c>
      <c r="G27" s="7" t="s">
        <v>54</v>
      </c>
      <c r="H27" s="17">
        <v>6</v>
      </c>
      <c r="I27" s="17" t="s">
        <v>42</v>
      </c>
      <c r="J27" s="17" t="s">
        <v>43</v>
      </c>
      <c r="L27" s="17">
        <v>48</v>
      </c>
      <c r="M27" s="17">
        <v>6</v>
      </c>
      <c r="N27" s="17">
        <v>1</v>
      </c>
      <c r="O27" s="17">
        <v>1</v>
      </c>
      <c r="P27">
        <v>1553654950</v>
      </c>
      <c r="Q27">
        <v>2098</v>
      </c>
      <c r="S27" t="s">
        <v>44</v>
      </c>
      <c r="T27">
        <v>0</v>
      </c>
      <c r="U27" t="s">
        <v>45</v>
      </c>
      <c r="V27" t="e">
        <f>MATCH(D27,Отчет!#REF!,0)</f>
        <v>#REF!</v>
      </c>
    </row>
    <row r="28" spans="1:22" x14ac:dyDescent="0.2">
      <c r="A28" s="17">
        <v>1652775681</v>
      </c>
      <c r="B28" s="17">
        <v>7</v>
      </c>
      <c r="C28" s="17" t="s">
        <v>39</v>
      </c>
      <c r="D28" s="17">
        <v>1641272249</v>
      </c>
      <c r="E28" s="7" t="s">
        <v>38</v>
      </c>
      <c r="F28" s="17" t="s">
        <v>50</v>
      </c>
      <c r="G28" s="7" t="s">
        <v>54</v>
      </c>
      <c r="H28" s="17">
        <v>6</v>
      </c>
      <c r="I28" s="17" t="s">
        <v>42</v>
      </c>
      <c r="J28" s="17" t="s">
        <v>43</v>
      </c>
      <c r="L28" s="17">
        <v>42</v>
      </c>
      <c r="M28" s="17">
        <v>6</v>
      </c>
      <c r="N28" s="17">
        <v>1</v>
      </c>
      <c r="O28" s="17">
        <v>1</v>
      </c>
      <c r="P28">
        <v>1553654950</v>
      </c>
      <c r="Q28">
        <v>2098</v>
      </c>
      <c r="S28" t="s">
        <v>44</v>
      </c>
      <c r="T28">
        <v>0</v>
      </c>
      <c r="U28" t="s">
        <v>45</v>
      </c>
      <c r="V28" t="e">
        <f>MATCH(D28,Отчет!#REF!,0)</f>
        <v>#REF!</v>
      </c>
    </row>
    <row r="29" spans="1:22" x14ac:dyDescent="0.2">
      <c r="A29" s="17">
        <v>1652775288</v>
      </c>
      <c r="B29" s="17">
        <v>5</v>
      </c>
      <c r="C29" s="17" t="s">
        <v>39</v>
      </c>
      <c r="D29" s="17">
        <v>1641272145</v>
      </c>
      <c r="E29" s="7" t="s">
        <v>35</v>
      </c>
      <c r="F29" s="17" t="s">
        <v>40</v>
      </c>
      <c r="G29" s="7" t="s">
        <v>54</v>
      </c>
      <c r="H29" s="17">
        <v>6</v>
      </c>
      <c r="I29" s="17" t="s">
        <v>42</v>
      </c>
      <c r="J29" s="17" t="s">
        <v>43</v>
      </c>
      <c r="L29" s="17">
        <v>30</v>
      </c>
      <c r="M29" s="17">
        <v>6</v>
      </c>
      <c r="N29" s="17">
        <v>1</v>
      </c>
      <c r="O29" s="17">
        <v>1</v>
      </c>
      <c r="P29">
        <v>1553654950</v>
      </c>
      <c r="Q29">
        <v>2098</v>
      </c>
      <c r="S29" t="s">
        <v>44</v>
      </c>
      <c r="T29">
        <v>0</v>
      </c>
      <c r="U29" t="s">
        <v>45</v>
      </c>
      <c r="V29" t="e">
        <f>MATCH(D29,Отчет!#REF!,0)</f>
        <v>#REF!</v>
      </c>
    </row>
    <row r="30" spans="1:22" x14ac:dyDescent="0.2">
      <c r="A30" s="17">
        <v>1652775489</v>
      </c>
      <c r="B30" s="17">
        <v>7</v>
      </c>
      <c r="C30" s="17" t="s">
        <v>39</v>
      </c>
      <c r="D30" s="17">
        <v>1641272210</v>
      </c>
      <c r="E30" s="7" t="s">
        <v>37</v>
      </c>
      <c r="F30" s="17" t="s">
        <v>46</v>
      </c>
      <c r="G30" s="7" t="s">
        <v>54</v>
      </c>
      <c r="H30" s="17">
        <v>6</v>
      </c>
      <c r="I30" s="17" t="s">
        <v>42</v>
      </c>
      <c r="J30" s="17" t="s">
        <v>43</v>
      </c>
      <c r="L30" s="17">
        <v>42</v>
      </c>
      <c r="M30" s="17">
        <v>6</v>
      </c>
      <c r="N30" s="17">
        <v>1</v>
      </c>
      <c r="O30" s="17">
        <v>1</v>
      </c>
      <c r="P30">
        <v>1553654950</v>
      </c>
      <c r="Q30">
        <v>2098</v>
      </c>
      <c r="S30" t="s">
        <v>44</v>
      </c>
      <c r="T30">
        <v>0</v>
      </c>
      <c r="U30" t="s">
        <v>45</v>
      </c>
      <c r="V30" t="e">
        <f>MATCH(D30,Отчет!#REF!,0)</f>
        <v>#REF!</v>
      </c>
    </row>
    <row r="31" spans="1:22" x14ac:dyDescent="0.2">
      <c r="A31" s="17">
        <v>1653509618</v>
      </c>
      <c r="B31" s="17">
        <v>9</v>
      </c>
      <c r="C31" s="17" t="s">
        <v>39</v>
      </c>
      <c r="D31" s="17">
        <v>1641269601</v>
      </c>
      <c r="E31" s="7" t="s">
        <v>32</v>
      </c>
      <c r="F31" s="17" t="s">
        <v>51</v>
      </c>
      <c r="G31" s="7" t="s">
        <v>55</v>
      </c>
      <c r="H31" s="17">
        <v>5</v>
      </c>
      <c r="I31" s="17" t="s">
        <v>42</v>
      </c>
      <c r="J31" s="17" t="s">
        <v>43</v>
      </c>
      <c r="L31" s="17">
        <v>45</v>
      </c>
      <c r="M31" s="17">
        <v>5</v>
      </c>
      <c r="N31" s="17">
        <v>1</v>
      </c>
      <c r="O31" s="17">
        <v>1</v>
      </c>
      <c r="P31">
        <v>1553654950</v>
      </c>
      <c r="Q31">
        <v>2098</v>
      </c>
      <c r="S31" t="s">
        <v>44</v>
      </c>
      <c r="T31">
        <v>0</v>
      </c>
      <c r="U31" t="s">
        <v>45</v>
      </c>
      <c r="V31" t="e">
        <f>MATCH(D31,Отчет!#REF!,0)</f>
        <v>#REF!</v>
      </c>
    </row>
    <row r="32" spans="1:22" x14ac:dyDescent="0.2">
      <c r="A32" s="17">
        <v>1652775120</v>
      </c>
      <c r="B32" s="17">
        <v>6</v>
      </c>
      <c r="C32" s="17" t="s">
        <v>39</v>
      </c>
      <c r="D32" s="17">
        <v>1641272075</v>
      </c>
      <c r="E32" s="7" t="s">
        <v>33</v>
      </c>
      <c r="F32" s="17" t="s">
        <v>49</v>
      </c>
      <c r="G32" s="7" t="s">
        <v>55</v>
      </c>
      <c r="H32" s="17">
        <v>5</v>
      </c>
      <c r="I32" s="17" t="s">
        <v>42</v>
      </c>
      <c r="J32" s="17" t="s">
        <v>43</v>
      </c>
      <c r="L32" s="17">
        <v>30</v>
      </c>
      <c r="M32" s="17">
        <v>5</v>
      </c>
      <c r="N32" s="17">
        <v>1</v>
      </c>
      <c r="O32" s="17">
        <v>1</v>
      </c>
      <c r="P32">
        <v>1553654950</v>
      </c>
      <c r="Q32">
        <v>2098</v>
      </c>
      <c r="S32" t="s">
        <v>44</v>
      </c>
      <c r="T32">
        <v>0</v>
      </c>
      <c r="U32" t="s">
        <v>45</v>
      </c>
      <c r="V32" t="e">
        <f>MATCH(D32,Отчет!#REF!,0)</f>
        <v>#REF!</v>
      </c>
    </row>
    <row r="33" spans="1:22" x14ac:dyDescent="0.2">
      <c r="A33" s="17">
        <v>1652775675</v>
      </c>
      <c r="B33" s="17">
        <v>8</v>
      </c>
      <c r="C33" s="17" t="s">
        <v>39</v>
      </c>
      <c r="D33" s="17">
        <v>1641272249</v>
      </c>
      <c r="E33" s="7" t="s">
        <v>38</v>
      </c>
      <c r="F33" s="17" t="s">
        <v>50</v>
      </c>
      <c r="G33" s="7" t="s">
        <v>55</v>
      </c>
      <c r="H33" s="17">
        <v>5</v>
      </c>
      <c r="I33" s="17" t="s">
        <v>42</v>
      </c>
      <c r="J33" s="17" t="s">
        <v>43</v>
      </c>
      <c r="L33" s="17">
        <v>40</v>
      </c>
      <c r="M33" s="17">
        <v>5</v>
      </c>
      <c r="N33" s="17">
        <v>1</v>
      </c>
      <c r="O33" s="17">
        <v>1</v>
      </c>
      <c r="P33">
        <v>1553654950</v>
      </c>
      <c r="Q33">
        <v>2098</v>
      </c>
      <c r="S33" t="s">
        <v>44</v>
      </c>
      <c r="T33">
        <v>0</v>
      </c>
      <c r="U33" t="s">
        <v>45</v>
      </c>
      <c r="V33" t="e">
        <f>MATCH(D33,Отчет!#REF!,0)</f>
        <v>#REF!</v>
      </c>
    </row>
    <row r="34" spans="1:22" x14ac:dyDescent="0.2">
      <c r="A34" s="17">
        <v>1652775284</v>
      </c>
      <c r="B34" s="17">
        <v>9</v>
      </c>
      <c r="C34" s="17" t="s">
        <v>39</v>
      </c>
      <c r="D34" s="17">
        <v>1641272145</v>
      </c>
      <c r="E34" s="7" t="s">
        <v>35</v>
      </c>
      <c r="F34" s="17" t="s">
        <v>40</v>
      </c>
      <c r="G34" s="7" t="s">
        <v>55</v>
      </c>
      <c r="H34" s="17">
        <v>5</v>
      </c>
      <c r="I34" s="17" t="s">
        <v>42</v>
      </c>
      <c r="J34" s="17" t="s">
        <v>43</v>
      </c>
      <c r="L34" s="17">
        <v>45</v>
      </c>
      <c r="M34" s="17">
        <v>5</v>
      </c>
      <c r="N34" s="17">
        <v>1</v>
      </c>
      <c r="O34" s="17">
        <v>1</v>
      </c>
      <c r="P34">
        <v>1553654950</v>
      </c>
      <c r="Q34">
        <v>2098</v>
      </c>
      <c r="S34" t="s">
        <v>44</v>
      </c>
      <c r="T34">
        <v>0</v>
      </c>
      <c r="U34" t="s">
        <v>45</v>
      </c>
      <c r="V34" t="e">
        <f>MATCH(D34,Отчет!#REF!,0)</f>
        <v>#REF!</v>
      </c>
    </row>
    <row r="35" spans="1:22" x14ac:dyDescent="0.2">
      <c r="A35" s="17">
        <v>1652775387</v>
      </c>
      <c r="B35" s="17">
        <v>5</v>
      </c>
      <c r="C35" s="17" t="s">
        <v>39</v>
      </c>
      <c r="D35" s="17">
        <v>1641272184</v>
      </c>
      <c r="E35" s="7" t="s">
        <v>36</v>
      </c>
      <c r="F35" s="17" t="s">
        <v>48</v>
      </c>
      <c r="G35" s="7" t="s">
        <v>55</v>
      </c>
      <c r="H35" s="17">
        <v>5</v>
      </c>
      <c r="I35" s="17" t="s">
        <v>42</v>
      </c>
      <c r="J35" s="17" t="s">
        <v>43</v>
      </c>
      <c r="L35" s="17">
        <v>25</v>
      </c>
      <c r="M35" s="17">
        <v>5</v>
      </c>
      <c r="N35" s="17">
        <v>1</v>
      </c>
      <c r="O35" s="17">
        <v>1</v>
      </c>
      <c r="P35">
        <v>1553654950</v>
      </c>
      <c r="Q35">
        <v>2098</v>
      </c>
      <c r="S35" t="s">
        <v>44</v>
      </c>
      <c r="T35">
        <v>0</v>
      </c>
      <c r="U35" t="s">
        <v>45</v>
      </c>
      <c r="V35" t="e">
        <f>MATCH(D35,Отчет!#REF!,0)</f>
        <v>#REF!</v>
      </c>
    </row>
    <row r="36" spans="1:22" x14ac:dyDescent="0.2">
      <c r="A36" s="17">
        <v>1652775478</v>
      </c>
      <c r="B36" s="17">
        <v>4</v>
      </c>
      <c r="C36" s="17" t="s">
        <v>39</v>
      </c>
      <c r="D36" s="17">
        <v>1641272210</v>
      </c>
      <c r="E36" s="7" t="s">
        <v>37</v>
      </c>
      <c r="F36" s="17" t="s">
        <v>46</v>
      </c>
      <c r="G36" s="7" t="s">
        <v>55</v>
      </c>
      <c r="H36" s="17">
        <v>5</v>
      </c>
      <c r="I36" s="17" t="s">
        <v>42</v>
      </c>
      <c r="J36" s="17" t="s">
        <v>43</v>
      </c>
      <c r="L36" s="17">
        <v>20</v>
      </c>
      <c r="M36" s="17">
        <v>5</v>
      </c>
      <c r="N36" s="17">
        <v>1</v>
      </c>
      <c r="O36" s="17">
        <v>1</v>
      </c>
      <c r="P36">
        <v>1553654950</v>
      </c>
      <c r="Q36">
        <v>2098</v>
      </c>
      <c r="S36" t="s">
        <v>44</v>
      </c>
      <c r="T36">
        <v>0</v>
      </c>
      <c r="U36" t="s">
        <v>45</v>
      </c>
      <c r="V36" t="e">
        <f>MATCH(D36,Отчет!#REF!,0)</f>
        <v>#REF!</v>
      </c>
    </row>
    <row r="37" spans="1:22" x14ac:dyDescent="0.2">
      <c r="A37" s="17">
        <v>1652775152</v>
      </c>
      <c r="B37" s="17">
        <v>8</v>
      </c>
      <c r="C37" s="17" t="s">
        <v>39</v>
      </c>
      <c r="D37" s="17">
        <v>1641272091</v>
      </c>
      <c r="E37" s="7" t="s">
        <v>34</v>
      </c>
      <c r="F37" s="17" t="s">
        <v>47</v>
      </c>
      <c r="G37" s="7" t="s">
        <v>55</v>
      </c>
      <c r="H37" s="17">
        <v>5</v>
      </c>
      <c r="I37" s="17" t="s">
        <v>42</v>
      </c>
      <c r="J37" s="17" t="s">
        <v>43</v>
      </c>
      <c r="L37" s="17">
        <v>40</v>
      </c>
      <c r="M37" s="17">
        <v>5</v>
      </c>
      <c r="N37" s="17">
        <v>1</v>
      </c>
      <c r="O37" s="17">
        <v>1</v>
      </c>
      <c r="P37">
        <v>1553654950</v>
      </c>
      <c r="Q37">
        <v>2098</v>
      </c>
      <c r="S37" t="s">
        <v>44</v>
      </c>
      <c r="T37">
        <v>0</v>
      </c>
      <c r="U37" t="s">
        <v>45</v>
      </c>
      <c r="V37" t="e">
        <f>MATCH(D37,Отчет!#REF!,0)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Студент НИУ ВШЭ</cp:lastModifiedBy>
  <dcterms:created xsi:type="dcterms:W3CDTF">2006-05-18T19:55:00Z</dcterms:created>
  <dcterms:modified xsi:type="dcterms:W3CDTF">2017-03-06T09:19:53Z</dcterms:modified>
</cp:coreProperties>
</file>