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2" i="1"/>
  <c r="M13" i="1"/>
  <c r="M12" i="1"/>
  <c r="L13" i="1"/>
  <c r="L12" i="1"/>
  <c r="M14" i="1"/>
  <c r="L14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3" i="2"/>
</calcChain>
</file>

<file path=xl/sharedStrings.xml><?xml version="1.0" encoding="utf-8"?>
<sst xmlns="http://schemas.openxmlformats.org/spreadsheetml/2006/main" count="474" uniqueCount="65">
  <si>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</si>
  <si>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</si>
  <si>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</si>
  <si>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</si>
  <si>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</si>
  <si>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</si>
  <si>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</si>
  <si>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</si>
  <si>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</si>
  <si>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</si>
  <si>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</si>
  <si>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</si>
  <si>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</si>
  <si>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</si>
  <si>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</si>
  <si>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</si>
  <si>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</si>
  <si>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</si>
  <si>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</si>
  <si>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</si>
  <si>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</si>
  <si>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</si>
  <si>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</si>
  <si>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</si>
  <si>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</si>
  <si>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</si>
  <si>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</si>
  <si>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</si>
  <si>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</si>
  <si>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</si>
  <si>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Черных Дмитрий Викторович</t>
  </si>
  <si>
    <t>Борисов Александр Анатольевич</t>
  </si>
  <si>
    <t>Кондюков Антон Ильич</t>
  </si>
  <si>
    <t>МЛГ5151</t>
  </si>
  <si>
    <t>М152МЛОГИ006</t>
  </si>
  <si>
    <t>Методология научных исследований в менеджменте: теория логистической интеграции и методы исследований в логистике</t>
  </si>
  <si>
    <t>Экзамен</t>
  </si>
  <si>
    <t>2015/2016 учебный год 1 модуль</t>
  </si>
  <si>
    <t>Стратегическое управление логистической инфраструктурой в цепях поставок</t>
  </si>
  <si>
    <t>М152МЛОГИ001</t>
  </si>
  <si>
    <t>М152МЛОГИ008</t>
  </si>
  <si>
    <t>Стратегическое управление логистической инфраструктурой</t>
  </si>
  <si>
    <t>Логистика снабжения</t>
  </si>
  <si>
    <t>2015/2016 учебный год 2 модуль</t>
  </si>
  <si>
    <t>Стратегии в менеджменте: стратегическое планирование логистики и стратегии управления запасами</t>
  </si>
  <si>
    <t>Экономическое обоснование стратегических решений в логистике</t>
  </si>
  <si>
    <t>Контроллинг логистических бизнес-процессов</t>
  </si>
  <si>
    <t>2015/2016 учебный год 3 модуль</t>
  </si>
  <si>
    <t>Курсовая работа</t>
  </si>
  <si>
    <t>Методы и модели оптимизации при проектировании логистической инфраструктуры</t>
  </si>
  <si>
    <t>Научный семинар "Оптимизация функционирования логистической инфраструктуры"</t>
  </si>
  <si>
    <t>Управление рисками в цепях поставок</t>
  </si>
  <si>
    <t>2016/2017 учебный год 1 модуль</t>
  </si>
  <si>
    <t>Бизнес - планирование логистической инфраструктуры</t>
  </si>
  <si>
    <t>2016/2017 учебный год 2 модуль</t>
  </si>
  <si>
    <t>Маркетинговые стратегии</t>
  </si>
  <si>
    <t>Международные транспортные коридоры и логистические центры</t>
  </si>
  <si>
    <t>Современные технологии транспортировки в цепях поставок</t>
  </si>
  <si>
    <t>Управление логистическим сервисом в цепях поставок</t>
  </si>
  <si>
    <t>Комм</t>
  </si>
  <si>
    <t>Дата выгрузки: 06.03.2017</t>
  </si>
  <si>
    <t>Период: с начала обучения по  2016/2017 учебный год I семестр</t>
  </si>
  <si>
    <t>Факультет/отделение: Факультет бизнеса и менеджмента</t>
  </si>
  <si>
    <t>Направление  подготовки: Менеджмент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</si>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</sst>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B14"/>
  <sheetViews>
    <sheetView tabSelected="1" workbookViewId="0">
      <selection activeCell="Z17" sqref="Z17"/>
    </sheetView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28" width="10" style="12" customWidth="1"/>
    <col min="29" max="74" width="10.7109375" style="1" customWidth="1"/>
    <col min="75" max="16384" width="9.140625" style="1"/>
  </cols>
  <sheetData>
    <row r="1" spans="1:28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s="5" customFormat="1" ht="15.75" customHeight="1" x14ac:dyDescent="0.2">
      <c r="A2" s="26" t="s">
        <v>60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s="5" customFormat="1" ht="15.75" customHeight="1" x14ac:dyDescent="0.2">
      <c r="A3" s="26" t="s">
        <v>61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s="5" customFormat="1" ht="15.75" customHeight="1" x14ac:dyDescent="0.2">
      <c r="A4" s="26" t="s">
        <v>62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28" s="5" customFormat="1" ht="15.75" customHeight="1" x14ac:dyDescent="0.2">
      <c r="A5" s="26" t="s">
        <v>63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s="5" customFormat="1" ht="15.75" customHeight="1" x14ac:dyDescent="0.2">
      <c r="A6" s="26" t="s">
        <v>64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s="11" customFormat="1" ht="16.5" customHeight="1" x14ac:dyDescent="0.2">
      <c r="A7" s="31"/>
      <c r="B7" s="10"/>
      <c r="I7" s="32"/>
      <c r="J7" s="32"/>
      <c r="K7" s="33"/>
      <c r="L7" s="32"/>
    </row>
    <row r="8" spans="1:28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28</v>
      </c>
      <c r="G8" s="41" t="s">
        <v>8</v>
      </c>
      <c r="H8" s="42"/>
      <c r="I8" s="51" t="s">
        <v>5</v>
      </c>
      <c r="J8" s="51" t="s">
        <v>20</v>
      </c>
      <c r="K8" s="52" t="s">
        <v>21</v>
      </c>
      <c r="L8" s="51" t="s">
        <v>6</v>
      </c>
      <c r="M8" s="53" t="s">
        <v>22</v>
      </c>
      <c r="N8" s="35" t="s">
        <v>24</v>
      </c>
      <c r="O8" s="43" t="s">
        <v>37</v>
      </c>
      <c r="P8" s="41"/>
      <c r="Q8" s="43" t="s">
        <v>43</v>
      </c>
      <c r="R8" s="41"/>
      <c r="S8" s="41"/>
      <c r="T8" s="41"/>
      <c r="U8" s="43" t="s">
        <v>47</v>
      </c>
      <c r="V8" s="41"/>
      <c r="W8" s="41"/>
      <c r="X8" s="41"/>
      <c r="Y8" s="41"/>
      <c r="Z8" s="41"/>
      <c r="AA8" s="43" t="s">
        <v>52</v>
      </c>
      <c r="AB8" s="41"/>
    </row>
    <row r="9" spans="1:28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1"/>
      <c r="J9" s="51"/>
      <c r="K9" s="52"/>
      <c r="L9" s="51"/>
      <c r="M9" s="53"/>
      <c r="N9" s="35"/>
      <c r="O9" s="43" t="s">
        <v>36</v>
      </c>
      <c r="P9" s="41"/>
      <c r="Q9" s="43" t="s">
        <v>36</v>
      </c>
      <c r="R9" s="41"/>
      <c r="S9" s="41"/>
      <c r="T9" s="41"/>
      <c r="U9" s="43" t="s">
        <v>36</v>
      </c>
      <c r="V9" s="41"/>
      <c r="W9" s="41"/>
      <c r="X9" s="41"/>
      <c r="Y9" s="41"/>
      <c r="Z9" s="41"/>
      <c r="AA9" s="43" t="s">
        <v>36</v>
      </c>
      <c r="AB9" s="41"/>
    </row>
    <row r="10" spans="1:28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1"/>
      <c r="J10" s="51"/>
      <c r="K10" s="52"/>
      <c r="L10" s="51"/>
      <c r="M10" s="53"/>
      <c r="N10" s="35"/>
      <c r="O10" s="44" t="s">
        <v>35</v>
      </c>
      <c r="P10" s="44" t="s">
        <v>41</v>
      </c>
      <c r="Q10" s="44" t="s">
        <v>42</v>
      </c>
      <c r="R10" s="44" t="s">
        <v>35</v>
      </c>
      <c r="S10" s="44" t="s">
        <v>44</v>
      </c>
      <c r="T10" s="44" t="s">
        <v>45</v>
      </c>
      <c r="U10" s="44" t="s">
        <v>46</v>
      </c>
      <c r="V10" s="44" t="s">
        <v>48</v>
      </c>
      <c r="W10" s="44" t="s">
        <v>49</v>
      </c>
      <c r="X10" s="44" t="s">
        <v>50</v>
      </c>
      <c r="Y10" s="44" t="s">
        <v>44</v>
      </c>
      <c r="Z10" s="44" t="s">
        <v>51</v>
      </c>
      <c r="AA10" s="44" t="s">
        <v>41</v>
      </c>
      <c r="AB10" s="44" t="s">
        <v>45</v>
      </c>
    </row>
    <row r="11" spans="1:28" s="9" customFormat="1" ht="17.25" customHeight="1" x14ac:dyDescent="0.2">
      <c r="A11" s="36" t="s">
        <v>4</v>
      </c>
      <c r="B11" s="36"/>
      <c r="C11" s="36"/>
      <c r="D11" s="36"/>
      <c r="E11" s="36"/>
      <c r="F11" s="34"/>
      <c r="G11" s="14"/>
      <c r="H11" s="45"/>
      <c r="I11" s="51"/>
      <c r="J11" s="51"/>
      <c r="K11" s="52"/>
      <c r="L11" s="51"/>
      <c r="M11" s="53"/>
      <c r="N11" s="35"/>
      <c r="O11" s="45">
        <v>3</v>
      </c>
      <c r="P11" s="45">
        <v>4</v>
      </c>
      <c r="Q11" s="45">
        <v>3</v>
      </c>
      <c r="R11" s="45">
        <v>6</v>
      </c>
      <c r="S11" s="45">
        <v>4</v>
      </c>
      <c r="T11" s="45">
        <v>2</v>
      </c>
      <c r="U11" s="45">
        <v>3</v>
      </c>
      <c r="V11" s="45">
        <v>6</v>
      </c>
      <c r="W11" s="45">
        <v>3</v>
      </c>
      <c r="X11" s="45">
        <v>8</v>
      </c>
      <c r="Y11" s="45">
        <v>3</v>
      </c>
      <c r="Z11" s="45">
        <v>3</v>
      </c>
      <c r="AA11" s="45">
        <v>5</v>
      </c>
      <c r="AB11" s="45">
        <v>2</v>
      </c>
    </row>
    <row r="12" spans="1:28" x14ac:dyDescent="0.2">
      <c r="A12" s="46">
        <v>1</v>
      </c>
      <c r="B12" s="47" t="s">
        <v>39</v>
      </c>
      <c r="C12" s="48" t="s">
        <v>32</v>
      </c>
      <c r="D12" s="48">
        <v>1256471898</v>
      </c>
      <c r="E12" s="49" t="s">
        <v>33</v>
      </c>
      <c r="F12" s="48" t="s">
        <v>38</v>
      </c>
      <c r="G12" s="49" t="s">
        <v>59</v>
      </c>
      <c r="H12" s="50">
        <f>MATCH(D12,Данные!$D:$D,0)</f>
        <v>4</v>
      </c>
      <c r="I12" s="54">
        <v>360</v>
      </c>
      <c r="J12" s="54">
        <v>90</v>
      </c>
      <c r="K12" s="55">
        <v>14</v>
      </c>
      <c r="L12" s="54">
        <f>IF(K12 &gt; 0,J12/K12,0)</f>
        <v>6.4285714285714288</v>
      </c>
      <c r="M12" s="49">
        <f>MIN($O12:AB12)</f>
        <v>5</v>
      </c>
      <c r="N12" s="1">
        <v>1</v>
      </c>
      <c r="O12" s="50">
        <v>6</v>
      </c>
      <c r="P12" s="50">
        <v>6</v>
      </c>
      <c r="Q12" s="50">
        <v>6</v>
      </c>
      <c r="R12" s="50">
        <v>8</v>
      </c>
      <c r="S12" s="50">
        <v>8</v>
      </c>
      <c r="T12" s="50">
        <v>5</v>
      </c>
      <c r="U12" s="50">
        <v>7</v>
      </c>
      <c r="V12" s="50">
        <v>7</v>
      </c>
      <c r="W12" s="50">
        <v>7</v>
      </c>
      <c r="X12" s="50">
        <v>6</v>
      </c>
      <c r="Y12" s="50">
        <v>6</v>
      </c>
      <c r="Z12" s="50">
        <v>6</v>
      </c>
      <c r="AA12" s="50">
        <v>6</v>
      </c>
      <c r="AB12" s="50">
        <v>6</v>
      </c>
    </row>
    <row r="13" spans="1:28" x14ac:dyDescent="0.2">
      <c r="A13" s="46">
        <v>2</v>
      </c>
      <c r="B13" s="47" t="s">
        <v>40</v>
      </c>
      <c r="C13" s="48" t="s">
        <v>31</v>
      </c>
      <c r="D13" s="48">
        <v>1256471872</v>
      </c>
      <c r="E13" s="49" t="s">
        <v>33</v>
      </c>
      <c r="F13" s="48" t="s">
        <v>38</v>
      </c>
      <c r="G13" s="49" t="s">
        <v>59</v>
      </c>
      <c r="H13" s="50">
        <f>MATCH(D13,Данные!$D:$D,0)</f>
        <v>5</v>
      </c>
      <c r="I13" s="54">
        <v>335</v>
      </c>
      <c r="J13" s="54">
        <v>87</v>
      </c>
      <c r="K13" s="55">
        <v>14</v>
      </c>
      <c r="L13" s="54">
        <f>IF(K13 &gt; 0,J13/K13,0)</f>
        <v>6.2142857142857144</v>
      </c>
      <c r="M13" s="49">
        <f>MIN($O13:AB13)</f>
        <v>4</v>
      </c>
      <c r="N13" s="1">
        <v>2</v>
      </c>
      <c r="O13" s="50">
        <v>5</v>
      </c>
      <c r="P13" s="50">
        <v>6</v>
      </c>
      <c r="Q13" s="50">
        <v>8</v>
      </c>
      <c r="R13" s="50">
        <v>7</v>
      </c>
      <c r="S13" s="50">
        <v>6</v>
      </c>
      <c r="T13" s="50">
        <v>6</v>
      </c>
      <c r="U13" s="50">
        <v>7</v>
      </c>
      <c r="V13" s="50">
        <v>4</v>
      </c>
      <c r="W13" s="50">
        <v>6</v>
      </c>
      <c r="X13" s="50">
        <v>6</v>
      </c>
      <c r="Y13" s="50">
        <v>7</v>
      </c>
      <c r="Z13" s="50">
        <v>6</v>
      </c>
      <c r="AA13" s="50">
        <v>6</v>
      </c>
      <c r="AB13" s="50">
        <v>7</v>
      </c>
    </row>
    <row r="14" spans="1:28" x14ac:dyDescent="0.2">
      <c r="A14" s="46">
        <v>3</v>
      </c>
      <c r="B14" s="47" t="s">
        <v>34</v>
      </c>
      <c r="C14" s="48" t="s">
        <v>30</v>
      </c>
      <c r="D14" s="48">
        <v>1256471950</v>
      </c>
      <c r="E14" s="49" t="s">
        <v>33</v>
      </c>
      <c r="F14" s="48" t="s">
        <v>38</v>
      </c>
      <c r="G14" s="49" t="s">
        <v>59</v>
      </c>
      <c r="H14" s="50">
        <f>MATCH(D14,Данные!$D:$D,0)</f>
        <v>3</v>
      </c>
      <c r="I14" s="54">
        <v>331</v>
      </c>
      <c r="J14" s="54">
        <v>84</v>
      </c>
      <c r="K14" s="55">
        <v>14</v>
      </c>
      <c r="L14" s="54">
        <f>IF(K14 &gt; 0,J14/K14,0)</f>
        <v>6</v>
      </c>
      <c r="M14" s="49">
        <f>MIN($O14:AB14)</f>
        <v>4</v>
      </c>
      <c r="N14" s="1">
        <v>3</v>
      </c>
      <c r="O14" s="50">
        <v>6</v>
      </c>
      <c r="P14" s="50">
        <v>6</v>
      </c>
      <c r="Q14" s="50">
        <v>4</v>
      </c>
      <c r="R14" s="50">
        <v>7</v>
      </c>
      <c r="S14" s="50">
        <v>6</v>
      </c>
      <c r="T14" s="50">
        <v>6</v>
      </c>
      <c r="U14" s="50">
        <v>9</v>
      </c>
      <c r="V14" s="50">
        <v>7</v>
      </c>
      <c r="W14" s="50">
        <v>6</v>
      </c>
      <c r="X14" s="50">
        <v>5</v>
      </c>
      <c r="Y14" s="50">
        <v>4</v>
      </c>
      <c r="Z14" s="50">
        <v>6</v>
      </c>
      <c r="AA14" s="50">
        <v>6</v>
      </c>
      <c r="AB14" s="50">
        <v>6</v>
      </c>
    </row>
  </sheetData>
  <sheetCalcPr fullCalcOnLoad="1"/>
  <mergeCells count="22">
    <mergeCell ref="AA8:AB8"/>
    <mergeCell ref="AA9:AB9"/>
    <mergeCell ref="O8:P8"/>
    <mergeCell ref="O9:P9"/>
    <mergeCell ref="Q8:T8"/>
    <mergeCell ref="Q9:T9"/>
    <mergeCell ref="U8:Z8"/>
    <mergeCell ref="U9:Z9"/>
    <mergeCell ref="G8:G10"/>
    <mergeCell ref="F8:F10"/>
    <mergeCell ref="D8:D10"/>
    <mergeCell ref="B8:B10"/>
    <mergeCell ref="A11:E11"/>
    <mergeCell ref="C8:C10"/>
    <mergeCell ref="E8:E10"/>
    <mergeCell ref="A8:A10"/>
    <mergeCell ref="I8:I11"/>
    <mergeCell ref="N8:N11"/>
    <mergeCell ref="M8:M11"/>
    <mergeCell ref="K8:K11"/>
    <mergeCell ref="L8:L11"/>
    <mergeCell ref="J8:J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59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5" t="s">
        <v>9</v>
      </c>
      <c r="B1" s="15" t="s">
        <v>15</v>
      </c>
      <c r="C1" s="15" t="s">
        <v>1</v>
      </c>
      <c r="D1" s="15" t="s">
        <v>0</v>
      </c>
      <c r="E1" s="16" t="s">
        <v>29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 x14ac:dyDescent="0.2">
      <c r="A3">
        <v>1505736628</v>
      </c>
      <c r="B3">
        <v>6</v>
      </c>
      <c r="C3" t="s">
        <v>33</v>
      </c>
      <c r="D3">
        <v>1256471950</v>
      </c>
      <c r="E3" t="s">
        <v>30</v>
      </c>
      <c r="F3" t="s">
        <v>34</v>
      </c>
      <c r="G3" t="s">
        <v>35</v>
      </c>
      <c r="H3">
        <v>3</v>
      </c>
      <c r="I3" t="s">
        <v>36</v>
      </c>
      <c r="J3" t="s">
        <v>37</v>
      </c>
      <c r="L3">
        <v>18</v>
      </c>
      <c r="M3">
        <v>1</v>
      </c>
      <c r="N3">
        <v>0</v>
      </c>
      <c r="O3">
        <v>1174033484</v>
      </c>
      <c r="P3">
        <v>2098</v>
      </c>
      <c r="R3" t="s">
        <v>38</v>
      </c>
      <c r="S3">
        <f>MATCH(D3,Отчет!$D:$D,0)</f>
        <v>14</v>
      </c>
    </row>
    <row r="4" spans="1:19" x14ac:dyDescent="0.2">
      <c r="A4">
        <v>1505736473</v>
      </c>
      <c r="B4">
        <v>6</v>
      </c>
      <c r="C4" t="s">
        <v>33</v>
      </c>
      <c r="D4">
        <v>1256471898</v>
      </c>
      <c r="E4" t="s">
        <v>32</v>
      </c>
      <c r="F4" t="s">
        <v>39</v>
      </c>
      <c r="G4" t="s">
        <v>35</v>
      </c>
      <c r="H4">
        <v>3</v>
      </c>
      <c r="I4" t="s">
        <v>36</v>
      </c>
      <c r="J4" t="s">
        <v>37</v>
      </c>
      <c r="L4">
        <v>18</v>
      </c>
      <c r="M4">
        <v>1</v>
      </c>
      <c r="N4">
        <v>0</v>
      </c>
      <c r="O4">
        <v>1174033484</v>
      </c>
      <c r="P4">
        <v>2098</v>
      </c>
      <c r="R4" t="s">
        <v>38</v>
      </c>
      <c r="S4">
        <f>MATCH(D4,Отчет!$D:$D,0)</f>
        <v>12</v>
      </c>
    </row>
    <row r="5" spans="1:19" x14ac:dyDescent="0.2">
      <c r="A5">
        <v>1505736440</v>
      </c>
      <c r="B5">
        <v>5</v>
      </c>
      <c r="C5" t="s">
        <v>33</v>
      </c>
      <c r="D5">
        <v>1256471872</v>
      </c>
      <c r="E5" t="s">
        <v>31</v>
      </c>
      <c r="F5" t="s">
        <v>40</v>
      </c>
      <c r="G5" t="s">
        <v>35</v>
      </c>
      <c r="H5">
        <v>3</v>
      </c>
      <c r="I5" t="s">
        <v>36</v>
      </c>
      <c r="J5" t="s">
        <v>37</v>
      </c>
      <c r="L5">
        <v>15</v>
      </c>
      <c r="M5">
        <v>1</v>
      </c>
      <c r="N5">
        <v>0</v>
      </c>
      <c r="O5">
        <v>1174033484</v>
      </c>
      <c r="P5">
        <v>2098</v>
      </c>
      <c r="R5" t="s">
        <v>38</v>
      </c>
      <c r="S5">
        <f>MATCH(D5,Отчет!$D:$D,0)</f>
        <v>13</v>
      </c>
    </row>
    <row r="6" spans="1:19" x14ac:dyDescent="0.2">
      <c r="A6">
        <v>1505736648</v>
      </c>
      <c r="B6">
        <v>6</v>
      </c>
      <c r="C6" t="s">
        <v>33</v>
      </c>
      <c r="D6">
        <v>1256471950</v>
      </c>
      <c r="E6" t="s">
        <v>30</v>
      </c>
      <c r="F6" t="s">
        <v>34</v>
      </c>
      <c r="G6" t="s">
        <v>41</v>
      </c>
      <c r="H6">
        <v>4</v>
      </c>
      <c r="I6" t="s">
        <v>36</v>
      </c>
      <c r="J6" t="s">
        <v>37</v>
      </c>
      <c r="L6">
        <v>24</v>
      </c>
      <c r="M6">
        <v>1</v>
      </c>
      <c r="N6">
        <v>0</v>
      </c>
      <c r="O6">
        <v>1174033484</v>
      </c>
      <c r="P6">
        <v>2098</v>
      </c>
      <c r="R6" t="s">
        <v>38</v>
      </c>
      <c r="S6">
        <f>MATCH(D6,Отчет!$D:$D,0)</f>
        <v>14</v>
      </c>
    </row>
    <row r="7" spans="1:19" x14ac:dyDescent="0.2">
      <c r="A7">
        <v>1505736500</v>
      </c>
      <c r="B7">
        <v>6</v>
      </c>
      <c r="C7" t="s">
        <v>33</v>
      </c>
      <c r="D7">
        <v>1256471898</v>
      </c>
      <c r="E7" t="s">
        <v>32</v>
      </c>
      <c r="F7" t="s">
        <v>39</v>
      </c>
      <c r="G7" t="s">
        <v>41</v>
      </c>
      <c r="H7">
        <v>4</v>
      </c>
      <c r="I7" t="s">
        <v>36</v>
      </c>
      <c r="J7" t="s">
        <v>37</v>
      </c>
      <c r="L7">
        <v>24</v>
      </c>
      <c r="M7">
        <v>1</v>
      </c>
      <c r="N7">
        <v>0</v>
      </c>
      <c r="O7">
        <v>1174033484</v>
      </c>
      <c r="P7">
        <v>2098</v>
      </c>
      <c r="R7" t="s">
        <v>38</v>
      </c>
      <c r="S7">
        <f>MATCH(D7,Отчет!$D:$D,0)</f>
        <v>12</v>
      </c>
    </row>
    <row r="8" spans="1:19" x14ac:dyDescent="0.2">
      <c r="A8">
        <v>1505736461</v>
      </c>
      <c r="B8">
        <v>6</v>
      </c>
      <c r="C8" t="s">
        <v>33</v>
      </c>
      <c r="D8">
        <v>1256471872</v>
      </c>
      <c r="E8" t="s">
        <v>31</v>
      </c>
      <c r="F8" t="s">
        <v>40</v>
      </c>
      <c r="G8" t="s">
        <v>41</v>
      </c>
      <c r="H8">
        <v>4</v>
      </c>
      <c r="I8" t="s">
        <v>36</v>
      </c>
      <c r="J8" t="s">
        <v>37</v>
      </c>
      <c r="L8">
        <v>24</v>
      </c>
      <c r="M8">
        <v>1</v>
      </c>
      <c r="N8">
        <v>0</v>
      </c>
      <c r="O8">
        <v>1174033484</v>
      </c>
      <c r="P8">
        <v>2098</v>
      </c>
      <c r="R8" t="s">
        <v>38</v>
      </c>
      <c r="S8">
        <f>MATCH(D8,Отчет!$D:$D,0)</f>
        <v>13</v>
      </c>
    </row>
    <row r="9" spans="1:19" x14ac:dyDescent="0.2">
      <c r="A9">
        <v>1505745173</v>
      </c>
      <c r="B9">
        <v>6</v>
      </c>
      <c r="C9" t="s">
        <v>33</v>
      </c>
      <c r="D9">
        <v>1256471898</v>
      </c>
      <c r="E9" t="s">
        <v>32</v>
      </c>
      <c r="F9" t="s">
        <v>39</v>
      </c>
      <c r="G9" t="s">
        <v>42</v>
      </c>
      <c r="H9">
        <v>3</v>
      </c>
      <c r="I9" t="s">
        <v>36</v>
      </c>
      <c r="J9" t="s">
        <v>43</v>
      </c>
      <c r="L9">
        <v>18</v>
      </c>
      <c r="M9">
        <v>1</v>
      </c>
      <c r="N9">
        <v>0</v>
      </c>
      <c r="O9">
        <v>1174033484</v>
      </c>
      <c r="P9">
        <v>2098</v>
      </c>
      <c r="R9" t="s">
        <v>38</v>
      </c>
      <c r="S9">
        <f>MATCH(D9,Отчет!$D:$D,0)</f>
        <v>12</v>
      </c>
    </row>
    <row r="10" spans="1:19" x14ac:dyDescent="0.2">
      <c r="A10">
        <v>1505745319</v>
      </c>
      <c r="B10">
        <v>4</v>
      </c>
      <c r="C10" t="s">
        <v>33</v>
      </c>
      <c r="D10">
        <v>1256471950</v>
      </c>
      <c r="E10" t="s">
        <v>30</v>
      </c>
      <c r="F10" t="s">
        <v>34</v>
      </c>
      <c r="G10" t="s">
        <v>42</v>
      </c>
      <c r="H10">
        <v>3</v>
      </c>
      <c r="I10" t="s">
        <v>36</v>
      </c>
      <c r="J10" t="s">
        <v>43</v>
      </c>
      <c r="L10">
        <v>12</v>
      </c>
      <c r="M10">
        <v>1</v>
      </c>
      <c r="N10">
        <v>0</v>
      </c>
      <c r="O10">
        <v>1174033484</v>
      </c>
      <c r="P10">
        <v>2098</v>
      </c>
      <c r="R10" t="s">
        <v>38</v>
      </c>
      <c r="S10">
        <f>MATCH(D10,Отчет!$D:$D,0)</f>
        <v>14</v>
      </c>
    </row>
    <row r="11" spans="1:19" x14ac:dyDescent="0.2">
      <c r="A11">
        <v>1505745136</v>
      </c>
      <c r="B11">
        <v>8</v>
      </c>
      <c r="C11" t="s">
        <v>33</v>
      </c>
      <c r="D11">
        <v>1256471872</v>
      </c>
      <c r="E11" t="s">
        <v>31</v>
      </c>
      <c r="F11" t="s">
        <v>40</v>
      </c>
      <c r="G11" t="s">
        <v>42</v>
      </c>
      <c r="H11">
        <v>3</v>
      </c>
      <c r="I11" t="s">
        <v>36</v>
      </c>
      <c r="J11" t="s">
        <v>43</v>
      </c>
      <c r="L11">
        <v>24</v>
      </c>
      <c r="M11">
        <v>1</v>
      </c>
      <c r="N11">
        <v>0</v>
      </c>
      <c r="O11">
        <v>1174033484</v>
      </c>
      <c r="P11">
        <v>2098</v>
      </c>
      <c r="R11" t="s">
        <v>38</v>
      </c>
      <c r="S11">
        <f>MATCH(D11,Отчет!$D:$D,0)</f>
        <v>13</v>
      </c>
    </row>
    <row r="12" spans="1:19" x14ac:dyDescent="0.2">
      <c r="A12">
        <v>1505736475</v>
      </c>
      <c r="B12">
        <v>8</v>
      </c>
      <c r="C12" t="s">
        <v>33</v>
      </c>
      <c r="D12">
        <v>1256471898</v>
      </c>
      <c r="E12" t="s">
        <v>32</v>
      </c>
      <c r="F12" t="s">
        <v>39</v>
      </c>
      <c r="G12" t="s">
        <v>35</v>
      </c>
      <c r="H12">
        <v>6</v>
      </c>
      <c r="I12" t="s">
        <v>36</v>
      </c>
      <c r="J12" t="s">
        <v>43</v>
      </c>
      <c r="L12">
        <v>48</v>
      </c>
      <c r="M12">
        <v>1</v>
      </c>
      <c r="N12">
        <v>0</v>
      </c>
      <c r="O12">
        <v>1174033484</v>
      </c>
      <c r="P12">
        <v>2098</v>
      </c>
      <c r="R12" t="s">
        <v>38</v>
      </c>
      <c r="S12">
        <f>MATCH(D12,Отчет!$D:$D,0)</f>
        <v>12</v>
      </c>
    </row>
    <row r="13" spans="1:19" x14ac:dyDescent="0.2">
      <c r="A13">
        <v>1505736630</v>
      </c>
      <c r="B13">
        <v>7</v>
      </c>
      <c r="C13" t="s">
        <v>33</v>
      </c>
      <c r="D13">
        <v>1256471950</v>
      </c>
      <c r="E13" t="s">
        <v>30</v>
      </c>
      <c r="F13" t="s">
        <v>34</v>
      </c>
      <c r="G13" t="s">
        <v>35</v>
      </c>
      <c r="H13">
        <v>6</v>
      </c>
      <c r="I13" t="s">
        <v>36</v>
      </c>
      <c r="J13" t="s">
        <v>43</v>
      </c>
      <c r="L13">
        <v>42</v>
      </c>
      <c r="M13">
        <v>1</v>
      </c>
      <c r="N13">
        <v>0</v>
      </c>
      <c r="O13">
        <v>1174033484</v>
      </c>
      <c r="P13">
        <v>2098</v>
      </c>
      <c r="R13" t="s">
        <v>38</v>
      </c>
      <c r="S13">
        <f>MATCH(D13,Отчет!$D:$D,0)</f>
        <v>14</v>
      </c>
    </row>
    <row r="14" spans="1:19" x14ac:dyDescent="0.2">
      <c r="A14">
        <v>1505736442</v>
      </c>
      <c r="B14">
        <v>7</v>
      </c>
      <c r="C14" t="s">
        <v>33</v>
      </c>
      <c r="D14">
        <v>1256471872</v>
      </c>
      <c r="E14" t="s">
        <v>31</v>
      </c>
      <c r="F14" t="s">
        <v>40</v>
      </c>
      <c r="G14" t="s">
        <v>35</v>
      </c>
      <c r="H14">
        <v>6</v>
      </c>
      <c r="I14" t="s">
        <v>36</v>
      </c>
      <c r="J14" t="s">
        <v>43</v>
      </c>
      <c r="L14">
        <v>42</v>
      </c>
      <c r="M14">
        <v>1</v>
      </c>
      <c r="N14">
        <v>0</v>
      </c>
      <c r="O14">
        <v>1174033484</v>
      </c>
      <c r="P14">
        <v>2098</v>
      </c>
      <c r="R14" t="s">
        <v>38</v>
      </c>
      <c r="S14">
        <f>MATCH(D14,Отчет!$D:$D,0)</f>
        <v>13</v>
      </c>
    </row>
    <row r="15" spans="1:19" x14ac:dyDescent="0.2">
      <c r="A15">
        <v>1505736456</v>
      </c>
      <c r="B15">
        <v>6</v>
      </c>
      <c r="C15" t="s">
        <v>33</v>
      </c>
      <c r="D15">
        <v>1256471872</v>
      </c>
      <c r="E15" t="s">
        <v>31</v>
      </c>
      <c r="F15" t="s">
        <v>40</v>
      </c>
      <c r="G15" t="s">
        <v>44</v>
      </c>
      <c r="H15">
        <v>4</v>
      </c>
      <c r="I15" t="s">
        <v>36</v>
      </c>
      <c r="J15" t="s">
        <v>43</v>
      </c>
      <c r="L15">
        <v>24</v>
      </c>
      <c r="M15">
        <v>1</v>
      </c>
      <c r="N15">
        <v>0</v>
      </c>
      <c r="O15">
        <v>1174033484</v>
      </c>
      <c r="P15">
        <v>2098</v>
      </c>
      <c r="R15" t="s">
        <v>38</v>
      </c>
      <c r="S15">
        <f>MATCH(D15,Отчет!$D:$D,0)</f>
        <v>13</v>
      </c>
    </row>
    <row r="16" spans="1:19" x14ac:dyDescent="0.2">
      <c r="A16">
        <v>1505736644</v>
      </c>
      <c r="B16">
        <v>6</v>
      </c>
      <c r="C16" t="s">
        <v>33</v>
      </c>
      <c r="D16">
        <v>1256471950</v>
      </c>
      <c r="E16" t="s">
        <v>30</v>
      </c>
      <c r="F16" t="s">
        <v>34</v>
      </c>
      <c r="G16" t="s">
        <v>44</v>
      </c>
      <c r="H16">
        <v>4</v>
      </c>
      <c r="I16" t="s">
        <v>36</v>
      </c>
      <c r="J16" t="s">
        <v>43</v>
      </c>
      <c r="L16">
        <v>24</v>
      </c>
      <c r="M16">
        <v>1</v>
      </c>
      <c r="N16">
        <v>0</v>
      </c>
      <c r="O16">
        <v>1174033484</v>
      </c>
      <c r="P16">
        <v>2098</v>
      </c>
      <c r="R16" t="s">
        <v>38</v>
      </c>
      <c r="S16">
        <f>MATCH(D16,Отчет!$D:$D,0)</f>
        <v>14</v>
      </c>
    </row>
    <row r="17" spans="1:19" x14ac:dyDescent="0.2">
      <c r="A17">
        <v>1505736496</v>
      </c>
      <c r="B17">
        <v>8</v>
      </c>
      <c r="C17" t="s">
        <v>33</v>
      </c>
      <c r="D17">
        <v>1256471898</v>
      </c>
      <c r="E17" t="s">
        <v>32</v>
      </c>
      <c r="F17" t="s">
        <v>39</v>
      </c>
      <c r="G17" t="s">
        <v>44</v>
      </c>
      <c r="H17">
        <v>4</v>
      </c>
      <c r="I17" t="s">
        <v>36</v>
      </c>
      <c r="J17" t="s">
        <v>43</v>
      </c>
      <c r="L17">
        <v>32</v>
      </c>
      <c r="M17">
        <v>1</v>
      </c>
      <c r="N17">
        <v>0</v>
      </c>
      <c r="O17">
        <v>1174033484</v>
      </c>
      <c r="P17">
        <v>2098</v>
      </c>
      <c r="R17" t="s">
        <v>38</v>
      </c>
      <c r="S17">
        <f>MATCH(D17,Отчет!$D:$D,0)</f>
        <v>12</v>
      </c>
    </row>
    <row r="18" spans="1:19" x14ac:dyDescent="0.2">
      <c r="A18">
        <v>1505736465</v>
      </c>
      <c r="B18">
        <v>6</v>
      </c>
      <c r="C18" t="s">
        <v>33</v>
      </c>
      <c r="D18">
        <v>1256471872</v>
      </c>
      <c r="E18" t="s">
        <v>31</v>
      </c>
      <c r="F18" t="s">
        <v>40</v>
      </c>
      <c r="G18" t="s">
        <v>45</v>
      </c>
      <c r="H18">
        <v>2</v>
      </c>
      <c r="I18" t="s">
        <v>36</v>
      </c>
      <c r="J18" t="s">
        <v>43</v>
      </c>
      <c r="L18">
        <v>12</v>
      </c>
      <c r="M18">
        <v>1</v>
      </c>
      <c r="N18">
        <v>0</v>
      </c>
      <c r="O18">
        <v>1174033484</v>
      </c>
      <c r="P18">
        <v>2098</v>
      </c>
      <c r="R18" t="s">
        <v>38</v>
      </c>
      <c r="S18">
        <f>MATCH(D18,Отчет!$D:$D,0)</f>
        <v>13</v>
      </c>
    </row>
    <row r="19" spans="1:19" x14ac:dyDescent="0.2">
      <c r="A19">
        <v>1505736652</v>
      </c>
      <c r="B19">
        <v>6</v>
      </c>
      <c r="C19" t="s">
        <v>33</v>
      </c>
      <c r="D19">
        <v>1256471950</v>
      </c>
      <c r="E19" t="s">
        <v>30</v>
      </c>
      <c r="F19" t="s">
        <v>34</v>
      </c>
      <c r="G19" t="s">
        <v>45</v>
      </c>
      <c r="H19">
        <v>2</v>
      </c>
      <c r="I19" t="s">
        <v>36</v>
      </c>
      <c r="J19" t="s">
        <v>43</v>
      </c>
      <c r="L19">
        <v>12</v>
      </c>
      <c r="M19">
        <v>1</v>
      </c>
      <c r="N19">
        <v>0</v>
      </c>
      <c r="O19">
        <v>1174033484</v>
      </c>
      <c r="P19">
        <v>2098</v>
      </c>
      <c r="R19" t="s">
        <v>38</v>
      </c>
      <c r="S19">
        <f>MATCH(D19,Отчет!$D:$D,0)</f>
        <v>14</v>
      </c>
    </row>
    <row r="20" spans="1:19" x14ac:dyDescent="0.2">
      <c r="A20">
        <v>1505736507</v>
      </c>
      <c r="B20">
        <v>5</v>
      </c>
      <c r="C20" t="s">
        <v>33</v>
      </c>
      <c r="D20">
        <v>1256471898</v>
      </c>
      <c r="E20" t="s">
        <v>32</v>
      </c>
      <c r="F20" t="s">
        <v>39</v>
      </c>
      <c r="G20" t="s">
        <v>45</v>
      </c>
      <c r="H20">
        <v>2</v>
      </c>
      <c r="I20" t="s">
        <v>36</v>
      </c>
      <c r="J20" t="s">
        <v>43</v>
      </c>
      <c r="L20">
        <v>10</v>
      </c>
      <c r="M20">
        <v>1</v>
      </c>
      <c r="N20">
        <v>0</v>
      </c>
      <c r="O20">
        <v>1174033484</v>
      </c>
      <c r="P20">
        <v>2098</v>
      </c>
      <c r="R20" t="s">
        <v>38</v>
      </c>
      <c r="S20">
        <f>MATCH(D20,Отчет!$D:$D,0)</f>
        <v>12</v>
      </c>
    </row>
    <row r="21" spans="1:19" x14ac:dyDescent="0.2">
      <c r="A21">
        <v>1505736446</v>
      </c>
      <c r="B21">
        <v>7</v>
      </c>
      <c r="C21" t="s">
        <v>33</v>
      </c>
      <c r="D21">
        <v>1256471872</v>
      </c>
      <c r="E21" t="s">
        <v>31</v>
      </c>
      <c r="F21" t="s">
        <v>40</v>
      </c>
      <c r="G21" t="s">
        <v>46</v>
      </c>
      <c r="H21">
        <v>3</v>
      </c>
      <c r="I21" t="s">
        <v>36</v>
      </c>
      <c r="J21" t="s">
        <v>47</v>
      </c>
      <c r="L21">
        <v>21</v>
      </c>
      <c r="M21">
        <v>1</v>
      </c>
      <c r="N21">
        <v>0</v>
      </c>
      <c r="O21">
        <v>1174033484</v>
      </c>
      <c r="P21">
        <v>2098</v>
      </c>
      <c r="R21" t="s">
        <v>38</v>
      </c>
      <c r="S21">
        <f>MATCH(D21,Отчет!$D:$D,0)</f>
        <v>13</v>
      </c>
    </row>
    <row r="22" spans="1:19" x14ac:dyDescent="0.2">
      <c r="A22">
        <v>1505736480</v>
      </c>
      <c r="B22">
        <v>7</v>
      </c>
      <c r="C22" t="s">
        <v>33</v>
      </c>
      <c r="D22">
        <v>1256471898</v>
      </c>
      <c r="E22" t="s">
        <v>32</v>
      </c>
      <c r="F22" t="s">
        <v>39</v>
      </c>
      <c r="G22" t="s">
        <v>46</v>
      </c>
      <c r="H22">
        <v>3</v>
      </c>
      <c r="I22" t="s">
        <v>36</v>
      </c>
      <c r="J22" t="s">
        <v>47</v>
      </c>
      <c r="L22">
        <v>21</v>
      </c>
      <c r="M22">
        <v>1</v>
      </c>
      <c r="N22">
        <v>0</v>
      </c>
      <c r="O22">
        <v>1174033484</v>
      </c>
      <c r="P22">
        <v>2098</v>
      </c>
      <c r="R22" t="s">
        <v>38</v>
      </c>
      <c r="S22">
        <f>MATCH(D22,Отчет!$D:$D,0)</f>
        <v>12</v>
      </c>
    </row>
    <row r="23" spans="1:19" x14ac:dyDescent="0.2">
      <c r="A23">
        <v>1505736634</v>
      </c>
      <c r="B23">
        <v>9</v>
      </c>
      <c r="C23" t="s">
        <v>33</v>
      </c>
      <c r="D23">
        <v>1256471950</v>
      </c>
      <c r="E23" t="s">
        <v>30</v>
      </c>
      <c r="F23" t="s">
        <v>34</v>
      </c>
      <c r="G23" t="s">
        <v>46</v>
      </c>
      <c r="H23">
        <v>3</v>
      </c>
      <c r="I23" t="s">
        <v>36</v>
      </c>
      <c r="J23" t="s">
        <v>47</v>
      </c>
      <c r="L23">
        <v>27</v>
      </c>
      <c r="M23">
        <v>1</v>
      </c>
      <c r="N23">
        <v>0</v>
      </c>
      <c r="O23">
        <v>1174033484</v>
      </c>
      <c r="P23">
        <v>2098</v>
      </c>
      <c r="R23" t="s">
        <v>38</v>
      </c>
      <c r="S23">
        <f>MATCH(D23,Отчет!$D:$D,0)</f>
        <v>14</v>
      </c>
    </row>
    <row r="24" spans="1:19" x14ac:dyDescent="0.2">
      <c r="A24">
        <v>1505736469</v>
      </c>
      <c r="B24">
        <v>4</v>
      </c>
      <c r="C24" t="s">
        <v>33</v>
      </c>
      <c r="D24">
        <v>1256471872</v>
      </c>
      <c r="E24" t="s">
        <v>31</v>
      </c>
      <c r="F24" t="s">
        <v>40</v>
      </c>
      <c r="G24" t="s">
        <v>48</v>
      </c>
      <c r="H24">
        <v>6</v>
      </c>
      <c r="I24" t="s">
        <v>36</v>
      </c>
      <c r="J24" t="s">
        <v>47</v>
      </c>
      <c r="L24">
        <v>24</v>
      </c>
      <c r="M24">
        <v>1</v>
      </c>
      <c r="N24">
        <v>0</v>
      </c>
      <c r="O24">
        <v>1174033484</v>
      </c>
      <c r="P24">
        <v>4308</v>
      </c>
      <c r="R24" t="s">
        <v>38</v>
      </c>
      <c r="S24">
        <f>MATCH(D24,Отчет!$D:$D,0)</f>
        <v>13</v>
      </c>
    </row>
    <row r="25" spans="1:19" x14ac:dyDescent="0.2">
      <c r="A25">
        <v>1505736656</v>
      </c>
      <c r="B25">
        <v>7</v>
      </c>
      <c r="C25" t="s">
        <v>33</v>
      </c>
      <c r="D25">
        <v>1256471950</v>
      </c>
      <c r="E25" t="s">
        <v>30</v>
      </c>
      <c r="F25" t="s">
        <v>34</v>
      </c>
      <c r="G25" t="s">
        <v>48</v>
      </c>
      <c r="H25">
        <v>6</v>
      </c>
      <c r="I25" t="s">
        <v>36</v>
      </c>
      <c r="J25" t="s">
        <v>47</v>
      </c>
      <c r="L25">
        <v>42</v>
      </c>
      <c r="M25">
        <v>1</v>
      </c>
      <c r="N25">
        <v>0</v>
      </c>
      <c r="O25">
        <v>1174033484</v>
      </c>
      <c r="P25">
        <v>4308</v>
      </c>
      <c r="R25" t="s">
        <v>38</v>
      </c>
      <c r="S25">
        <f>MATCH(D25,Отчет!$D:$D,0)</f>
        <v>14</v>
      </c>
    </row>
    <row r="26" spans="1:19" x14ac:dyDescent="0.2">
      <c r="A26">
        <v>1505736513</v>
      </c>
      <c r="B26">
        <v>7</v>
      </c>
      <c r="C26" t="s">
        <v>33</v>
      </c>
      <c r="D26">
        <v>1256471898</v>
      </c>
      <c r="E26" t="s">
        <v>32</v>
      </c>
      <c r="F26" t="s">
        <v>39</v>
      </c>
      <c r="G26" t="s">
        <v>48</v>
      </c>
      <c r="H26">
        <v>6</v>
      </c>
      <c r="I26" t="s">
        <v>36</v>
      </c>
      <c r="J26" t="s">
        <v>47</v>
      </c>
      <c r="L26">
        <v>42</v>
      </c>
      <c r="M26">
        <v>1</v>
      </c>
      <c r="N26">
        <v>0</v>
      </c>
      <c r="O26">
        <v>1174033484</v>
      </c>
      <c r="P26">
        <v>4308</v>
      </c>
      <c r="R26" t="s">
        <v>38</v>
      </c>
      <c r="S26">
        <f>MATCH(D26,Отчет!$D:$D,0)</f>
        <v>12</v>
      </c>
    </row>
    <row r="27" spans="1:19" x14ac:dyDescent="0.2">
      <c r="A27">
        <v>1533502185</v>
      </c>
      <c r="B27">
        <v>6</v>
      </c>
      <c r="C27" t="s">
        <v>33</v>
      </c>
      <c r="D27">
        <v>1256471872</v>
      </c>
      <c r="E27" t="s">
        <v>31</v>
      </c>
      <c r="F27" t="s">
        <v>40</v>
      </c>
      <c r="G27" t="s">
        <v>49</v>
      </c>
      <c r="H27">
        <v>3</v>
      </c>
      <c r="I27" t="s">
        <v>36</v>
      </c>
      <c r="J27" t="s">
        <v>47</v>
      </c>
      <c r="L27">
        <v>18</v>
      </c>
      <c r="M27">
        <v>1</v>
      </c>
      <c r="N27">
        <v>0</v>
      </c>
      <c r="O27">
        <v>1174033484</v>
      </c>
      <c r="P27">
        <v>2098</v>
      </c>
      <c r="R27" t="s">
        <v>38</v>
      </c>
      <c r="S27">
        <f>MATCH(D27,Отчет!$D:$D,0)</f>
        <v>13</v>
      </c>
    </row>
    <row r="28" spans="1:19" x14ac:dyDescent="0.2">
      <c r="A28">
        <v>1533504491</v>
      </c>
      <c r="B28">
        <v>7</v>
      </c>
      <c r="C28" t="s">
        <v>33</v>
      </c>
      <c r="D28">
        <v>1256471898</v>
      </c>
      <c r="E28" t="s">
        <v>32</v>
      </c>
      <c r="F28" t="s">
        <v>39</v>
      </c>
      <c r="G28" t="s">
        <v>49</v>
      </c>
      <c r="H28">
        <v>3</v>
      </c>
      <c r="I28" t="s">
        <v>36</v>
      </c>
      <c r="J28" t="s">
        <v>47</v>
      </c>
      <c r="L28">
        <v>21</v>
      </c>
      <c r="M28">
        <v>1</v>
      </c>
      <c r="N28">
        <v>0</v>
      </c>
      <c r="O28">
        <v>1174033484</v>
      </c>
      <c r="P28">
        <v>2098</v>
      </c>
      <c r="R28" t="s">
        <v>38</v>
      </c>
      <c r="S28">
        <f>MATCH(D28,Отчет!$D:$D,0)</f>
        <v>12</v>
      </c>
    </row>
    <row r="29" spans="1:19" x14ac:dyDescent="0.2">
      <c r="A29">
        <v>1533504506</v>
      </c>
      <c r="B29">
        <v>6</v>
      </c>
      <c r="C29" t="s">
        <v>33</v>
      </c>
      <c r="D29">
        <v>1256471950</v>
      </c>
      <c r="E29" t="s">
        <v>30</v>
      </c>
      <c r="F29" t="s">
        <v>34</v>
      </c>
      <c r="G29" t="s">
        <v>49</v>
      </c>
      <c r="H29">
        <v>3</v>
      </c>
      <c r="I29" t="s">
        <v>36</v>
      </c>
      <c r="J29" t="s">
        <v>47</v>
      </c>
      <c r="L29">
        <v>18</v>
      </c>
      <c r="M29">
        <v>1</v>
      </c>
      <c r="N29">
        <v>0</v>
      </c>
      <c r="O29">
        <v>1174033484</v>
      </c>
      <c r="P29">
        <v>2098</v>
      </c>
      <c r="R29" t="s">
        <v>38</v>
      </c>
      <c r="S29">
        <f>MATCH(D29,Отчет!$D:$D,0)</f>
        <v>14</v>
      </c>
    </row>
    <row r="30" spans="1:19" x14ac:dyDescent="0.2">
      <c r="A30">
        <v>1505736486</v>
      </c>
      <c r="B30">
        <v>6</v>
      </c>
      <c r="C30" t="s">
        <v>33</v>
      </c>
      <c r="D30">
        <v>1256471898</v>
      </c>
      <c r="E30" t="s">
        <v>32</v>
      </c>
      <c r="F30" t="s">
        <v>39</v>
      </c>
      <c r="G30" t="s">
        <v>50</v>
      </c>
      <c r="H30">
        <v>8</v>
      </c>
      <c r="I30" t="s">
        <v>36</v>
      </c>
      <c r="J30" t="s">
        <v>47</v>
      </c>
      <c r="L30">
        <v>48</v>
      </c>
      <c r="M30">
        <v>1</v>
      </c>
      <c r="N30">
        <v>0</v>
      </c>
      <c r="O30">
        <v>1174033484</v>
      </c>
      <c r="P30">
        <v>2098</v>
      </c>
      <c r="R30" t="s">
        <v>38</v>
      </c>
      <c r="S30">
        <f>MATCH(D30,Отчет!$D:$D,0)</f>
        <v>12</v>
      </c>
    </row>
    <row r="31" spans="1:19" x14ac:dyDescent="0.2">
      <c r="A31">
        <v>1505736450</v>
      </c>
      <c r="B31">
        <v>6</v>
      </c>
      <c r="C31" t="s">
        <v>33</v>
      </c>
      <c r="D31">
        <v>1256471872</v>
      </c>
      <c r="E31" t="s">
        <v>31</v>
      </c>
      <c r="F31" t="s">
        <v>40</v>
      </c>
      <c r="G31" t="s">
        <v>50</v>
      </c>
      <c r="H31">
        <v>8</v>
      </c>
      <c r="I31" t="s">
        <v>36</v>
      </c>
      <c r="J31" t="s">
        <v>47</v>
      </c>
      <c r="L31">
        <v>48</v>
      </c>
      <c r="M31">
        <v>1</v>
      </c>
      <c r="N31">
        <v>0</v>
      </c>
      <c r="O31">
        <v>1174033484</v>
      </c>
      <c r="P31">
        <v>2098</v>
      </c>
      <c r="R31" t="s">
        <v>38</v>
      </c>
      <c r="S31">
        <f>MATCH(D31,Отчет!$D:$D,0)</f>
        <v>13</v>
      </c>
    </row>
    <row r="32" spans="1:19" x14ac:dyDescent="0.2">
      <c r="A32">
        <v>1505736638</v>
      </c>
      <c r="B32">
        <v>5</v>
      </c>
      <c r="C32" t="s">
        <v>33</v>
      </c>
      <c r="D32">
        <v>1256471950</v>
      </c>
      <c r="E32" t="s">
        <v>30</v>
      </c>
      <c r="F32" t="s">
        <v>34</v>
      </c>
      <c r="G32" t="s">
        <v>50</v>
      </c>
      <c r="H32">
        <v>8</v>
      </c>
      <c r="I32" t="s">
        <v>36</v>
      </c>
      <c r="J32" t="s">
        <v>47</v>
      </c>
      <c r="L32">
        <v>40</v>
      </c>
      <c r="M32">
        <v>1</v>
      </c>
      <c r="N32">
        <v>0</v>
      </c>
      <c r="O32">
        <v>1174033484</v>
      </c>
      <c r="P32">
        <v>2098</v>
      </c>
      <c r="R32" t="s">
        <v>38</v>
      </c>
      <c r="S32">
        <f>MATCH(D32,Отчет!$D:$D,0)</f>
        <v>14</v>
      </c>
    </row>
    <row r="33" spans="1:19" x14ac:dyDescent="0.2">
      <c r="A33">
        <v>1505736493</v>
      </c>
      <c r="B33">
        <v>6</v>
      </c>
      <c r="C33" t="s">
        <v>33</v>
      </c>
      <c r="D33">
        <v>1256471898</v>
      </c>
      <c r="E33" t="s">
        <v>32</v>
      </c>
      <c r="F33" t="s">
        <v>39</v>
      </c>
      <c r="G33" t="s">
        <v>44</v>
      </c>
      <c r="H33">
        <v>3</v>
      </c>
      <c r="I33" t="s">
        <v>36</v>
      </c>
      <c r="J33" t="s">
        <v>47</v>
      </c>
      <c r="L33">
        <v>18</v>
      </c>
      <c r="M33">
        <v>1</v>
      </c>
      <c r="N33">
        <v>0</v>
      </c>
      <c r="O33">
        <v>1174033484</v>
      </c>
      <c r="P33">
        <v>2098</v>
      </c>
      <c r="R33" t="s">
        <v>38</v>
      </c>
      <c r="S33">
        <f>MATCH(D33,Отчет!$D:$D,0)</f>
        <v>12</v>
      </c>
    </row>
    <row r="34" spans="1:19" x14ac:dyDescent="0.2">
      <c r="A34">
        <v>1505736454</v>
      </c>
      <c r="B34">
        <v>7</v>
      </c>
      <c r="C34" t="s">
        <v>33</v>
      </c>
      <c r="D34">
        <v>1256471872</v>
      </c>
      <c r="E34" t="s">
        <v>31</v>
      </c>
      <c r="F34" t="s">
        <v>40</v>
      </c>
      <c r="G34" t="s">
        <v>44</v>
      </c>
      <c r="H34">
        <v>3</v>
      </c>
      <c r="I34" t="s">
        <v>36</v>
      </c>
      <c r="J34" t="s">
        <v>47</v>
      </c>
      <c r="L34">
        <v>21</v>
      </c>
      <c r="M34">
        <v>1</v>
      </c>
      <c r="N34">
        <v>0</v>
      </c>
      <c r="O34">
        <v>1174033484</v>
      </c>
      <c r="P34">
        <v>2098</v>
      </c>
      <c r="R34" t="s">
        <v>38</v>
      </c>
      <c r="S34">
        <f>MATCH(D34,Отчет!$D:$D,0)</f>
        <v>13</v>
      </c>
    </row>
    <row r="35" spans="1:19" x14ac:dyDescent="0.2">
      <c r="A35">
        <v>1505736642</v>
      </c>
      <c r="B35">
        <v>4</v>
      </c>
      <c r="C35" t="s">
        <v>33</v>
      </c>
      <c r="D35">
        <v>1256471950</v>
      </c>
      <c r="E35" t="s">
        <v>30</v>
      </c>
      <c r="F35" t="s">
        <v>34</v>
      </c>
      <c r="G35" t="s">
        <v>44</v>
      </c>
      <c r="H35">
        <v>3</v>
      </c>
      <c r="I35" t="s">
        <v>36</v>
      </c>
      <c r="J35" t="s">
        <v>47</v>
      </c>
      <c r="L35">
        <v>12</v>
      </c>
      <c r="M35">
        <v>1</v>
      </c>
      <c r="N35">
        <v>0</v>
      </c>
      <c r="O35">
        <v>1174033484</v>
      </c>
      <c r="P35">
        <v>2098</v>
      </c>
      <c r="R35" t="s">
        <v>38</v>
      </c>
      <c r="S35">
        <f>MATCH(D35,Отчет!$D:$D,0)</f>
        <v>14</v>
      </c>
    </row>
    <row r="36" spans="1:19" x14ac:dyDescent="0.2">
      <c r="A36">
        <v>1533504292</v>
      </c>
      <c r="B36">
        <v>6</v>
      </c>
      <c r="C36" t="s">
        <v>33</v>
      </c>
      <c r="D36">
        <v>1256471898</v>
      </c>
      <c r="E36" t="s">
        <v>32</v>
      </c>
      <c r="F36" t="s">
        <v>39</v>
      </c>
      <c r="G36" t="s">
        <v>51</v>
      </c>
      <c r="H36">
        <v>3</v>
      </c>
      <c r="I36" t="s">
        <v>36</v>
      </c>
      <c r="J36" t="s">
        <v>47</v>
      </c>
      <c r="L36">
        <v>18</v>
      </c>
      <c r="M36">
        <v>1</v>
      </c>
      <c r="N36">
        <v>0</v>
      </c>
      <c r="O36">
        <v>1174033484</v>
      </c>
      <c r="P36">
        <v>2098</v>
      </c>
      <c r="R36" t="s">
        <v>38</v>
      </c>
      <c r="S36">
        <f>MATCH(D36,Отчет!$D:$D,0)</f>
        <v>12</v>
      </c>
    </row>
    <row r="37" spans="1:19" x14ac:dyDescent="0.2">
      <c r="A37">
        <v>1533504305</v>
      </c>
      <c r="B37">
        <v>6</v>
      </c>
      <c r="C37" t="s">
        <v>33</v>
      </c>
      <c r="D37">
        <v>1256471950</v>
      </c>
      <c r="E37" t="s">
        <v>30</v>
      </c>
      <c r="F37" t="s">
        <v>34</v>
      </c>
      <c r="G37" t="s">
        <v>51</v>
      </c>
      <c r="H37">
        <v>3</v>
      </c>
      <c r="I37" t="s">
        <v>36</v>
      </c>
      <c r="J37" t="s">
        <v>47</v>
      </c>
      <c r="L37">
        <v>18</v>
      </c>
      <c r="M37">
        <v>1</v>
      </c>
      <c r="N37">
        <v>0</v>
      </c>
      <c r="O37">
        <v>1174033484</v>
      </c>
      <c r="P37">
        <v>2098</v>
      </c>
      <c r="R37" t="s">
        <v>38</v>
      </c>
      <c r="S37">
        <f>MATCH(D37,Отчет!$D:$D,0)</f>
        <v>14</v>
      </c>
    </row>
    <row r="38" spans="1:19" x14ac:dyDescent="0.2">
      <c r="A38">
        <v>1533502414</v>
      </c>
      <c r="B38">
        <v>6</v>
      </c>
      <c r="C38" t="s">
        <v>33</v>
      </c>
      <c r="D38">
        <v>1256471872</v>
      </c>
      <c r="E38" t="s">
        <v>31</v>
      </c>
      <c r="F38" t="s">
        <v>40</v>
      </c>
      <c r="G38" t="s">
        <v>51</v>
      </c>
      <c r="H38">
        <v>3</v>
      </c>
      <c r="I38" t="s">
        <v>36</v>
      </c>
      <c r="J38" t="s">
        <v>47</v>
      </c>
      <c r="L38">
        <v>18</v>
      </c>
      <c r="M38">
        <v>1</v>
      </c>
      <c r="N38">
        <v>0</v>
      </c>
      <c r="O38">
        <v>1174033484</v>
      </c>
      <c r="P38">
        <v>2098</v>
      </c>
      <c r="R38" t="s">
        <v>38</v>
      </c>
      <c r="S38">
        <f>MATCH(D38,Отчет!$D:$D,0)</f>
        <v>13</v>
      </c>
    </row>
    <row r="39" spans="1:19" x14ac:dyDescent="0.2">
      <c r="A39">
        <v>1585568078</v>
      </c>
      <c r="B39">
        <v>6</v>
      </c>
      <c r="C39" t="s">
        <v>33</v>
      </c>
      <c r="D39">
        <v>1256471872</v>
      </c>
      <c r="E39" t="s">
        <v>31</v>
      </c>
      <c r="F39" t="s">
        <v>40</v>
      </c>
      <c r="G39" t="s">
        <v>41</v>
      </c>
      <c r="H39">
        <v>5</v>
      </c>
      <c r="I39" t="s">
        <v>36</v>
      </c>
      <c r="J39" t="s">
        <v>52</v>
      </c>
      <c r="L39">
        <v>30</v>
      </c>
      <c r="M39">
        <v>1</v>
      </c>
      <c r="N39">
        <v>0</v>
      </c>
      <c r="O39">
        <v>1553549890</v>
      </c>
      <c r="P39">
        <v>2098</v>
      </c>
      <c r="R39" t="s">
        <v>38</v>
      </c>
      <c r="S39">
        <f>MATCH(D39,Отчет!$D:$D,0)</f>
        <v>13</v>
      </c>
    </row>
    <row r="40" spans="1:19" x14ac:dyDescent="0.2">
      <c r="A40">
        <v>1585568100</v>
      </c>
      <c r="B40">
        <v>6</v>
      </c>
      <c r="C40" t="s">
        <v>33</v>
      </c>
      <c r="D40">
        <v>1256471898</v>
      </c>
      <c r="E40" t="s">
        <v>32</v>
      </c>
      <c r="F40" t="s">
        <v>39</v>
      </c>
      <c r="G40" t="s">
        <v>41</v>
      </c>
      <c r="H40">
        <v>5</v>
      </c>
      <c r="I40" t="s">
        <v>36</v>
      </c>
      <c r="J40" t="s">
        <v>52</v>
      </c>
      <c r="L40">
        <v>30</v>
      </c>
      <c r="M40">
        <v>1</v>
      </c>
      <c r="N40">
        <v>0</v>
      </c>
      <c r="O40">
        <v>1553549890</v>
      </c>
      <c r="P40">
        <v>2098</v>
      </c>
      <c r="R40" t="s">
        <v>38</v>
      </c>
      <c r="S40">
        <f>MATCH(D40,Отчет!$D:$D,0)</f>
        <v>12</v>
      </c>
    </row>
    <row r="41" spans="1:19" x14ac:dyDescent="0.2">
      <c r="A41">
        <v>1585568120</v>
      </c>
      <c r="B41">
        <v>6</v>
      </c>
      <c r="C41" t="s">
        <v>33</v>
      </c>
      <c r="D41">
        <v>1256471950</v>
      </c>
      <c r="E41" t="s">
        <v>30</v>
      </c>
      <c r="F41" t="s">
        <v>34</v>
      </c>
      <c r="G41" t="s">
        <v>41</v>
      </c>
      <c r="H41">
        <v>5</v>
      </c>
      <c r="I41" t="s">
        <v>36</v>
      </c>
      <c r="J41" t="s">
        <v>52</v>
      </c>
      <c r="L41">
        <v>30</v>
      </c>
      <c r="M41">
        <v>1</v>
      </c>
      <c r="N41">
        <v>0</v>
      </c>
      <c r="O41">
        <v>1553549890</v>
      </c>
      <c r="P41">
        <v>2098</v>
      </c>
      <c r="R41" t="s">
        <v>38</v>
      </c>
      <c r="S41">
        <f>MATCH(D41,Отчет!$D:$D,0)</f>
        <v>14</v>
      </c>
    </row>
    <row r="42" spans="1:19" x14ac:dyDescent="0.2">
      <c r="A42">
        <v>1585568104</v>
      </c>
      <c r="B42">
        <v>6</v>
      </c>
      <c r="C42" t="s">
        <v>33</v>
      </c>
      <c r="D42">
        <v>1256471898</v>
      </c>
      <c r="E42" t="s">
        <v>32</v>
      </c>
      <c r="F42" t="s">
        <v>39</v>
      </c>
      <c r="G42" t="s">
        <v>45</v>
      </c>
      <c r="H42">
        <v>2</v>
      </c>
      <c r="I42" t="s">
        <v>36</v>
      </c>
      <c r="J42" t="s">
        <v>52</v>
      </c>
      <c r="L42">
        <v>12</v>
      </c>
      <c r="M42">
        <v>1</v>
      </c>
      <c r="N42">
        <v>0</v>
      </c>
      <c r="O42">
        <v>1553549890</v>
      </c>
      <c r="P42">
        <v>2098</v>
      </c>
      <c r="R42" t="s">
        <v>38</v>
      </c>
      <c r="S42">
        <f>MATCH(D42,Отчет!$D:$D,0)</f>
        <v>12</v>
      </c>
    </row>
    <row r="43" spans="1:19" x14ac:dyDescent="0.2">
      <c r="A43">
        <v>1585568083</v>
      </c>
      <c r="B43">
        <v>7</v>
      </c>
      <c r="C43" t="s">
        <v>33</v>
      </c>
      <c r="D43">
        <v>1256471872</v>
      </c>
      <c r="E43" t="s">
        <v>31</v>
      </c>
      <c r="F43" t="s">
        <v>40</v>
      </c>
      <c r="G43" t="s">
        <v>45</v>
      </c>
      <c r="H43">
        <v>2</v>
      </c>
      <c r="I43" t="s">
        <v>36</v>
      </c>
      <c r="J43" t="s">
        <v>52</v>
      </c>
      <c r="L43">
        <v>14</v>
      </c>
      <c r="M43">
        <v>1</v>
      </c>
      <c r="N43">
        <v>0</v>
      </c>
      <c r="O43">
        <v>1553549890</v>
      </c>
      <c r="P43">
        <v>2098</v>
      </c>
      <c r="R43" t="s">
        <v>38</v>
      </c>
      <c r="S43">
        <f>MATCH(D43,Отчет!$D:$D,0)</f>
        <v>13</v>
      </c>
    </row>
    <row r="44" spans="1:19" x14ac:dyDescent="0.2">
      <c r="A44">
        <v>1585568124</v>
      </c>
      <c r="B44">
        <v>6</v>
      </c>
      <c r="C44" t="s">
        <v>33</v>
      </c>
      <c r="D44">
        <v>1256471950</v>
      </c>
      <c r="E44" t="s">
        <v>30</v>
      </c>
      <c r="F44" t="s">
        <v>34</v>
      </c>
      <c r="G44" t="s">
        <v>45</v>
      </c>
      <c r="H44">
        <v>2</v>
      </c>
      <c r="I44" t="s">
        <v>36</v>
      </c>
      <c r="J44" t="s">
        <v>52</v>
      </c>
      <c r="L44">
        <v>12</v>
      </c>
      <c r="M44">
        <v>1</v>
      </c>
      <c r="N44">
        <v>0</v>
      </c>
      <c r="O44">
        <v>1553549890</v>
      </c>
      <c r="P44">
        <v>2098</v>
      </c>
      <c r="R44" t="s">
        <v>38</v>
      </c>
      <c r="S44">
        <f>MATCH(D44,Отчет!$D:$D,0)</f>
        <v>14</v>
      </c>
    </row>
    <row r="45" spans="1:19" x14ac:dyDescent="0.2">
      <c r="A45">
        <v>1585568424</v>
      </c>
      <c r="C45" t="s">
        <v>33</v>
      </c>
      <c r="D45">
        <v>1256471950</v>
      </c>
      <c r="E45" t="s">
        <v>30</v>
      </c>
      <c r="F45" t="s">
        <v>34</v>
      </c>
      <c r="G45" t="s">
        <v>53</v>
      </c>
      <c r="H45">
        <v>3</v>
      </c>
      <c r="I45" t="s">
        <v>36</v>
      </c>
      <c r="J45" t="s">
        <v>54</v>
      </c>
      <c r="L45">
        <v>0</v>
      </c>
      <c r="N45">
        <v>0</v>
      </c>
      <c r="O45">
        <v>1553549890</v>
      </c>
      <c r="P45">
        <v>2098</v>
      </c>
      <c r="R45" t="s">
        <v>38</v>
      </c>
      <c r="S45">
        <f>MATCH(D45,Отчет!$D:$D,0)</f>
        <v>14</v>
      </c>
    </row>
    <row r="46" spans="1:19" x14ac:dyDescent="0.2">
      <c r="A46">
        <v>1585568416</v>
      </c>
      <c r="C46" t="s">
        <v>33</v>
      </c>
      <c r="D46">
        <v>1256471898</v>
      </c>
      <c r="E46" t="s">
        <v>32</v>
      </c>
      <c r="F46" t="s">
        <v>39</v>
      </c>
      <c r="G46" t="s">
        <v>53</v>
      </c>
      <c r="H46">
        <v>3</v>
      </c>
      <c r="I46" t="s">
        <v>36</v>
      </c>
      <c r="J46" t="s">
        <v>54</v>
      </c>
      <c r="L46">
        <v>0</v>
      </c>
      <c r="N46">
        <v>0</v>
      </c>
      <c r="O46">
        <v>1553549890</v>
      </c>
      <c r="P46">
        <v>2098</v>
      </c>
      <c r="R46" t="s">
        <v>38</v>
      </c>
      <c r="S46">
        <f>MATCH(D46,Отчет!$D:$D,0)</f>
        <v>12</v>
      </c>
    </row>
    <row r="47" spans="1:19" x14ac:dyDescent="0.2">
      <c r="A47">
        <v>1585568409</v>
      </c>
      <c r="C47" t="s">
        <v>33</v>
      </c>
      <c r="D47">
        <v>1256471872</v>
      </c>
      <c r="E47" t="s">
        <v>31</v>
      </c>
      <c r="F47" t="s">
        <v>40</v>
      </c>
      <c r="G47" t="s">
        <v>53</v>
      </c>
      <c r="H47">
        <v>3</v>
      </c>
      <c r="I47" t="s">
        <v>36</v>
      </c>
      <c r="J47" t="s">
        <v>54</v>
      </c>
      <c r="L47">
        <v>0</v>
      </c>
      <c r="N47">
        <v>0</v>
      </c>
      <c r="O47">
        <v>1553549890</v>
      </c>
      <c r="P47">
        <v>2098</v>
      </c>
      <c r="R47" t="s">
        <v>38</v>
      </c>
      <c r="S47">
        <f>MATCH(D47,Отчет!$D:$D,0)</f>
        <v>13</v>
      </c>
    </row>
    <row r="48" spans="1:19" x14ac:dyDescent="0.2">
      <c r="A48">
        <v>1585569353</v>
      </c>
      <c r="C48" t="s">
        <v>33</v>
      </c>
      <c r="D48">
        <v>1256471898</v>
      </c>
      <c r="E48" t="s">
        <v>32</v>
      </c>
      <c r="F48" t="s">
        <v>39</v>
      </c>
      <c r="G48" t="s">
        <v>55</v>
      </c>
      <c r="H48">
        <v>3</v>
      </c>
      <c r="I48" t="s">
        <v>36</v>
      </c>
      <c r="J48" t="s">
        <v>54</v>
      </c>
      <c r="L48">
        <v>0</v>
      </c>
      <c r="N48">
        <v>0</v>
      </c>
      <c r="O48">
        <v>1553549890</v>
      </c>
      <c r="P48">
        <v>2098</v>
      </c>
      <c r="R48" t="s">
        <v>38</v>
      </c>
      <c r="S48">
        <f>MATCH(D48,Отчет!$D:$D,0)</f>
        <v>12</v>
      </c>
    </row>
    <row r="49" spans="1:19" x14ac:dyDescent="0.2">
      <c r="A49">
        <v>1585569347</v>
      </c>
      <c r="C49" t="s">
        <v>33</v>
      </c>
      <c r="D49">
        <v>1256471872</v>
      </c>
      <c r="E49" t="s">
        <v>31</v>
      </c>
      <c r="F49" t="s">
        <v>40</v>
      </c>
      <c r="G49" t="s">
        <v>55</v>
      </c>
      <c r="H49">
        <v>3</v>
      </c>
      <c r="I49" t="s">
        <v>36</v>
      </c>
      <c r="J49" t="s">
        <v>54</v>
      </c>
      <c r="L49">
        <v>0</v>
      </c>
      <c r="N49">
        <v>0</v>
      </c>
      <c r="O49">
        <v>1553549890</v>
      </c>
      <c r="P49">
        <v>2098</v>
      </c>
      <c r="R49" t="s">
        <v>38</v>
      </c>
      <c r="S49">
        <f>MATCH(D49,Отчет!$D:$D,0)</f>
        <v>13</v>
      </c>
    </row>
    <row r="50" spans="1:19" x14ac:dyDescent="0.2">
      <c r="A50">
        <v>1585569361</v>
      </c>
      <c r="C50" t="s">
        <v>33</v>
      </c>
      <c r="D50">
        <v>1256471950</v>
      </c>
      <c r="E50" t="s">
        <v>30</v>
      </c>
      <c r="F50" t="s">
        <v>34</v>
      </c>
      <c r="G50" t="s">
        <v>55</v>
      </c>
      <c r="H50">
        <v>3</v>
      </c>
      <c r="I50" t="s">
        <v>36</v>
      </c>
      <c r="J50" t="s">
        <v>54</v>
      </c>
      <c r="L50">
        <v>0</v>
      </c>
      <c r="N50">
        <v>0</v>
      </c>
      <c r="O50">
        <v>1553549890</v>
      </c>
      <c r="P50">
        <v>2098</v>
      </c>
      <c r="R50" t="s">
        <v>38</v>
      </c>
      <c r="S50">
        <f>MATCH(D50,Отчет!$D:$D,0)</f>
        <v>14</v>
      </c>
    </row>
    <row r="51" spans="1:19" x14ac:dyDescent="0.2">
      <c r="A51">
        <v>1585568681</v>
      </c>
      <c r="C51" t="s">
        <v>33</v>
      </c>
      <c r="D51">
        <v>1256471872</v>
      </c>
      <c r="E51" t="s">
        <v>31</v>
      </c>
      <c r="F51" t="s">
        <v>40</v>
      </c>
      <c r="G51" t="s">
        <v>56</v>
      </c>
      <c r="H51">
        <v>3</v>
      </c>
      <c r="I51" t="s">
        <v>36</v>
      </c>
      <c r="J51" t="s">
        <v>54</v>
      </c>
      <c r="L51">
        <v>0</v>
      </c>
      <c r="N51">
        <v>0</v>
      </c>
      <c r="O51">
        <v>1553549890</v>
      </c>
      <c r="P51">
        <v>2098</v>
      </c>
      <c r="R51" t="s">
        <v>38</v>
      </c>
      <c r="S51">
        <f>MATCH(D51,Отчет!$D:$D,0)</f>
        <v>13</v>
      </c>
    </row>
    <row r="52" spans="1:19" x14ac:dyDescent="0.2">
      <c r="A52">
        <v>1585568685</v>
      </c>
      <c r="C52" t="s">
        <v>33</v>
      </c>
      <c r="D52">
        <v>1256471898</v>
      </c>
      <c r="E52" t="s">
        <v>32</v>
      </c>
      <c r="F52" t="s">
        <v>39</v>
      </c>
      <c r="G52" t="s">
        <v>56</v>
      </c>
      <c r="H52">
        <v>3</v>
      </c>
      <c r="I52" t="s">
        <v>36</v>
      </c>
      <c r="J52" t="s">
        <v>54</v>
      </c>
      <c r="L52">
        <v>0</v>
      </c>
      <c r="N52">
        <v>0</v>
      </c>
      <c r="O52">
        <v>1553549890</v>
      </c>
      <c r="P52">
        <v>2098</v>
      </c>
      <c r="R52" t="s">
        <v>38</v>
      </c>
      <c r="S52">
        <f>MATCH(D52,Отчет!$D:$D,0)</f>
        <v>12</v>
      </c>
    </row>
    <row r="53" spans="1:19" x14ac:dyDescent="0.2">
      <c r="A53">
        <v>1585568676</v>
      </c>
      <c r="C53" t="s">
        <v>33</v>
      </c>
      <c r="D53">
        <v>1256471950</v>
      </c>
      <c r="E53" t="s">
        <v>30</v>
      </c>
      <c r="F53" t="s">
        <v>34</v>
      </c>
      <c r="G53" t="s">
        <v>56</v>
      </c>
      <c r="H53">
        <v>3</v>
      </c>
      <c r="I53" t="s">
        <v>36</v>
      </c>
      <c r="J53" t="s">
        <v>54</v>
      </c>
      <c r="L53">
        <v>0</v>
      </c>
      <c r="N53">
        <v>0</v>
      </c>
      <c r="O53">
        <v>1553549890</v>
      </c>
      <c r="P53">
        <v>2098</v>
      </c>
      <c r="R53" t="s">
        <v>38</v>
      </c>
      <c r="S53">
        <f>MATCH(D53,Отчет!$D:$D,0)</f>
        <v>14</v>
      </c>
    </row>
    <row r="54" spans="1:19" x14ac:dyDescent="0.2">
      <c r="A54">
        <v>1585568757</v>
      </c>
      <c r="C54" t="s">
        <v>33</v>
      </c>
      <c r="D54">
        <v>1256471898</v>
      </c>
      <c r="E54" t="s">
        <v>32</v>
      </c>
      <c r="F54" t="s">
        <v>39</v>
      </c>
      <c r="G54" t="s">
        <v>57</v>
      </c>
      <c r="H54">
        <v>3</v>
      </c>
      <c r="I54" t="s">
        <v>36</v>
      </c>
      <c r="J54" t="s">
        <v>54</v>
      </c>
      <c r="L54">
        <v>0</v>
      </c>
      <c r="N54">
        <v>0</v>
      </c>
      <c r="O54">
        <v>1553549890</v>
      </c>
      <c r="P54">
        <v>2098</v>
      </c>
      <c r="R54" t="s">
        <v>38</v>
      </c>
      <c r="S54">
        <f>MATCH(D54,Отчет!$D:$D,0)</f>
        <v>12</v>
      </c>
    </row>
    <row r="55" spans="1:19" x14ac:dyDescent="0.2">
      <c r="A55">
        <v>1585568761</v>
      </c>
      <c r="C55" t="s">
        <v>33</v>
      </c>
      <c r="D55">
        <v>1256471950</v>
      </c>
      <c r="E55" t="s">
        <v>30</v>
      </c>
      <c r="F55" t="s">
        <v>34</v>
      </c>
      <c r="G55" t="s">
        <v>57</v>
      </c>
      <c r="H55">
        <v>3</v>
      </c>
      <c r="I55" t="s">
        <v>36</v>
      </c>
      <c r="J55" t="s">
        <v>54</v>
      </c>
      <c r="L55">
        <v>0</v>
      </c>
      <c r="N55">
        <v>0</v>
      </c>
      <c r="O55">
        <v>1553549890</v>
      </c>
      <c r="P55">
        <v>2098</v>
      </c>
      <c r="R55" t="s">
        <v>38</v>
      </c>
      <c r="S55">
        <f>MATCH(D55,Отчет!$D:$D,0)</f>
        <v>14</v>
      </c>
    </row>
    <row r="56" spans="1:19" x14ac:dyDescent="0.2">
      <c r="A56">
        <v>1585568753</v>
      </c>
      <c r="C56" t="s">
        <v>33</v>
      </c>
      <c r="D56">
        <v>1256471872</v>
      </c>
      <c r="E56" t="s">
        <v>31</v>
      </c>
      <c r="F56" t="s">
        <v>40</v>
      </c>
      <c r="G56" t="s">
        <v>57</v>
      </c>
      <c r="H56">
        <v>3</v>
      </c>
      <c r="I56" t="s">
        <v>36</v>
      </c>
      <c r="J56" t="s">
        <v>54</v>
      </c>
      <c r="L56">
        <v>0</v>
      </c>
      <c r="N56">
        <v>0</v>
      </c>
      <c r="O56">
        <v>1553549890</v>
      </c>
      <c r="P56">
        <v>2098</v>
      </c>
      <c r="R56" t="s">
        <v>38</v>
      </c>
      <c r="S56">
        <f>MATCH(D56,Отчет!$D:$D,0)</f>
        <v>13</v>
      </c>
    </row>
    <row r="57" spans="1:19" x14ac:dyDescent="0.2">
      <c r="A57">
        <v>1585569017</v>
      </c>
      <c r="C57" t="s">
        <v>33</v>
      </c>
      <c r="D57">
        <v>1256471950</v>
      </c>
      <c r="E57" t="s">
        <v>30</v>
      </c>
      <c r="F57" t="s">
        <v>34</v>
      </c>
      <c r="G57" t="s">
        <v>58</v>
      </c>
      <c r="H57">
        <v>3</v>
      </c>
      <c r="I57" t="s">
        <v>36</v>
      </c>
      <c r="J57" t="s">
        <v>54</v>
      </c>
      <c r="L57">
        <v>0</v>
      </c>
      <c r="N57">
        <v>0</v>
      </c>
      <c r="O57">
        <v>1553549890</v>
      </c>
      <c r="P57">
        <v>2098</v>
      </c>
      <c r="R57" t="s">
        <v>38</v>
      </c>
      <c r="S57">
        <f>MATCH(D57,Отчет!$D:$D,0)</f>
        <v>14</v>
      </c>
    </row>
    <row r="58" spans="1:19" x14ac:dyDescent="0.2">
      <c r="A58">
        <v>1585569011</v>
      </c>
      <c r="C58" t="s">
        <v>33</v>
      </c>
      <c r="D58">
        <v>1256471898</v>
      </c>
      <c r="E58" t="s">
        <v>32</v>
      </c>
      <c r="F58" t="s">
        <v>39</v>
      </c>
      <c r="G58" t="s">
        <v>58</v>
      </c>
      <c r="H58">
        <v>3</v>
      </c>
      <c r="I58" t="s">
        <v>36</v>
      </c>
      <c r="J58" t="s">
        <v>54</v>
      </c>
      <c r="L58">
        <v>0</v>
      </c>
      <c r="N58">
        <v>0</v>
      </c>
      <c r="O58">
        <v>1553549890</v>
      </c>
      <c r="P58">
        <v>2098</v>
      </c>
      <c r="R58" t="s">
        <v>38</v>
      </c>
      <c r="S58">
        <f>MATCH(D58,Отчет!$D:$D,0)</f>
        <v>12</v>
      </c>
    </row>
    <row r="59" spans="1:19" x14ac:dyDescent="0.2">
      <c r="A59">
        <v>1585569006</v>
      </c>
      <c r="C59" t="s">
        <v>33</v>
      </c>
      <c r="D59">
        <v>1256471872</v>
      </c>
      <c r="E59" t="s">
        <v>31</v>
      </c>
      <c r="F59" t="s">
        <v>40</v>
      </c>
      <c r="G59" t="s">
        <v>58</v>
      </c>
      <c r="H59">
        <v>3</v>
      </c>
      <c r="I59" t="s">
        <v>36</v>
      </c>
      <c r="J59" t="s">
        <v>54</v>
      </c>
      <c r="L59">
        <v>0</v>
      </c>
      <c r="N59">
        <v>0</v>
      </c>
      <c r="O59">
        <v>1553549890</v>
      </c>
      <c r="P59">
        <v>2098</v>
      </c>
      <c r="R59" t="s">
        <v>38</v>
      </c>
      <c r="S59">
        <f>MATCH(D59,Отчет!$D:$D,0)</f>
        <v>13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2017-03-06T10:25:36Z</dcterms:modified>
</cp:coreProperties>
</file>