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2" i="1"/>
  <c r="N73" i="1"/>
  <c r="N44" i="1"/>
  <c r="N29" i="1"/>
  <c r="N65" i="1"/>
  <c r="N27" i="1"/>
  <c r="N75" i="1"/>
  <c r="N57" i="1"/>
  <c r="N14" i="1"/>
  <c r="N35" i="1"/>
  <c r="N53" i="1"/>
  <c r="N48" i="1"/>
  <c r="N20" i="1"/>
  <c r="N45" i="1"/>
  <c r="N71" i="1"/>
  <c r="N41" i="1"/>
  <c r="N61" i="1"/>
  <c r="N16" i="1"/>
  <c r="N36" i="1"/>
  <c r="N39" i="1"/>
  <c r="N37" i="1"/>
  <c r="N23" i="1"/>
  <c r="N62" i="1"/>
  <c r="N47" i="1"/>
  <c r="N21" i="1"/>
  <c r="N12" i="1"/>
  <c r="N69" i="1"/>
  <c r="N17" i="1"/>
  <c r="N46" i="1"/>
  <c r="N51" i="1"/>
  <c r="N40" i="1"/>
  <c r="N66" i="1"/>
  <c r="N70" i="1"/>
  <c r="N25" i="1"/>
  <c r="N38" i="1"/>
  <c r="N32" i="1"/>
  <c r="N13" i="1"/>
  <c r="N74" i="1"/>
  <c r="N42" i="1"/>
  <c r="N55" i="1"/>
  <c r="N52" i="1"/>
  <c r="N56" i="1"/>
  <c r="N18" i="1"/>
  <c r="N26" i="1"/>
  <c r="N49" i="1"/>
  <c r="N68" i="1"/>
  <c r="N33" i="1"/>
  <c r="N30" i="1"/>
  <c r="N63" i="1"/>
  <c r="N60" i="1"/>
  <c r="N24" i="1"/>
  <c r="N43" i="1"/>
  <c r="N58" i="1"/>
  <c r="N54" i="1"/>
  <c r="N59" i="1"/>
  <c r="N34" i="1"/>
  <c r="N22" i="1"/>
  <c r="N28" i="1"/>
  <c r="N31" i="1"/>
  <c r="N50" i="1"/>
  <c r="N19" i="1"/>
  <c r="N15" i="1"/>
  <c r="N64" i="1"/>
  <c r="N72" i="1"/>
  <c r="M73" i="1"/>
  <c r="M44" i="1"/>
  <c r="M29" i="1"/>
  <c r="M65" i="1"/>
  <c r="M27" i="1"/>
  <c r="M75" i="1"/>
  <c r="M57" i="1"/>
  <c r="M14" i="1"/>
  <c r="M35" i="1"/>
  <c r="M53" i="1"/>
  <c r="M48" i="1"/>
  <c r="M20" i="1"/>
  <c r="M45" i="1"/>
  <c r="M71" i="1"/>
  <c r="M41" i="1"/>
  <c r="M61" i="1"/>
  <c r="M16" i="1"/>
  <c r="M36" i="1"/>
  <c r="M39" i="1"/>
  <c r="M37" i="1"/>
  <c r="M23" i="1"/>
  <c r="M62" i="1"/>
  <c r="M47" i="1"/>
  <c r="M21" i="1"/>
  <c r="M12" i="1"/>
  <c r="M69" i="1"/>
  <c r="M17" i="1"/>
  <c r="M46" i="1"/>
  <c r="M51" i="1"/>
  <c r="M40" i="1"/>
  <c r="M66" i="1"/>
  <c r="M70" i="1"/>
  <c r="M25" i="1"/>
  <c r="M38" i="1"/>
  <c r="M32" i="1"/>
  <c r="M13" i="1"/>
  <c r="M74" i="1"/>
  <c r="M42" i="1"/>
  <c r="M55" i="1"/>
  <c r="M52" i="1"/>
  <c r="M56" i="1"/>
  <c r="M18" i="1"/>
  <c r="M26" i="1"/>
  <c r="M49" i="1"/>
  <c r="M68" i="1"/>
  <c r="M33" i="1"/>
  <c r="M30" i="1"/>
  <c r="M63" i="1"/>
  <c r="M60" i="1"/>
  <c r="M24" i="1"/>
  <c r="M43" i="1"/>
  <c r="M58" i="1"/>
  <c r="M54" i="1"/>
  <c r="M59" i="1"/>
  <c r="M34" i="1"/>
  <c r="M22" i="1"/>
  <c r="M28" i="1"/>
  <c r="M31" i="1"/>
  <c r="M50" i="1"/>
  <c r="M19" i="1"/>
  <c r="M15" i="1"/>
  <c r="M64" i="1"/>
  <c r="M72" i="1"/>
  <c r="N67" i="1"/>
  <c r="M67" i="1"/>
  <c r="H73" i="1"/>
  <c r="J73" i="1" s="1"/>
  <c r="H44" i="1"/>
  <c r="J44" i="1" s="1"/>
  <c r="H29" i="1"/>
  <c r="J29" i="1" s="1"/>
  <c r="H65" i="1"/>
  <c r="J65" i="1" s="1"/>
  <c r="H27" i="1"/>
  <c r="J27" i="1" s="1"/>
  <c r="H75" i="1"/>
  <c r="J75" i="1" s="1"/>
  <c r="H57" i="1"/>
  <c r="J57" i="1" s="1"/>
  <c r="H14" i="1"/>
  <c r="J14" i="1" s="1"/>
  <c r="H35" i="1"/>
  <c r="J35" i="1" s="1"/>
  <c r="H53" i="1"/>
  <c r="J53" i="1" s="1"/>
  <c r="H48" i="1"/>
  <c r="J48" i="1" s="1"/>
  <c r="H20" i="1"/>
  <c r="J20" i="1" s="1"/>
  <c r="H45" i="1"/>
  <c r="J45" i="1" s="1"/>
  <c r="H71" i="1"/>
  <c r="J71" i="1" s="1"/>
  <c r="H41" i="1"/>
  <c r="J41" i="1" s="1"/>
  <c r="H61" i="1"/>
  <c r="J61" i="1" s="1"/>
  <c r="H16" i="1"/>
  <c r="J16" i="1" s="1"/>
  <c r="H36" i="1"/>
  <c r="J36" i="1" s="1"/>
  <c r="H39" i="1"/>
  <c r="J39" i="1" s="1"/>
  <c r="H37" i="1"/>
  <c r="J37" i="1" s="1"/>
  <c r="H23" i="1"/>
  <c r="J23" i="1" s="1"/>
  <c r="H62" i="1"/>
  <c r="J62" i="1" s="1"/>
  <c r="H47" i="1"/>
  <c r="J47" i="1" s="1"/>
  <c r="H21" i="1"/>
  <c r="J21" i="1" s="1"/>
  <c r="H12" i="1"/>
  <c r="J12" i="1" s="1"/>
  <c r="H69" i="1"/>
  <c r="J69" i="1" s="1"/>
  <c r="H17" i="1"/>
  <c r="J17" i="1" s="1"/>
  <c r="H46" i="1"/>
  <c r="J46" i="1" s="1"/>
  <c r="H51" i="1"/>
  <c r="J51" i="1" s="1"/>
  <c r="H40" i="1"/>
  <c r="J40" i="1" s="1"/>
  <c r="H66" i="1"/>
  <c r="J66" i="1" s="1"/>
  <c r="H70" i="1"/>
  <c r="J70" i="1" s="1"/>
  <c r="H25" i="1"/>
  <c r="J25" i="1" s="1"/>
  <c r="H38" i="1"/>
  <c r="J38" i="1" s="1"/>
  <c r="H32" i="1"/>
  <c r="J32" i="1" s="1"/>
  <c r="H13" i="1"/>
  <c r="J13" i="1" s="1"/>
  <c r="H74" i="1"/>
  <c r="J74" i="1" s="1"/>
  <c r="H42" i="1"/>
  <c r="J42" i="1" s="1"/>
  <c r="H55" i="1"/>
  <c r="J55" i="1" s="1"/>
  <c r="H52" i="1"/>
  <c r="J52" i="1" s="1"/>
  <c r="H56" i="1"/>
  <c r="J56" i="1" s="1"/>
  <c r="H18" i="1"/>
  <c r="J18" i="1" s="1"/>
  <c r="H26" i="1"/>
  <c r="J26" i="1" s="1"/>
  <c r="H49" i="1"/>
  <c r="J49" i="1" s="1"/>
  <c r="H68" i="1"/>
  <c r="J68" i="1" s="1"/>
  <c r="H33" i="1"/>
  <c r="J33" i="1" s="1"/>
  <c r="H30" i="1"/>
  <c r="J30" i="1" s="1"/>
  <c r="H63" i="1"/>
  <c r="J63" i="1" s="1"/>
  <c r="H60" i="1"/>
  <c r="J60" i="1" s="1"/>
  <c r="H24" i="1"/>
  <c r="J24" i="1" s="1"/>
  <c r="H43" i="1"/>
  <c r="J43" i="1" s="1"/>
  <c r="H58" i="1"/>
  <c r="J58" i="1" s="1"/>
  <c r="H54" i="1"/>
  <c r="J54" i="1" s="1"/>
  <c r="H59" i="1"/>
  <c r="J59" i="1" s="1"/>
  <c r="H34" i="1"/>
  <c r="J34" i="1" s="1"/>
  <c r="H22" i="1"/>
  <c r="J22" i="1" s="1"/>
  <c r="H28" i="1"/>
  <c r="J28" i="1" s="1"/>
  <c r="H31" i="1"/>
  <c r="J31" i="1" s="1"/>
  <c r="H50" i="1"/>
  <c r="J50" i="1" s="1"/>
  <c r="H19" i="1"/>
  <c r="J19" i="1" s="1"/>
  <c r="H15" i="1"/>
  <c r="J15" i="1" s="1"/>
  <c r="H64" i="1"/>
  <c r="J64" i="1" s="1"/>
  <c r="H72" i="1"/>
  <c r="J72" i="1" s="1"/>
  <c r="H67" i="1"/>
  <c r="J67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" i="2"/>
</calcChain>
</file>

<file path=xl/sharedStrings.xml><?xml version="1.0" encoding="utf-8"?>
<sst xmlns="http://schemas.openxmlformats.org/spreadsheetml/2006/main" count="2879" uniqueCount="230">
  <si>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</si>
  <si>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</si>
  <si>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</si>
  <si>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</si>
  <si>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</si>
  <si>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</si>
  <si>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</si>
  <si>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</si>
  <si>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</si>
  <si>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</si>
  <si>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</si>
  <si>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</si>
  <si>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</si>
  <si>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</si>
  <si>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</si>
  <si>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</si>
  <si>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</si>
  <si>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</si>
  <si>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</si>
  <si>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</si>
  <si>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</si>
  <si>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</si>
  <si>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</si>
  <si>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</si>
  <si>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</si>
  <si>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</si>
  <si>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</si>
  <si>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</si>
  <si>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</si>
  <si>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</si>
  <si>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</si>
  <si>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</si>
  <si>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</si>
  <si>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</si>
  <si>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</si>
  <si>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Абдулваххоб Фойик Абдулваххоб</t>
  </si>
  <si>
    <t>Аллахвердиева Валерия</t>
  </si>
  <si>
    <t>Андронова Дарья Ивановна</t>
  </si>
  <si>
    <t>Анохина Майя Васильевна</t>
  </si>
  <si>
    <t>Ашуров Сино Хуршедович</t>
  </si>
  <si>
    <t>Бешенов Сергей Витальевич</t>
  </si>
  <si>
    <t>Буданова Дарья Евгеньевна</t>
  </si>
  <si>
    <t>Бункин Антон Михайлович</t>
  </si>
  <si>
    <t>Быковская Дарья Михайловна</t>
  </si>
  <si>
    <t>Васильев Денис Александрович</t>
  </si>
  <si>
    <t>Веселов Филипп Евгеньевич</t>
  </si>
  <si>
    <t>Волков Дмитрий Александрович</t>
  </si>
  <si>
    <t>Воробьёв Кирилл Дмитриевич</t>
  </si>
  <si>
    <t>Габдиев Альберт Анисович</t>
  </si>
  <si>
    <t>Гильманова Диана Маратовна</t>
  </si>
  <si>
    <t>Грошева Людмила Сергеевна</t>
  </si>
  <si>
    <t>Гусейнов Мизанфар Абильфазович</t>
  </si>
  <si>
    <t>Деветьярова Екатерина Ренатовна</t>
  </si>
  <si>
    <t>Дейнекина Ирина Олеговна</t>
  </si>
  <si>
    <t>Е Александр Вениаминович</t>
  </si>
  <si>
    <t>Елисеева Полина Дмитриевна</t>
  </si>
  <si>
    <t>Загоскин Станислав Игоревич</t>
  </si>
  <si>
    <t>Захарова Алина Александровна</t>
  </si>
  <si>
    <t>Захарова Ирина Максимовна</t>
  </si>
  <si>
    <t>Карабанова Мария Евгеньевна</t>
  </si>
  <si>
    <t>Касымалиева Алия</t>
  </si>
  <si>
    <t>Киселев Иван Петрович</t>
  </si>
  <si>
    <t>Козырь Илья Олегович</t>
  </si>
  <si>
    <t>Коростиева Елена Анатольевна</t>
  </si>
  <si>
    <t>Ксенофонтова Екатерина Валерьевна</t>
  </si>
  <si>
    <t>Курочкина Ирина Олеговна</t>
  </si>
  <si>
    <t>Лысов Антон Дмитриевич</t>
  </si>
  <si>
    <t>Малиновских Юлия Михайловна</t>
  </si>
  <si>
    <t>Маслюкова Ксения Дмитриевна</t>
  </si>
  <si>
    <t>Миряков Михаил Иванович</t>
  </si>
  <si>
    <t>Мкртчян Вилен Арамаисович</t>
  </si>
  <si>
    <t>Моренко Нина Александровна</t>
  </si>
  <si>
    <t>Мусабеков Улугбек Джоробекович</t>
  </si>
  <si>
    <t>Овчинникова Татьяна Александровна</t>
  </si>
  <si>
    <t>Орлова Марта Денисовна</t>
  </si>
  <si>
    <t>Остапенко Екатерина Владимировна</t>
  </si>
  <si>
    <t>Пайтян Тарон Камоевич</t>
  </si>
  <si>
    <t>Первышина Елена Константиновна</t>
  </si>
  <si>
    <t>Погребняк Светлана Алексеевна</t>
  </si>
  <si>
    <t>Половинко Константин Валерьевич</t>
  </si>
  <si>
    <t>Полуэктова Лилия Евгеньевна</t>
  </si>
  <si>
    <t>Пронин Максим Владиславович</t>
  </si>
  <si>
    <t>Просецкая Полина Игоревна</t>
  </si>
  <si>
    <t>Прусова Анастасия Романовна</t>
  </si>
  <si>
    <t>Рогульски Каролина</t>
  </si>
  <si>
    <t>Сидорова Алиса Михайловна</t>
  </si>
  <si>
    <t>Симановская Александра Михайловна</t>
  </si>
  <si>
    <t>Симонова Екатерина Андреевна</t>
  </si>
  <si>
    <t>Синицын Владимир Владимирович</t>
  </si>
  <si>
    <t>Славнов Александр Николаевич</t>
  </si>
  <si>
    <t>Сонина Екатерина Андреевна</t>
  </si>
  <si>
    <t>Сухова Елена Михайловна</t>
  </si>
  <si>
    <t>Файзуллина Карина Радиковна</t>
  </si>
  <si>
    <t>Филиппова Анастасия Валерьевна</t>
  </si>
  <si>
    <t>Фокин Антон Валерьевич</t>
  </si>
  <si>
    <t>Хромова Элла Павловна</t>
  </si>
  <si>
    <t>Чичканов Николай Юрьевич</t>
  </si>
  <si>
    <t>Шершнева Анастасия Артуровна</t>
  </si>
  <si>
    <t>Шубаев Артур Александрович</t>
  </si>
  <si>
    <t>МФР154</t>
  </si>
  <si>
    <t>М151МФРФИ019</t>
  </si>
  <si>
    <t>Баесовская эконометрика в финансах (изучено на английском языке)</t>
  </si>
  <si>
    <t>Экзамен</t>
  </si>
  <si>
    <t>2016/2017 учебный год 1 модуль</t>
  </si>
  <si>
    <t>Финансовые рынки и финансовые институты</t>
  </si>
  <si>
    <t>Производные финансовые инструменты (изучено на английском языке)</t>
  </si>
  <si>
    <t>МФР151</t>
  </si>
  <si>
    <t>М151МФРФИ026</t>
  </si>
  <si>
    <t>Финансовый риск менеджмент (изучено на английском языке)</t>
  </si>
  <si>
    <t>Ценообразование на рынке ценных бумаг (изучено на английском языке)</t>
  </si>
  <si>
    <t>М151МФРФИ017</t>
  </si>
  <si>
    <t>Актуарное дело</t>
  </si>
  <si>
    <t>2016/2017 учебный год 2 модуль</t>
  </si>
  <si>
    <t>stChoosen</t>
  </si>
  <si>
    <t>М151МФРФИ001</t>
  </si>
  <si>
    <t>МФР152</t>
  </si>
  <si>
    <t>М151МФРФИ054</t>
  </si>
  <si>
    <t>М151МФРФИ028</t>
  </si>
  <si>
    <t>М151МФРФИ003</t>
  </si>
  <si>
    <t>М151МФРФИ053</t>
  </si>
  <si>
    <t>М151МФРФИ051</t>
  </si>
  <si>
    <t>М151МФРФИ071</t>
  </si>
  <si>
    <t>М151МФРФИ067</t>
  </si>
  <si>
    <t>М151МФРФИ025</t>
  </si>
  <si>
    <t>М151МФРФИ041</t>
  </si>
  <si>
    <t>М151МФРФИ057</t>
  </si>
  <si>
    <t>М151МФРФИ009</t>
  </si>
  <si>
    <t>М151МФРФИ045</t>
  </si>
  <si>
    <t>М151МФРФИ058</t>
  </si>
  <si>
    <t>М151МФРФИ033</t>
  </si>
  <si>
    <t>М151МФРФИ016</t>
  </si>
  <si>
    <t>М151МФРФИ008</t>
  </si>
  <si>
    <t>М151МФРФИ005</t>
  </si>
  <si>
    <t>М151МФРФИ002</t>
  </si>
  <si>
    <t>МФР153</t>
  </si>
  <si>
    <t>М151МФРФИ014</t>
  </si>
  <si>
    <t>М151МФРФИ044</t>
  </si>
  <si>
    <t>М151МФРФИ021</t>
  </si>
  <si>
    <t>М151МФРФИ049</t>
  </si>
  <si>
    <t>М151МФРФИ029</t>
  </si>
  <si>
    <t>М151МФРФИ010</t>
  </si>
  <si>
    <t>М151МФРФИ006</t>
  </si>
  <si>
    <t>М151МФРФИ035</t>
  </si>
  <si>
    <t>М151МФРФИ011</t>
  </si>
  <si>
    <t>М151МФРФИ020</t>
  </si>
  <si>
    <t>М151МФРФИ050</t>
  </si>
  <si>
    <t>М151МФРФИ012</t>
  </si>
  <si>
    <t>М151МФРФИ038</t>
  </si>
  <si>
    <t>Инвестиции (продвинутый уровень) (изучено на английском языке)</t>
  </si>
  <si>
    <t>М151МСУФФ052</t>
  </si>
  <si>
    <t>Институциональные основы финансовых рынков</t>
  </si>
  <si>
    <t>Количественные методы в инструментах с фиксированной доходностью (изучено на английском языке)</t>
  </si>
  <si>
    <t>Количественные методы в риск менеджменте (изучено на английском языке)</t>
  </si>
  <si>
    <t>Количественные финансы</t>
  </si>
  <si>
    <t>М151МФРФИ030</t>
  </si>
  <si>
    <t>М151МФРФИ064</t>
  </si>
  <si>
    <t>М151МФРФИ040</t>
  </si>
  <si>
    <t>М151МФРФИ046</t>
  </si>
  <si>
    <t>М151МФРФИ027</t>
  </si>
  <si>
    <t>М151МФРФИ042</t>
  </si>
  <si>
    <t>М151МФРФИ007</t>
  </si>
  <si>
    <t>М151МФРФИ015</t>
  </si>
  <si>
    <t>М151МФРФИ024</t>
  </si>
  <si>
    <t>Лизинг, факторинг и проектное финансирование</t>
  </si>
  <si>
    <t>М151МФРФИ063</t>
  </si>
  <si>
    <t>М151МФРФИ032</t>
  </si>
  <si>
    <t>М151МФРФИ018</t>
  </si>
  <si>
    <t>М151МФРФИ055</t>
  </si>
  <si>
    <t>М151МФРФИ066</t>
  </si>
  <si>
    <t>М151МФРФИ052</t>
  </si>
  <si>
    <t>М151МФРФИ076</t>
  </si>
  <si>
    <t>М151МФРФИ022</t>
  </si>
  <si>
    <t>М151МФРФИ037</t>
  </si>
  <si>
    <t>М151МФРФИ070</t>
  </si>
  <si>
    <t>М151МФРФИ023</t>
  </si>
  <si>
    <t>М151МФРФИ062</t>
  </si>
  <si>
    <t>М151МФРФИ043</t>
  </si>
  <si>
    <t>Макроэкономика (продвинутый уровень)</t>
  </si>
  <si>
    <t>stCommon</t>
  </si>
  <si>
    <t>Математические методы риск-менеджмента</t>
  </si>
  <si>
    <t>М151МФРФИ060</t>
  </si>
  <si>
    <t>М151МФРФИ061</t>
  </si>
  <si>
    <t>М151МФРФИ072</t>
  </si>
  <si>
    <t>Микроэкономика (продвинутый уровень)</t>
  </si>
  <si>
    <t>Научно-исследовательский семинар "Банки и банковская деятельность"</t>
  </si>
  <si>
    <t>М151МФРФИ068</t>
  </si>
  <si>
    <t>Научно-исследовательский семинар "Современные проблемы анализа финансовых рынков и их участников"</t>
  </si>
  <si>
    <t>М151МФРФИ039</t>
  </si>
  <si>
    <t>Научно-исследовательский семинар "Управление рисками и актуарные методы"</t>
  </si>
  <si>
    <t>Поведение финансовых рынков</t>
  </si>
  <si>
    <t>Продвинутая эконометрика временных рядов (изучено на английском языке)</t>
  </si>
  <si>
    <t>Семинар "Управление активами институциональных инвесторов" (изучено на английском языке)</t>
  </si>
  <si>
    <t>Управление активами.</t>
  </si>
  <si>
    <t>Управление рисками в финансовых учреждениях</t>
  </si>
  <si>
    <t>Финансовая устойчивость банка</t>
  </si>
  <si>
    <t>Фундаментальный и технический анализ</t>
  </si>
  <si>
    <t>Эконометрика (продвинутый уровень)</t>
  </si>
  <si>
    <t>Продвинутые корпоративные финансы (изучено на английском языке)</t>
  </si>
  <si>
    <t>2016/2017 учебный год I семестр</t>
  </si>
  <si>
    <t>Производные финансовые инструменты и страхование (изучено на английском языке)</t>
  </si>
  <si>
    <t>Финансовая политика и инвестиционные стратегии (изучено на английском языке)</t>
  </si>
  <si>
    <t>Бюдж</t>
  </si>
  <si>
    <t>Комм</t>
  </si>
  <si>
    <t>Да</t>
  </si>
  <si>
    <t>1 - 2</t>
  </si>
  <si>
    <t>3 - 4</t>
  </si>
  <si>
    <t>6 - 8</t>
  </si>
  <si>
    <t>9 - 11</t>
  </si>
  <si>
    <t>14 - 15</t>
  </si>
  <si>
    <t>16 - 17</t>
  </si>
  <si>
    <t>18 - 20</t>
  </si>
  <si>
    <t>21 - 23</t>
  </si>
  <si>
    <t>24 - 25</t>
  </si>
  <si>
    <t>26 - 27</t>
  </si>
  <si>
    <t>30 - 32</t>
  </si>
  <si>
    <t>33 - 35</t>
  </si>
  <si>
    <t>37 - 39</t>
  </si>
  <si>
    <t>40 - 41</t>
  </si>
  <si>
    <t>42 - 43</t>
  </si>
  <si>
    <t>44 - 45</t>
  </si>
  <si>
    <t>46 - 47</t>
  </si>
  <si>
    <t>52 - 53</t>
  </si>
  <si>
    <t>60 - 61</t>
  </si>
  <si>
    <t>Дата выгрузки: 10.03.2017</t>
  </si>
  <si>
    <t>Период: c 2016/2017 учебный год I семестр по 2016/2017 учебный год I семестр</t>
  </si>
  <si>
    <t>Факультет/отделение: Факультет экономических наук</t>
  </si>
  <si>
    <t>Направление  подготовки: "Финансы и кредит"</t>
  </si>
  <si>
    <t>Уровень образования, номер курса: Магистратура 2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</si>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</sst>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0</xdr:row>
          <xdr:rowOff>85725</xdr:rowOff>
        </xdr:from>
        <xdr:to>
          <xdr:col>46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G75"/>
  <sheetViews>
    <sheetView tabSelected="1" workbookViewId="0">
      <selection activeCell="O1" sqref="O1:AR1048576"/>
    </sheetView>
  </sheetViews>
  <sheetFormatPr defaultRowHeight="12.75" x14ac:dyDescent="0.2"/>
  <cols>
    <col min="1" max="1" width="8.28515625" style="19" customWidth="1"/>
    <col min="2" max="2" width="10.28515625" style="9" hidden="1" customWidth="1"/>
    <col min="3" max="3" width="34.7109375" style="7" customWidth="1"/>
    <col min="4" max="4" width="13.85546875" style="7" hidden="1" customWidth="1"/>
    <col min="5" max="5" width="14" style="1" hidden="1" customWidth="1"/>
    <col min="6" max="6" width="10.7109375" style="1" hidden="1" customWidth="1"/>
    <col min="7" max="7" width="8.5703125" style="13" hidden="1" customWidth="1"/>
    <col min="8" max="8" width="5.140625" style="13" hidden="1" customWidth="1"/>
    <col min="9" max="9" width="7.5703125" style="13" hidden="1" customWidth="1"/>
    <col min="10" max="10" width="7.85546875" style="13" customWidth="1"/>
    <col min="11" max="12" width="5.140625" style="1" hidden="1" customWidth="1"/>
    <col min="13" max="13" width="6.42578125" style="13" customWidth="1"/>
    <col min="14" max="14" width="5.140625" style="1" customWidth="1"/>
    <col min="15" max="16" width="5.140625" style="1" hidden="1" customWidth="1"/>
    <col min="17" max="44" width="5.140625" style="28" hidden="1" customWidth="1"/>
    <col min="45" max="45" width="10.7109375" style="1" hidden="1" customWidth="1"/>
    <col min="46" max="57" width="10.7109375" style="1" customWidth="1"/>
    <col min="58" max="58" width="6.42578125" style="7" hidden="1" customWidth="1"/>
    <col min="59" max="87" width="10.7109375" style="1" customWidth="1"/>
    <col min="88" max="16384" width="9.140625" style="1"/>
  </cols>
  <sheetData>
    <row r="1" spans="1:58" s="6" customFormat="1" ht="22.5" customHeight="1" x14ac:dyDescent="0.2">
      <c r="A1" s="23" t="s">
        <v>29</v>
      </c>
      <c r="B1" s="21"/>
      <c r="C1" s="21"/>
      <c r="D1" s="21"/>
      <c r="E1" s="21"/>
      <c r="G1" s="11"/>
      <c r="H1" s="11"/>
      <c r="I1" s="11"/>
      <c r="J1" s="11"/>
      <c r="M1" s="11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BF1" s="20"/>
    </row>
    <row r="2" spans="1:58" s="5" customFormat="1" ht="15.75" customHeight="1" x14ac:dyDescent="0.2">
      <c r="A2" s="22" t="s">
        <v>223</v>
      </c>
      <c r="B2" s="21"/>
      <c r="C2" s="21"/>
      <c r="D2" s="21"/>
      <c r="E2" s="21"/>
      <c r="F2" s="6"/>
      <c r="G2" s="6"/>
      <c r="H2" s="6"/>
      <c r="I2" s="6"/>
      <c r="J2" s="12"/>
      <c r="M2" s="12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BF2" s="6"/>
    </row>
    <row r="3" spans="1:58" s="5" customFormat="1" ht="15.75" customHeight="1" x14ac:dyDescent="0.2">
      <c r="A3" s="22" t="s">
        <v>224</v>
      </c>
      <c r="B3" s="21"/>
      <c r="C3" s="21"/>
      <c r="D3" s="21"/>
      <c r="E3" s="21"/>
      <c r="F3" s="6"/>
      <c r="G3" s="6"/>
      <c r="H3" s="6"/>
      <c r="I3" s="6"/>
      <c r="J3" s="12"/>
      <c r="M3" s="12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BF3" s="6"/>
    </row>
    <row r="4" spans="1:58" s="5" customFormat="1" ht="15.75" customHeight="1" x14ac:dyDescent="0.2">
      <c r="A4" s="22" t="s">
        <v>225</v>
      </c>
      <c r="B4" s="21"/>
      <c r="C4" s="21"/>
      <c r="D4" s="21"/>
      <c r="E4" s="21"/>
      <c r="F4" s="6"/>
      <c r="G4" s="6"/>
      <c r="H4" s="6"/>
      <c r="I4" s="6"/>
      <c r="J4" s="12"/>
      <c r="M4" s="12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BF4" s="6"/>
    </row>
    <row r="5" spans="1:58" s="5" customFormat="1" ht="15.75" customHeight="1" x14ac:dyDescent="0.2">
      <c r="A5" s="22" t="s">
        <v>226</v>
      </c>
      <c r="B5" s="6"/>
      <c r="C5" s="6"/>
      <c r="D5" s="6"/>
      <c r="E5" s="6"/>
      <c r="F5" s="6"/>
      <c r="G5" s="6"/>
      <c r="H5" s="6"/>
      <c r="I5" s="6"/>
      <c r="J5" s="12"/>
      <c r="M5" s="12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BF5" s="6"/>
    </row>
    <row r="6" spans="1:58" s="5" customFormat="1" ht="15.75" customHeight="1" x14ac:dyDescent="0.2">
      <c r="A6" s="22" t="s">
        <v>227</v>
      </c>
      <c r="B6" s="8"/>
      <c r="C6" s="4"/>
      <c r="D6" s="4"/>
      <c r="E6" s="4"/>
      <c r="G6" s="12"/>
      <c r="H6" s="12"/>
      <c r="I6" s="12"/>
      <c r="J6" s="12"/>
      <c r="M6" s="12"/>
      <c r="Q6" s="27"/>
      <c r="R6" s="56"/>
      <c r="S6" s="27" t="s">
        <v>229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BF6" s="4"/>
    </row>
    <row r="7" spans="1:58" s="5" customFormat="1" ht="15.75" customHeight="1" x14ac:dyDescent="0.2">
      <c r="A7" s="19"/>
      <c r="B7" s="8"/>
      <c r="G7" s="12"/>
      <c r="H7" s="12"/>
      <c r="I7" s="12"/>
      <c r="J7" s="12"/>
      <c r="M7" s="12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BF7" s="14"/>
    </row>
    <row r="8" spans="1:58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31"/>
      <c r="G8" s="51" t="s">
        <v>22</v>
      </c>
      <c r="H8" s="52" t="s">
        <v>24</v>
      </c>
      <c r="I8" s="52" t="s">
        <v>25</v>
      </c>
      <c r="J8" s="51" t="s">
        <v>26</v>
      </c>
      <c r="K8" s="53" t="s">
        <v>5</v>
      </c>
      <c r="L8" s="53" t="s">
        <v>6</v>
      </c>
      <c r="M8" s="51" t="s">
        <v>21</v>
      </c>
      <c r="N8" s="53" t="s">
        <v>7</v>
      </c>
      <c r="O8" s="53" t="s">
        <v>27</v>
      </c>
      <c r="P8" s="53" t="s">
        <v>28</v>
      </c>
      <c r="Q8" s="32" t="s">
        <v>103</v>
      </c>
      <c r="R8" s="33"/>
      <c r="S8" s="33"/>
      <c r="T8" s="33"/>
      <c r="U8" s="34" t="s">
        <v>112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4" t="s">
        <v>198</v>
      </c>
      <c r="AQ8" s="33"/>
      <c r="AR8" s="33"/>
      <c r="BF8" s="29" t="s">
        <v>8</v>
      </c>
    </row>
    <row r="9" spans="1:58" s="2" customFormat="1" ht="20.25" customHeight="1" x14ac:dyDescent="0.2">
      <c r="A9" s="29"/>
      <c r="B9" s="30"/>
      <c r="C9" s="29"/>
      <c r="D9" s="29"/>
      <c r="E9" s="29"/>
      <c r="F9" s="31"/>
      <c r="G9" s="51"/>
      <c r="H9" s="52"/>
      <c r="I9" s="52"/>
      <c r="J9" s="51"/>
      <c r="K9" s="53"/>
      <c r="L9" s="53"/>
      <c r="M9" s="51"/>
      <c r="N9" s="53"/>
      <c r="O9" s="53"/>
      <c r="P9" s="53"/>
      <c r="Q9" s="32" t="s">
        <v>102</v>
      </c>
      <c r="R9" s="33"/>
      <c r="S9" s="33"/>
      <c r="T9" s="33"/>
      <c r="U9" s="34" t="s">
        <v>102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4" t="s">
        <v>102</v>
      </c>
      <c r="AQ9" s="33"/>
      <c r="AR9" s="33"/>
      <c r="BF9" s="29"/>
    </row>
    <row r="10" spans="1:58" s="3" customFormat="1" ht="200.1" customHeight="1" x14ac:dyDescent="0.2">
      <c r="A10" s="29"/>
      <c r="B10" s="30"/>
      <c r="C10" s="29"/>
      <c r="D10" s="29"/>
      <c r="E10" s="29"/>
      <c r="F10" s="35" t="s">
        <v>23</v>
      </c>
      <c r="G10" s="51"/>
      <c r="H10" s="52"/>
      <c r="I10" s="52"/>
      <c r="J10" s="51"/>
      <c r="K10" s="53"/>
      <c r="L10" s="53"/>
      <c r="M10" s="51"/>
      <c r="N10" s="53"/>
      <c r="O10" s="53"/>
      <c r="P10" s="53"/>
      <c r="Q10" s="36" t="s">
        <v>101</v>
      </c>
      <c r="R10" s="36" t="s">
        <v>105</v>
      </c>
      <c r="S10" s="36" t="s">
        <v>108</v>
      </c>
      <c r="T10" s="36" t="s">
        <v>109</v>
      </c>
      <c r="U10" s="36" t="s">
        <v>111</v>
      </c>
      <c r="V10" s="36" t="s">
        <v>148</v>
      </c>
      <c r="W10" s="36" t="s">
        <v>150</v>
      </c>
      <c r="X10" s="36" t="s">
        <v>151</v>
      </c>
      <c r="Y10" s="36" t="s">
        <v>152</v>
      </c>
      <c r="Z10" s="36" t="s">
        <v>153</v>
      </c>
      <c r="AA10" s="36" t="s">
        <v>163</v>
      </c>
      <c r="AB10" s="36" t="s">
        <v>177</v>
      </c>
      <c r="AC10" s="36" t="s">
        <v>179</v>
      </c>
      <c r="AD10" s="36" t="s">
        <v>183</v>
      </c>
      <c r="AE10" s="36" t="s">
        <v>184</v>
      </c>
      <c r="AF10" s="36" t="s">
        <v>186</v>
      </c>
      <c r="AG10" s="36" t="s">
        <v>188</v>
      </c>
      <c r="AH10" s="36" t="s">
        <v>189</v>
      </c>
      <c r="AI10" s="36" t="s">
        <v>190</v>
      </c>
      <c r="AJ10" s="36" t="s">
        <v>191</v>
      </c>
      <c r="AK10" s="36" t="s">
        <v>192</v>
      </c>
      <c r="AL10" s="36" t="s">
        <v>193</v>
      </c>
      <c r="AM10" s="36" t="s">
        <v>194</v>
      </c>
      <c r="AN10" s="36" t="s">
        <v>195</v>
      </c>
      <c r="AO10" s="36" t="s">
        <v>196</v>
      </c>
      <c r="AP10" s="36" t="s">
        <v>197</v>
      </c>
      <c r="AQ10" s="36" t="s">
        <v>199</v>
      </c>
      <c r="AR10" s="36" t="s">
        <v>200</v>
      </c>
      <c r="BF10" s="29"/>
    </row>
    <row r="11" spans="1:58" s="10" customFormat="1" ht="18.75" customHeight="1" x14ac:dyDescent="0.2">
      <c r="A11" s="25" t="s">
        <v>4</v>
      </c>
      <c r="B11" s="25"/>
      <c r="C11" s="25"/>
      <c r="D11" s="25"/>
      <c r="E11" s="25"/>
      <c r="F11" s="31"/>
      <c r="G11" s="51"/>
      <c r="H11" s="52"/>
      <c r="I11" s="52"/>
      <c r="J11" s="51"/>
      <c r="K11" s="53"/>
      <c r="L11" s="53"/>
      <c r="M11" s="51"/>
      <c r="N11" s="53"/>
      <c r="O11" s="53"/>
      <c r="P11" s="53"/>
      <c r="Q11" s="37">
        <v>4</v>
      </c>
      <c r="R11" s="37">
        <v>4</v>
      </c>
      <c r="S11" s="37">
        <v>4</v>
      </c>
      <c r="T11" s="37">
        <v>4</v>
      </c>
      <c r="U11" s="37">
        <v>5</v>
      </c>
      <c r="V11" s="37">
        <v>4</v>
      </c>
      <c r="W11" s="37"/>
      <c r="X11" s="37">
        <v>4</v>
      </c>
      <c r="Y11" s="37">
        <v>4</v>
      </c>
      <c r="Z11" s="37">
        <v>5</v>
      </c>
      <c r="AA11" s="37">
        <v>5</v>
      </c>
      <c r="AB11" s="37"/>
      <c r="AC11" s="37">
        <v>5</v>
      </c>
      <c r="AD11" s="37">
        <v>0</v>
      </c>
      <c r="AE11" s="37">
        <v>3</v>
      </c>
      <c r="AF11" s="37">
        <v>3</v>
      </c>
      <c r="AG11" s="37">
        <v>3</v>
      </c>
      <c r="AH11" s="37">
        <v>5</v>
      </c>
      <c r="AI11" s="37">
        <v>4</v>
      </c>
      <c r="AJ11" s="37">
        <v>12</v>
      </c>
      <c r="AK11" s="37">
        <v>5</v>
      </c>
      <c r="AL11" s="37">
        <v>5</v>
      </c>
      <c r="AM11" s="37">
        <v>5</v>
      </c>
      <c r="AN11" s="37">
        <v>5</v>
      </c>
      <c r="AO11" s="37"/>
      <c r="AP11" s="37">
        <v>12</v>
      </c>
      <c r="AQ11" s="37">
        <v>12</v>
      </c>
      <c r="AR11" s="37">
        <v>12</v>
      </c>
    </row>
    <row r="12" spans="1:58" x14ac:dyDescent="0.2">
      <c r="A12" s="38" t="s">
        <v>204</v>
      </c>
      <c r="B12" s="39" t="s">
        <v>182</v>
      </c>
      <c r="C12" s="40" t="s">
        <v>60</v>
      </c>
      <c r="D12" s="40">
        <v>1181021556</v>
      </c>
      <c r="E12" s="41" t="s">
        <v>134</v>
      </c>
      <c r="F12" s="41">
        <f>MATCH(D12,Данные!$D$1:$D$65536,0)</f>
        <v>92</v>
      </c>
      <c r="G12" s="54">
        <v>209</v>
      </c>
      <c r="H12" s="54">
        <f>IF(I12 &gt; 0, MAX(I$12:I$75) / I12, 0)</f>
        <v>1.9347826086956521</v>
      </c>
      <c r="I12" s="54">
        <v>23</v>
      </c>
      <c r="J12" s="54">
        <f>G12*H12</f>
        <v>404.36956521739131</v>
      </c>
      <c r="K12" s="41">
        <v>45</v>
      </c>
      <c r="L12" s="41">
        <v>5</v>
      </c>
      <c r="M12" s="54">
        <f>IF(L12 &gt; 0,K12/L12,0)</f>
        <v>9</v>
      </c>
      <c r="N12" s="41">
        <f>MIN($Q12:AR12)</f>
        <v>8</v>
      </c>
      <c r="O12" s="41"/>
      <c r="P12" s="41">
        <v>5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>
        <v>9</v>
      </c>
      <c r="AD12" s="48"/>
      <c r="AE12" s="48">
        <v>8</v>
      </c>
      <c r="AF12" s="48"/>
      <c r="AG12" s="48"/>
      <c r="AH12" s="48">
        <v>9</v>
      </c>
      <c r="AI12" s="48"/>
      <c r="AJ12" s="48"/>
      <c r="AK12" s="48"/>
      <c r="AL12" s="48">
        <v>9</v>
      </c>
      <c r="AM12" s="48">
        <v>10</v>
      </c>
      <c r="AN12" s="48"/>
      <c r="AO12" s="48"/>
      <c r="AP12" s="48"/>
      <c r="AQ12" s="48"/>
      <c r="AR12" s="48"/>
      <c r="AS12" s="1">
        <v>1</v>
      </c>
      <c r="BF12" s="40" t="s">
        <v>201</v>
      </c>
    </row>
    <row r="13" spans="1:58" x14ac:dyDescent="0.2">
      <c r="A13" s="42"/>
      <c r="B13" s="39" t="s">
        <v>129</v>
      </c>
      <c r="C13" s="40" t="s">
        <v>71</v>
      </c>
      <c r="D13" s="40">
        <v>1171421639</v>
      </c>
      <c r="E13" s="41" t="s">
        <v>99</v>
      </c>
      <c r="F13" s="41">
        <f>MATCH(D13,Данные!$D$1:$D$65536,0)</f>
        <v>22</v>
      </c>
      <c r="G13" s="54">
        <v>209</v>
      </c>
      <c r="H13" s="54">
        <f>IF(I13 &gt; 0, MAX(I$12:I$75) / I13, 0)</f>
        <v>1.9347826086956521</v>
      </c>
      <c r="I13" s="54">
        <v>23</v>
      </c>
      <c r="J13" s="54">
        <f>G13*H13</f>
        <v>404.36956521739131</v>
      </c>
      <c r="K13" s="41">
        <v>45</v>
      </c>
      <c r="L13" s="41">
        <v>5</v>
      </c>
      <c r="M13" s="54">
        <f>IF(L13 &gt; 0,K13/L13,0)</f>
        <v>9</v>
      </c>
      <c r="N13" s="41">
        <f>MIN($Q13:AR13)</f>
        <v>8</v>
      </c>
      <c r="O13" s="41"/>
      <c r="P13" s="41">
        <v>5</v>
      </c>
      <c r="Q13" s="48"/>
      <c r="R13" s="48"/>
      <c r="S13" s="48"/>
      <c r="T13" s="48"/>
      <c r="U13" s="48">
        <v>10</v>
      </c>
      <c r="V13" s="48"/>
      <c r="W13" s="48"/>
      <c r="X13" s="48"/>
      <c r="Y13" s="48"/>
      <c r="Z13" s="48">
        <v>9</v>
      </c>
      <c r="AA13" s="48"/>
      <c r="AB13" s="48"/>
      <c r="AC13" s="48">
        <v>9</v>
      </c>
      <c r="AD13" s="48"/>
      <c r="AE13" s="48"/>
      <c r="AF13" s="48"/>
      <c r="AG13" s="48">
        <v>8</v>
      </c>
      <c r="AH13" s="48"/>
      <c r="AI13" s="48"/>
      <c r="AJ13" s="48"/>
      <c r="AK13" s="48"/>
      <c r="AL13" s="48">
        <v>9</v>
      </c>
      <c r="AM13" s="48"/>
      <c r="AN13" s="48"/>
      <c r="AO13" s="48"/>
      <c r="AP13" s="48"/>
      <c r="AQ13" s="48"/>
      <c r="AR13" s="48"/>
      <c r="AS13" s="1">
        <v>2</v>
      </c>
      <c r="BF13" s="40" t="s">
        <v>201</v>
      </c>
    </row>
    <row r="14" spans="1:58" x14ac:dyDescent="0.2">
      <c r="A14" s="38" t="s">
        <v>205</v>
      </c>
      <c r="B14" s="39" t="s">
        <v>141</v>
      </c>
      <c r="C14" s="40" t="s">
        <v>43</v>
      </c>
      <c r="D14" s="40">
        <v>1171421877</v>
      </c>
      <c r="E14" s="41" t="s">
        <v>106</v>
      </c>
      <c r="F14" s="41">
        <f>MATCH(D14,Данные!$D$1:$D$65536,0)</f>
        <v>33</v>
      </c>
      <c r="G14" s="54">
        <v>202</v>
      </c>
      <c r="H14" s="54">
        <f>IF(I14 &gt; 0, MAX(I$12:I$75) / I14, 0)</f>
        <v>1.9347826086956521</v>
      </c>
      <c r="I14" s="54">
        <v>23</v>
      </c>
      <c r="J14" s="54">
        <f>G14*H14</f>
        <v>390.82608695652175</v>
      </c>
      <c r="K14" s="41">
        <v>44</v>
      </c>
      <c r="L14" s="41">
        <v>5</v>
      </c>
      <c r="M14" s="54">
        <f>IF(L14 &gt; 0,K14/L14,0)</f>
        <v>8.8000000000000007</v>
      </c>
      <c r="N14" s="41">
        <f>MIN($Q14:AR14)</f>
        <v>7</v>
      </c>
      <c r="O14" s="41"/>
      <c r="P14" s="41">
        <v>5</v>
      </c>
      <c r="Q14" s="48"/>
      <c r="R14" s="48"/>
      <c r="S14" s="48"/>
      <c r="T14" s="48"/>
      <c r="U14" s="48">
        <v>9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>
        <v>9</v>
      </c>
      <c r="AG14" s="48"/>
      <c r="AH14" s="48">
        <v>7</v>
      </c>
      <c r="AI14" s="48"/>
      <c r="AJ14" s="48"/>
      <c r="AK14" s="48"/>
      <c r="AL14" s="48">
        <v>9</v>
      </c>
      <c r="AM14" s="48">
        <v>10</v>
      </c>
      <c r="AN14" s="48"/>
      <c r="AO14" s="48"/>
      <c r="AP14" s="48"/>
      <c r="AQ14" s="48"/>
      <c r="AR14" s="48"/>
      <c r="AS14" s="1">
        <v>3</v>
      </c>
      <c r="BF14" s="40" t="s">
        <v>201</v>
      </c>
    </row>
    <row r="15" spans="1:58" x14ac:dyDescent="0.2">
      <c r="A15" s="42"/>
      <c r="B15" s="39" t="s">
        <v>175</v>
      </c>
      <c r="C15" s="40" t="s">
        <v>96</v>
      </c>
      <c r="D15" s="40">
        <v>1171421468</v>
      </c>
      <c r="E15" s="41" t="s">
        <v>134</v>
      </c>
      <c r="F15" s="41">
        <f>MATCH(D15,Данные!$D$1:$D$65536,0)</f>
        <v>76</v>
      </c>
      <c r="G15" s="54">
        <v>202</v>
      </c>
      <c r="H15" s="54">
        <f>IF(I15 &gt; 0, MAX(I$12:I$75) / I15, 0)</f>
        <v>1.9347826086956521</v>
      </c>
      <c r="I15" s="54">
        <v>23</v>
      </c>
      <c r="J15" s="54">
        <f>G15*H15</f>
        <v>390.82608695652175</v>
      </c>
      <c r="K15" s="41">
        <v>44</v>
      </c>
      <c r="L15" s="41">
        <v>5</v>
      </c>
      <c r="M15" s="54">
        <f>IF(L15 &gt; 0,K15/L15,0)</f>
        <v>8.8000000000000007</v>
      </c>
      <c r="N15" s="41">
        <f>MIN($Q15:AR15)</f>
        <v>8</v>
      </c>
      <c r="O15" s="41"/>
      <c r="P15" s="41">
        <v>5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9</v>
      </c>
      <c r="AB15" s="48"/>
      <c r="AC15" s="48"/>
      <c r="AD15" s="48"/>
      <c r="AE15" s="48">
        <v>9</v>
      </c>
      <c r="AF15" s="48"/>
      <c r="AG15" s="48"/>
      <c r="AH15" s="48"/>
      <c r="AI15" s="48"/>
      <c r="AJ15" s="48"/>
      <c r="AK15" s="48"/>
      <c r="AL15" s="48">
        <v>9</v>
      </c>
      <c r="AM15" s="48">
        <v>9</v>
      </c>
      <c r="AN15" s="48">
        <v>8</v>
      </c>
      <c r="AO15" s="48"/>
      <c r="AP15" s="48"/>
      <c r="AQ15" s="48"/>
      <c r="AR15" s="48"/>
      <c r="AS15" s="1">
        <v>4</v>
      </c>
      <c r="BF15" s="40" t="s">
        <v>201</v>
      </c>
    </row>
    <row r="16" spans="1:58" x14ac:dyDescent="0.2">
      <c r="A16" s="43">
        <v>5</v>
      </c>
      <c r="B16" s="39" t="s">
        <v>130</v>
      </c>
      <c r="C16" s="40" t="s">
        <v>52</v>
      </c>
      <c r="D16" s="40">
        <v>1171421652</v>
      </c>
      <c r="E16" s="41" t="s">
        <v>99</v>
      </c>
      <c r="F16" s="41">
        <f>MATCH(D16,Данные!$D$1:$D$65536,0)</f>
        <v>23</v>
      </c>
      <c r="G16" s="54">
        <v>199</v>
      </c>
      <c r="H16" s="54">
        <f>IF(I16 &gt; 0, MAX(I$12:I$75) / I16, 0)</f>
        <v>1.9347826086956521</v>
      </c>
      <c r="I16" s="54">
        <v>23</v>
      </c>
      <c r="J16" s="54">
        <f>G16*H16</f>
        <v>385.02173913043475</v>
      </c>
      <c r="K16" s="41">
        <v>43</v>
      </c>
      <c r="L16" s="41">
        <v>5</v>
      </c>
      <c r="M16" s="54">
        <f>IF(L16 &gt; 0,K16/L16,0)</f>
        <v>8.6</v>
      </c>
      <c r="N16" s="41">
        <f>MIN($Q16:AR16)</f>
        <v>7</v>
      </c>
      <c r="O16" s="41"/>
      <c r="P16" s="41">
        <v>5</v>
      </c>
      <c r="Q16" s="48"/>
      <c r="R16" s="48"/>
      <c r="S16" s="48"/>
      <c r="T16" s="48"/>
      <c r="U16" s="48">
        <v>10</v>
      </c>
      <c r="V16" s="48"/>
      <c r="W16" s="48"/>
      <c r="X16" s="48"/>
      <c r="Y16" s="48"/>
      <c r="Z16" s="48"/>
      <c r="AA16" s="48"/>
      <c r="AB16" s="48"/>
      <c r="AC16" s="48">
        <v>10</v>
      </c>
      <c r="AD16" s="48"/>
      <c r="AE16" s="48"/>
      <c r="AF16" s="48"/>
      <c r="AG16" s="48">
        <v>8</v>
      </c>
      <c r="AH16" s="48">
        <v>7</v>
      </c>
      <c r="AI16" s="48"/>
      <c r="AJ16" s="48"/>
      <c r="AK16" s="48"/>
      <c r="AL16" s="48">
        <v>8</v>
      </c>
      <c r="AM16" s="48"/>
      <c r="AN16" s="48"/>
      <c r="AO16" s="48"/>
      <c r="AP16" s="48"/>
      <c r="AQ16" s="48"/>
      <c r="AR16" s="48"/>
      <c r="AS16" s="1">
        <v>5</v>
      </c>
      <c r="BF16" s="40" t="s">
        <v>201</v>
      </c>
    </row>
    <row r="17" spans="1:58" x14ac:dyDescent="0.2">
      <c r="A17" s="38" t="s">
        <v>206</v>
      </c>
      <c r="B17" s="39" t="s">
        <v>174</v>
      </c>
      <c r="C17" s="40" t="s">
        <v>62</v>
      </c>
      <c r="D17" s="40">
        <v>1171421455</v>
      </c>
      <c r="E17" s="41" t="s">
        <v>134</v>
      </c>
      <c r="F17" s="41">
        <f>MATCH(D17,Данные!$D$1:$D$65536,0)</f>
        <v>75</v>
      </c>
      <c r="G17" s="54">
        <v>197</v>
      </c>
      <c r="H17" s="54">
        <f>IF(I17 &gt; 0, MAX(I$12:I$75) / I17, 0)</f>
        <v>1.9347826086956521</v>
      </c>
      <c r="I17" s="54">
        <v>23</v>
      </c>
      <c r="J17" s="54">
        <f>G17*H17</f>
        <v>381.15217391304344</v>
      </c>
      <c r="K17" s="41">
        <v>43</v>
      </c>
      <c r="L17" s="41">
        <v>5</v>
      </c>
      <c r="M17" s="54">
        <f>IF(L17 &gt; 0,K17/L17,0)</f>
        <v>8.6</v>
      </c>
      <c r="N17" s="41">
        <f>MIN($Q17:AR17)</f>
        <v>8</v>
      </c>
      <c r="O17" s="41"/>
      <c r="P17" s="41">
        <v>5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>
        <v>9</v>
      </c>
      <c r="AB17" s="48"/>
      <c r="AC17" s="48"/>
      <c r="AD17" s="48"/>
      <c r="AE17" s="48">
        <v>9</v>
      </c>
      <c r="AF17" s="48"/>
      <c r="AG17" s="48"/>
      <c r="AH17" s="48"/>
      <c r="AI17" s="48"/>
      <c r="AJ17" s="48"/>
      <c r="AK17" s="48"/>
      <c r="AL17" s="48">
        <v>9</v>
      </c>
      <c r="AM17" s="48">
        <v>8</v>
      </c>
      <c r="AN17" s="48">
        <v>8</v>
      </c>
      <c r="AO17" s="48"/>
      <c r="AP17" s="48"/>
      <c r="AQ17" s="48"/>
      <c r="AR17" s="48"/>
      <c r="AS17" s="1">
        <v>6</v>
      </c>
      <c r="BF17" s="40" t="s">
        <v>201</v>
      </c>
    </row>
    <row r="18" spans="1:58" x14ac:dyDescent="0.2">
      <c r="A18" s="42"/>
      <c r="B18" s="39" t="s">
        <v>156</v>
      </c>
      <c r="C18" s="40" t="s">
        <v>77</v>
      </c>
      <c r="D18" s="40">
        <v>1171421302</v>
      </c>
      <c r="E18" s="41" t="s">
        <v>134</v>
      </c>
      <c r="F18" s="41">
        <f>MATCH(D18,Данные!$D$1:$D$65536,0)</f>
        <v>47</v>
      </c>
      <c r="G18" s="54">
        <v>197</v>
      </c>
      <c r="H18" s="54">
        <f>IF(I18 &gt; 0, MAX(I$12:I$75) / I18, 0)</f>
        <v>1.9347826086956521</v>
      </c>
      <c r="I18" s="54">
        <v>23</v>
      </c>
      <c r="J18" s="54">
        <f>G18*H18</f>
        <v>381.15217391304344</v>
      </c>
      <c r="K18" s="41">
        <v>43</v>
      </c>
      <c r="L18" s="41">
        <v>5</v>
      </c>
      <c r="M18" s="54">
        <f>IF(L18 &gt; 0,K18/L18,0)</f>
        <v>8.6</v>
      </c>
      <c r="N18" s="41">
        <f>MIN($Q18:AR18)</f>
        <v>7</v>
      </c>
      <c r="O18" s="41"/>
      <c r="P18" s="41">
        <v>5</v>
      </c>
      <c r="Q18" s="48"/>
      <c r="R18" s="48"/>
      <c r="S18" s="48"/>
      <c r="T18" s="48"/>
      <c r="U18" s="48"/>
      <c r="V18" s="48"/>
      <c r="W18" s="48"/>
      <c r="X18" s="48"/>
      <c r="Y18" s="48"/>
      <c r="Z18" s="48">
        <v>7</v>
      </c>
      <c r="AA18" s="48">
        <v>9</v>
      </c>
      <c r="AB18" s="48"/>
      <c r="AC18" s="48"/>
      <c r="AD18" s="48"/>
      <c r="AE18" s="48">
        <v>9</v>
      </c>
      <c r="AF18" s="48"/>
      <c r="AG18" s="48"/>
      <c r="AH18" s="48"/>
      <c r="AI18" s="48"/>
      <c r="AJ18" s="48"/>
      <c r="AK18" s="48"/>
      <c r="AL18" s="48">
        <v>9</v>
      </c>
      <c r="AM18" s="48">
        <v>9</v>
      </c>
      <c r="AN18" s="48"/>
      <c r="AO18" s="48"/>
      <c r="AP18" s="48"/>
      <c r="AQ18" s="48"/>
      <c r="AR18" s="48"/>
      <c r="AS18" s="1">
        <v>7</v>
      </c>
      <c r="BF18" s="40" t="s">
        <v>201</v>
      </c>
    </row>
    <row r="19" spans="1:58" x14ac:dyDescent="0.2">
      <c r="A19" s="42"/>
      <c r="B19" s="39" t="s">
        <v>181</v>
      </c>
      <c r="C19" s="40" t="s">
        <v>95</v>
      </c>
      <c r="D19" s="40">
        <v>1171421522</v>
      </c>
      <c r="E19" s="41" t="s">
        <v>134</v>
      </c>
      <c r="F19" s="41">
        <f>MATCH(D19,Данные!$D$1:$D$65536,0)</f>
        <v>89</v>
      </c>
      <c r="G19" s="54">
        <v>197</v>
      </c>
      <c r="H19" s="54">
        <f>IF(I19 &gt; 0, MAX(I$12:I$75) / I19, 0)</f>
        <v>1.9347826086956521</v>
      </c>
      <c r="I19" s="54">
        <v>23</v>
      </c>
      <c r="J19" s="54">
        <f>G19*H19</f>
        <v>381.15217391304344</v>
      </c>
      <c r="K19" s="41">
        <v>43</v>
      </c>
      <c r="L19" s="41">
        <v>5</v>
      </c>
      <c r="M19" s="54">
        <f>IF(L19 &gt; 0,K19/L19,0)</f>
        <v>8.6</v>
      </c>
      <c r="N19" s="41">
        <f>MIN($Q19:AR19)</f>
        <v>8</v>
      </c>
      <c r="O19" s="41"/>
      <c r="P19" s="41">
        <v>5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>
        <v>10</v>
      </c>
      <c r="AD19" s="48"/>
      <c r="AE19" s="48">
        <v>9</v>
      </c>
      <c r="AF19" s="48"/>
      <c r="AG19" s="48"/>
      <c r="AH19" s="48">
        <v>8</v>
      </c>
      <c r="AI19" s="48"/>
      <c r="AJ19" s="48"/>
      <c r="AK19" s="48"/>
      <c r="AL19" s="48">
        <v>8</v>
      </c>
      <c r="AM19" s="48">
        <v>8</v>
      </c>
      <c r="AN19" s="48"/>
      <c r="AO19" s="48"/>
      <c r="AP19" s="48"/>
      <c r="AQ19" s="48"/>
      <c r="AR19" s="48"/>
      <c r="AS19" s="1">
        <v>8</v>
      </c>
      <c r="BF19" s="40" t="s">
        <v>201</v>
      </c>
    </row>
    <row r="20" spans="1:58" x14ac:dyDescent="0.2">
      <c r="A20" s="38" t="s">
        <v>207</v>
      </c>
      <c r="B20" s="39" t="s">
        <v>140</v>
      </c>
      <c r="C20" s="40" t="s">
        <v>47</v>
      </c>
      <c r="D20" s="40">
        <v>1171421864</v>
      </c>
      <c r="E20" s="41" t="s">
        <v>134</v>
      </c>
      <c r="F20" s="41">
        <f>MATCH(D20,Данные!$D$1:$D$65536,0)</f>
        <v>32</v>
      </c>
      <c r="G20" s="54">
        <v>194</v>
      </c>
      <c r="H20" s="54">
        <f>IF(I20 &gt; 0, MAX(I$12:I$75) / I20, 0)</f>
        <v>1.9347826086956521</v>
      </c>
      <c r="I20" s="54">
        <v>23</v>
      </c>
      <c r="J20" s="54">
        <f>G20*H20</f>
        <v>375.3478260869565</v>
      </c>
      <c r="K20" s="41">
        <v>42</v>
      </c>
      <c r="L20" s="41">
        <v>5</v>
      </c>
      <c r="M20" s="54">
        <f>IF(L20 &gt; 0,K20/L20,0)</f>
        <v>8.4</v>
      </c>
      <c r="N20" s="41">
        <f>MIN($Q20:AR20)</f>
        <v>7</v>
      </c>
      <c r="O20" s="41"/>
      <c r="P20" s="41">
        <v>5</v>
      </c>
      <c r="Q20" s="48"/>
      <c r="R20" s="48"/>
      <c r="S20" s="48"/>
      <c r="T20" s="48"/>
      <c r="U20" s="48">
        <v>10</v>
      </c>
      <c r="V20" s="48"/>
      <c r="W20" s="48"/>
      <c r="X20" s="48"/>
      <c r="Y20" s="48"/>
      <c r="Z20" s="48"/>
      <c r="AA20" s="48"/>
      <c r="AB20" s="48"/>
      <c r="AC20" s="48"/>
      <c r="AD20" s="48"/>
      <c r="AE20" s="48">
        <v>8</v>
      </c>
      <c r="AF20" s="48"/>
      <c r="AG20" s="48"/>
      <c r="AH20" s="48">
        <v>8</v>
      </c>
      <c r="AI20" s="48"/>
      <c r="AJ20" s="48"/>
      <c r="AK20" s="48"/>
      <c r="AL20" s="48">
        <v>9</v>
      </c>
      <c r="AM20" s="48">
        <v>7</v>
      </c>
      <c r="AN20" s="48"/>
      <c r="AO20" s="48"/>
      <c r="AP20" s="48"/>
      <c r="AQ20" s="48"/>
      <c r="AR20" s="48"/>
      <c r="AS20" s="1">
        <v>9</v>
      </c>
      <c r="BF20" s="40" t="s">
        <v>201</v>
      </c>
    </row>
    <row r="21" spans="1:58" x14ac:dyDescent="0.2">
      <c r="A21" s="42"/>
      <c r="B21" s="39" t="s">
        <v>137</v>
      </c>
      <c r="C21" s="40" t="s">
        <v>59</v>
      </c>
      <c r="D21" s="40">
        <v>1171421808</v>
      </c>
      <c r="E21" s="41" t="s">
        <v>99</v>
      </c>
      <c r="F21" s="41">
        <f>MATCH(D21,Данные!$D$1:$D$65536,0)</f>
        <v>29</v>
      </c>
      <c r="G21" s="54">
        <v>194</v>
      </c>
      <c r="H21" s="54">
        <f>IF(I21 &gt; 0, MAX(I$12:I$75) / I21, 0)</f>
        <v>1.9347826086956521</v>
      </c>
      <c r="I21" s="54">
        <v>23</v>
      </c>
      <c r="J21" s="54">
        <f>G21*H21</f>
        <v>375.3478260869565</v>
      </c>
      <c r="K21" s="41">
        <v>42</v>
      </c>
      <c r="L21" s="41">
        <v>5</v>
      </c>
      <c r="M21" s="54">
        <f>IF(L21 &gt; 0,K21/L21,0)</f>
        <v>8.4</v>
      </c>
      <c r="N21" s="41">
        <f>MIN($Q21:AR21)</f>
        <v>7</v>
      </c>
      <c r="O21" s="41"/>
      <c r="P21" s="41">
        <v>5</v>
      </c>
      <c r="Q21" s="48"/>
      <c r="R21" s="48"/>
      <c r="S21" s="48"/>
      <c r="T21" s="48"/>
      <c r="U21" s="48">
        <v>10</v>
      </c>
      <c r="V21" s="48"/>
      <c r="W21" s="48"/>
      <c r="X21" s="48"/>
      <c r="Y21" s="48"/>
      <c r="Z21" s="48"/>
      <c r="AA21" s="48"/>
      <c r="AB21" s="48"/>
      <c r="AC21" s="48">
        <v>9</v>
      </c>
      <c r="AD21" s="48"/>
      <c r="AE21" s="48"/>
      <c r="AF21" s="48"/>
      <c r="AG21" s="48">
        <v>8</v>
      </c>
      <c r="AH21" s="48">
        <v>7</v>
      </c>
      <c r="AI21" s="48"/>
      <c r="AJ21" s="48"/>
      <c r="AK21" s="48"/>
      <c r="AL21" s="48">
        <v>8</v>
      </c>
      <c r="AM21" s="48"/>
      <c r="AN21" s="48"/>
      <c r="AO21" s="48"/>
      <c r="AP21" s="48"/>
      <c r="AQ21" s="48"/>
      <c r="AR21" s="48"/>
      <c r="AS21" s="1">
        <v>10</v>
      </c>
      <c r="BF21" s="40" t="s">
        <v>201</v>
      </c>
    </row>
    <row r="22" spans="1:58" x14ac:dyDescent="0.2">
      <c r="A22" s="42"/>
      <c r="B22" s="39" t="s">
        <v>167</v>
      </c>
      <c r="C22" s="40" t="s">
        <v>91</v>
      </c>
      <c r="D22" s="40">
        <v>1171421730</v>
      </c>
      <c r="E22" s="41" t="s">
        <v>115</v>
      </c>
      <c r="F22" s="41">
        <f>MATCH(D22,Данные!$D$1:$D$65536,0)</f>
        <v>67</v>
      </c>
      <c r="G22" s="54">
        <v>194</v>
      </c>
      <c r="H22" s="54">
        <f>IF(I22 &gt; 0, MAX(I$12:I$75) / I22, 0)</f>
        <v>1.9347826086956521</v>
      </c>
      <c r="I22" s="54">
        <v>23</v>
      </c>
      <c r="J22" s="54">
        <f>G22*H22</f>
        <v>375.3478260869565</v>
      </c>
      <c r="K22" s="41">
        <v>42</v>
      </c>
      <c r="L22" s="41">
        <v>5</v>
      </c>
      <c r="M22" s="54">
        <f>IF(L22 &gt; 0,K22/L22,0)</f>
        <v>8.4</v>
      </c>
      <c r="N22" s="41">
        <f>MIN($Q22:AR22)</f>
        <v>8</v>
      </c>
      <c r="O22" s="41"/>
      <c r="P22" s="41">
        <v>5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>
        <v>9</v>
      </c>
      <c r="AB22" s="48"/>
      <c r="AC22" s="48"/>
      <c r="AD22" s="48"/>
      <c r="AE22" s="48"/>
      <c r="AF22" s="48">
        <v>8</v>
      </c>
      <c r="AG22" s="48"/>
      <c r="AH22" s="48">
        <v>8</v>
      </c>
      <c r="AI22" s="48"/>
      <c r="AJ22" s="48"/>
      <c r="AK22" s="48"/>
      <c r="AL22" s="48">
        <v>9</v>
      </c>
      <c r="AM22" s="48">
        <v>8</v>
      </c>
      <c r="AN22" s="48"/>
      <c r="AO22" s="48"/>
      <c r="AP22" s="48"/>
      <c r="AQ22" s="48"/>
      <c r="AR22" s="48"/>
      <c r="AS22" s="1">
        <v>11</v>
      </c>
      <c r="BF22" s="40" t="s">
        <v>201</v>
      </c>
    </row>
    <row r="23" spans="1:58" x14ac:dyDescent="0.2">
      <c r="A23" s="43">
        <v>12</v>
      </c>
      <c r="B23" s="39" t="s">
        <v>100</v>
      </c>
      <c r="C23" s="40" t="s">
        <v>56</v>
      </c>
      <c r="D23" s="40">
        <v>1171421587</v>
      </c>
      <c r="E23" s="41" t="s">
        <v>99</v>
      </c>
      <c r="F23" s="41">
        <f>MATCH(D23,Данные!$D$1:$D$65536,0)</f>
        <v>3</v>
      </c>
      <c r="G23" s="54">
        <v>200</v>
      </c>
      <c r="H23" s="54">
        <f>IF(I23 &gt; 0, MAX(I$12:I$75) / I23, 0)</f>
        <v>1.8541666666666667</v>
      </c>
      <c r="I23" s="54">
        <v>24</v>
      </c>
      <c r="J23" s="54">
        <f>G23*H23</f>
        <v>370.83333333333337</v>
      </c>
      <c r="K23" s="41">
        <v>50</v>
      </c>
      <c r="L23" s="41">
        <v>6</v>
      </c>
      <c r="M23" s="54">
        <f>IF(L23 &gt; 0,K23/L23,0)</f>
        <v>8.3333333333333339</v>
      </c>
      <c r="N23" s="41">
        <f>MIN($Q23:AR23)</f>
        <v>8</v>
      </c>
      <c r="O23" s="41"/>
      <c r="P23" s="41">
        <v>6</v>
      </c>
      <c r="Q23" s="48">
        <v>9</v>
      </c>
      <c r="R23" s="48">
        <v>8</v>
      </c>
      <c r="S23" s="48"/>
      <c r="T23" s="48">
        <v>8</v>
      </c>
      <c r="U23" s="48"/>
      <c r="V23" s="48"/>
      <c r="W23" s="48"/>
      <c r="X23" s="48">
        <v>9</v>
      </c>
      <c r="Y23" s="48">
        <v>8</v>
      </c>
      <c r="Z23" s="48"/>
      <c r="AA23" s="48"/>
      <c r="AB23" s="48"/>
      <c r="AC23" s="48"/>
      <c r="AD23" s="48"/>
      <c r="AE23" s="48"/>
      <c r="AF23" s="48"/>
      <c r="AG23" s="48"/>
      <c r="AH23" s="48"/>
      <c r="AI23" s="48">
        <v>8</v>
      </c>
      <c r="AJ23" s="48"/>
      <c r="AK23" s="48"/>
      <c r="AL23" s="48"/>
      <c r="AM23" s="48"/>
      <c r="AN23" s="48"/>
      <c r="AO23" s="48"/>
      <c r="AP23" s="48"/>
      <c r="AQ23" s="48"/>
      <c r="AR23" s="48"/>
      <c r="AS23" s="1">
        <v>12</v>
      </c>
      <c r="BF23" s="40" t="s">
        <v>201</v>
      </c>
    </row>
    <row r="24" spans="1:58" x14ac:dyDescent="0.2">
      <c r="A24" s="43">
        <v>13</v>
      </c>
      <c r="B24" s="39" t="s">
        <v>138</v>
      </c>
      <c r="C24" s="40" t="s">
        <v>85</v>
      </c>
      <c r="D24" s="40">
        <v>1171421821</v>
      </c>
      <c r="E24" s="41" t="s">
        <v>99</v>
      </c>
      <c r="F24" s="41">
        <f>MATCH(D24,Данные!$D$1:$D$65536,0)</f>
        <v>30</v>
      </c>
      <c r="G24" s="54">
        <v>191</v>
      </c>
      <c r="H24" s="54">
        <f>IF(I24 &gt; 0, MAX(I$12:I$75) / I24, 0)</f>
        <v>1.9347826086956521</v>
      </c>
      <c r="I24" s="54">
        <v>23</v>
      </c>
      <c r="J24" s="54">
        <f>G24*H24</f>
        <v>369.54347826086956</v>
      </c>
      <c r="K24" s="41">
        <v>41</v>
      </c>
      <c r="L24" s="41">
        <v>5</v>
      </c>
      <c r="M24" s="54">
        <f>IF(L24 &gt; 0,K24/L24,0)</f>
        <v>8.1999999999999993</v>
      </c>
      <c r="N24" s="41">
        <f>MIN($Q24:AR24)</f>
        <v>7</v>
      </c>
      <c r="O24" s="41"/>
      <c r="P24" s="41">
        <v>5</v>
      </c>
      <c r="Q24" s="48"/>
      <c r="R24" s="48"/>
      <c r="S24" s="48"/>
      <c r="T24" s="48"/>
      <c r="U24" s="48">
        <v>10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>
        <v>7</v>
      </c>
      <c r="AH24" s="48">
        <v>7</v>
      </c>
      <c r="AI24" s="48"/>
      <c r="AJ24" s="48"/>
      <c r="AK24" s="48"/>
      <c r="AL24" s="48">
        <v>8</v>
      </c>
      <c r="AM24" s="48">
        <v>9</v>
      </c>
      <c r="AN24" s="48"/>
      <c r="AO24" s="48"/>
      <c r="AP24" s="48"/>
      <c r="AQ24" s="48"/>
      <c r="AR24" s="48"/>
      <c r="AS24" s="1">
        <v>13</v>
      </c>
      <c r="BF24" s="40" t="s">
        <v>201</v>
      </c>
    </row>
    <row r="25" spans="1:58" x14ac:dyDescent="0.2">
      <c r="A25" s="38" t="s">
        <v>208</v>
      </c>
      <c r="B25" s="39" t="s">
        <v>139</v>
      </c>
      <c r="C25" s="40" t="s">
        <v>68</v>
      </c>
      <c r="D25" s="40">
        <v>1171421847</v>
      </c>
      <c r="E25" s="41" t="s">
        <v>134</v>
      </c>
      <c r="F25" s="41">
        <f>MATCH(D25,Данные!$D$1:$D$65536,0)</f>
        <v>31</v>
      </c>
      <c r="G25" s="54">
        <v>189</v>
      </c>
      <c r="H25" s="54">
        <f>IF(I25 &gt; 0, MAX(I$12:I$75) / I25, 0)</f>
        <v>1.9347826086956521</v>
      </c>
      <c r="I25" s="54">
        <v>23</v>
      </c>
      <c r="J25" s="54">
        <f>G25*H25</f>
        <v>365.67391304347825</v>
      </c>
      <c r="K25" s="41">
        <v>41</v>
      </c>
      <c r="L25" s="41">
        <v>5</v>
      </c>
      <c r="M25" s="54">
        <f>IF(L25 &gt; 0,K25/L25,0)</f>
        <v>8.1999999999999993</v>
      </c>
      <c r="N25" s="41">
        <f>MIN($Q25:AR25)</f>
        <v>7</v>
      </c>
      <c r="O25" s="41"/>
      <c r="P25" s="41">
        <v>5</v>
      </c>
      <c r="Q25" s="48"/>
      <c r="R25" s="48"/>
      <c r="S25" s="48"/>
      <c r="T25" s="48"/>
      <c r="U25" s="48">
        <v>9</v>
      </c>
      <c r="V25" s="48"/>
      <c r="W25" s="48"/>
      <c r="X25" s="48"/>
      <c r="Y25" s="48"/>
      <c r="Z25" s="48"/>
      <c r="AA25" s="48"/>
      <c r="AB25" s="48"/>
      <c r="AC25" s="48"/>
      <c r="AD25" s="48"/>
      <c r="AE25" s="48">
        <v>8</v>
      </c>
      <c r="AF25" s="48"/>
      <c r="AG25" s="48"/>
      <c r="AH25" s="48">
        <v>8</v>
      </c>
      <c r="AI25" s="48"/>
      <c r="AJ25" s="48"/>
      <c r="AK25" s="48"/>
      <c r="AL25" s="48">
        <v>9</v>
      </c>
      <c r="AM25" s="48">
        <v>7</v>
      </c>
      <c r="AN25" s="48"/>
      <c r="AO25" s="48"/>
      <c r="AP25" s="48"/>
      <c r="AQ25" s="48"/>
      <c r="AR25" s="48"/>
      <c r="AS25" s="1">
        <v>14</v>
      </c>
      <c r="BF25" s="40" t="s">
        <v>201</v>
      </c>
    </row>
    <row r="26" spans="1:58" x14ac:dyDescent="0.2">
      <c r="A26" s="42"/>
      <c r="B26" s="39" t="s">
        <v>124</v>
      </c>
      <c r="C26" s="40" t="s">
        <v>78</v>
      </c>
      <c r="D26" s="40">
        <v>1171421377</v>
      </c>
      <c r="E26" s="41" t="s">
        <v>115</v>
      </c>
      <c r="F26" s="41">
        <f>MATCH(D26,Данные!$D$1:$D$65536,0)</f>
        <v>17</v>
      </c>
      <c r="G26" s="54">
        <v>189</v>
      </c>
      <c r="H26" s="54">
        <f>IF(I26 &gt; 0, MAX(I$12:I$75) / I26, 0)</f>
        <v>1.9347826086956521</v>
      </c>
      <c r="I26" s="54">
        <v>23</v>
      </c>
      <c r="J26" s="54">
        <f>G26*H26</f>
        <v>365.67391304347825</v>
      </c>
      <c r="K26" s="41">
        <v>41</v>
      </c>
      <c r="L26" s="41">
        <v>5</v>
      </c>
      <c r="M26" s="54">
        <f>IF(L26 &gt; 0,K26/L26,0)</f>
        <v>8.1999999999999993</v>
      </c>
      <c r="N26" s="41">
        <f>MIN($Q26:AR26)</f>
        <v>7</v>
      </c>
      <c r="O26" s="41"/>
      <c r="P26" s="41">
        <v>5</v>
      </c>
      <c r="Q26" s="48"/>
      <c r="R26" s="48"/>
      <c r="S26" s="48"/>
      <c r="T26" s="48"/>
      <c r="U26" s="48">
        <v>10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>
        <v>8</v>
      </c>
      <c r="AG26" s="48"/>
      <c r="AH26" s="48">
        <v>7</v>
      </c>
      <c r="AI26" s="48"/>
      <c r="AJ26" s="48"/>
      <c r="AK26" s="48"/>
      <c r="AL26" s="48">
        <v>7</v>
      </c>
      <c r="AM26" s="48">
        <v>9</v>
      </c>
      <c r="AN26" s="48"/>
      <c r="AO26" s="48"/>
      <c r="AP26" s="48"/>
      <c r="AQ26" s="48"/>
      <c r="AR26" s="48"/>
      <c r="AS26" s="1">
        <v>15</v>
      </c>
      <c r="BF26" s="40" t="s">
        <v>201</v>
      </c>
    </row>
    <row r="27" spans="1:58" x14ac:dyDescent="0.2">
      <c r="A27" s="38" t="s">
        <v>209</v>
      </c>
      <c r="B27" s="39" t="s">
        <v>118</v>
      </c>
      <c r="C27" s="40" t="s">
        <v>40</v>
      </c>
      <c r="D27" s="40">
        <v>1171422111</v>
      </c>
      <c r="E27" s="41" t="s">
        <v>99</v>
      </c>
      <c r="F27" s="41">
        <f>MATCH(D27,Данные!$D$1:$D$65536,0)</f>
        <v>11</v>
      </c>
      <c r="G27" s="54">
        <v>186</v>
      </c>
      <c r="H27" s="54">
        <f>IF(I27 &gt; 0, MAX(I$12:I$75) / I27, 0)</f>
        <v>1.9347826086956521</v>
      </c>
      <c r="I27" s="54">
        <v>23</v>
      </c>
      <c r="J27" s="54">
        <f>G27*H27</f>
        <v>359.86956521739131</v>
      </c>
      <c r="K27" s="41">
        <v>40</v>
      </c>
      <c r="L27" s="41">
        <v>5</v>
      </c>
      <c r="M27" s="54">
        <f>IF(L27 &gt; 0,K27/L27,0)</f>
        <v>8</v>
      </c>
      <c r="N27" s="41">
        <f>MIN($Q27:AR27)</f>
        <v>6</v>
      </c>
      <c r="O27" s="41"/>
      <c r="P27" s="41">
        <v>5</v>
      </c>
      <c r="Q27" s="48"/>
      <c r="R27" s="48"/>
      <c r="S27" s="48"/>
      <c r="T27" s="48"/>
      <c r="U27" s="48">
        <v>10</v>
      </c>
      <c r="V27" s="48"/>
      <c r="W27" s="48"/>
      <c r="X27" s="48"/>
      <c r="Y27" s="48"/>
      <c r="Z27" s="48">
        <v>6</v>
      </c>
      <c r="AA27" s="48"/>
      <c r="AB27" s="48"/>
      <c r="AC27" s="48">
        <v>9</v>
      </c>
      <c r="AD27" s="48"/>
      <c r="AE27" s="48"/>
      <c r="AF27" s="48"/>
      <c r="AG27" s="48">
        <v>7</v>
      </c>
      <c r="AH27" s="48"/>
      <c r="AI27" s="48"/>
      <c r="AJ27" s="48"/>
      <c r="AK27" s="48"/>
      <c r="AL27" s="48">
        <v>8</v>
      </c>
      <c r="AM27" s="48"/>
      <c r="AN27" s="48"/>
      <c r="AO27" s="48"/>
      <c r="AP27" s="48"/>
      <c r="AQ27" s="48"/>
      <c r="AR27" s="48"/>
      <c r="AS27" s="1">
        <v>16</v>
      </c>
      <c r="BF27" s="40" t="s">
        <v>201</v>
      </c>
    </row>
    <row r="28" spans="1:58" x14ac:dyDescent="0.2">
      <c r="A28" s="42"/>
      <c r="B28" s="39" t="s">
        <v>125</v>
      </c>
      <c r="C28" s="40" t="s">
        <v>92</v>
      </c>
      <c r="D28" s="40">
        <v>1171421494</v>
      </c>
      <c r="E28" s="41" t="s">
        <v>115</v>
      </c>
      <c r="F28" s="41">
        <f>MATCH(D28,Данные!$D$1:$D$65536,0)</f>
        <v>18</v>
      </c>
      <c r="G28" s="54">
        <v>186</v>
      </c>
      <c r="H28" s="54">
        <f>IF(I28 &gt; 0, MAX(I$12:I$75) / I28, 0)</f>
        <v>1.9347826086956521</v>
      </c>
      <c r="I28" s="54">
        <v>23</v>
      </c>
      <c r="J28" s="54">
        <f>G28*H28</f>
        <v>359.86956521739131</v>
      </c>
      <c r="K28" s="41">
        <v>40</v>
      </c>
      <c r="L28" s="41">
        <v>5</v>
      </c>
      <c r="M28" s="54">
        <f>IF(L28 &gt; 0,K28/L28,0)</f>
        <v>8</v>
      </c>
      <c r="N28" s="41">
        <f>MIN($Q28:AR28)</f>
        <v>7</v>
      </c>
      <c r="O28" s="41"/>
      <c r="P28" s="41">
        <v>5</v>
      </c>
      <c r="Q28" s="48"/>
      <c r="R28" s="48"/>
      <c r="S28" s="48"/>
      <c r="T28" s="48"/>
      <c r="U28" s="48">
        <v>10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>
        <v>7</v>
      </c>
      <c r="AG28" s="48"/>
      <c r="AH28" s="48">
        <v>7</v>
      </c>
      <c r="AI28" s="48"/>
      <c r="AJ28" s="48"/>
      <c r="AK28" s="48"/>
      <c r="AL28" s="48">
        <v>8</v>
      </c>
      <c r="AM28" s="48">
        <v>8</v>
      </c>
      <c r="AN28" s="48"/>
      <c r="AO28" s="48"/>
      <c r="AP28" s="48"/>
      <c r="AQ28" s="48"/>
      <c r="AR28" s="48"/>
      <c r="AS28" s="1">
        <v>17</v>
      </c>
      <c r="BF28" s="40" t="s">
        <v>201</v>
      </c>
    </row>
    <row r="29" spans="1:58" x14ac:dyDescent="0.2">
      <c r="A29" s="38" t="s">
        <v>210</v>
      </c>
      <c r="B29" s="39" t="s">
        <v>133</v>
      </c>
      <c r="C29" s="40" t="s">
        <v>38</v>
      </c>
      <c r="D29" s="40">
        <v>1171421743</v>
      </c>
      <c r="E29" s="41" t="s">
        <v>99</v>
      </c>
      <c r="F29" s="41">
        <f>MATCH(D29,Данные!$D$1:$D$65536,0)</f>
        <v>26</v>
      </c>
      <c r="G29" s="54">
        <v>184</v>
      </c>
      <c r="H29" s="54">
        <f>IF(I29 &gt; 0, MAX(I$12:I$75) / I29, 0)</f>
        <v>1.9347826086956521</v>
      </c>
      <c r="I29" s="54">
        <v>23</v>
      </c>
      <c r="J29" s="54">
        <f>G29*H29</f>
        <v>356</v>
      </c>
      <c r="K29" s="41">
        <v>40</v>
      </c>
      <c r="L29" s="41">
        <v>5</v>
      </c>
      <c r="M29" s="54">
        <f>IF(L29 &gt; 0,K29/L29,0)</f>
        <v>8</v>
      </c>
      <c r="N29" s="41">
        <f>MIN($Q29:AR29)</f>
        <v>7</v>
      </c>
      <c r="O29" s="41"/>
      <c r="P29" s="41">
        <v>5</v>
      </c>
      <c r="Q29" s="48"/>
      <c r="R29" s="48"/>
      <c r="S29" s="48"/>
      <c r="T29" s="48"/>
      <c r="U29" s="48">
        <v>10</v>
      </c>
      <c r="V29" s="48"/>
      <c r="W29" s="48"/>
      <c r="X29" s="48"/>
      <c r="Y29" s="48"/>
      <c r="Z29" s="48"/>
      <c r="AA29" s="48"/>
      <c r="AB29" s="48"/>
      <c r="AC29" s="48">
        <v>7</v>
      </c>
      <c r="AD29" s="48"/>
      <c r="AE29" s="48"/>
      <c r="AF29" s="48"/>
      <c r="AG29" s="48">
        <v>8</v>
      </c>
      <c r="AH29" s="48">
        <v>7</v>
      </c>
      <c r="AI29" s="48"/>
      <c r="AJ29" s="48"/>
      <c r="AK29" s="48"/>
      <c r="AL29" s="48">
        <v>8</v>
      </c>
      <c r="AM29" s="48"/>
      <c r="AN29" s="48"/>
      <c r="AO29" s="48"/>
      <c r="AP29" s="48"/>
      <c r="AQ29" s="48"/>
      <c r="AR29" s="48"/>
      <c r="AS29" s="1">
        <v>18</v>
      </c>
      <c r="BF29" s="40" t="s">
        <v>201</v>
      </c>
    </row>
    <row r="30" spans="1:58" x14ac:dyDescent="0.2">
      <c r="A30" s="42"/>
      <c r="B30" s="39" t="s">
        <v>127</v>
      </c>
      <c r="C30" s="40" t="s">
        <v>82</v>
      </c>
      <c r="D30" s="40">
        <v>1171421561</v>
      </c>
      <c r="E30" s="41" t="s">
        <v>106</v>
      </c>
      <c r="F30" s="41">
        <f>MATCH(D30,Данные!$D$1:$D$65536,0)</f>
        <v>20</v>
      </c>
      <c r="G30" s="54">
        <v>184</v>
      </c>
      <c r="H30" s="54">
        <f>IF(I30 &gt; 0, MAX(I$12:I$75) / I30, 0)</f>
        <v>1.9347826086956521</v>
      </c>
      <c r="I30" s="54">
        <v>23</v>
      </c>
      <c r="J30" s="54">
        <f>G30*H30</f>
        <v>356</v>
      </c>
      <c r="K30" s="41">
        <v>40</v>
      </c>
      <c r="L30" s="41">
        <v>5</v>
      </c>
      <c r="M30" s="54">
        <f>IF(L30 &gt; 0,K30/L30,0)</f>
        <v>8</v>
      </c>
      <c r="N30" s="41">
        <f>MIN($Q30:AR30)</f>
        <v>6</v>
      </c>
      <c r="O30" s="41"/>
      <c r="P30" s="41">
        <v>5</v>
      </c>
      <c r="Q30" s="48"/>
      <c r="R30" s="48"/>
      <c r="S30" s="48"/>
      <c r="T30" s="48"/>
      <c r="U30" s="48">
        <v>10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>
        <v>8</v>
      </c>
      <c r="AG30" s="48"/>
      <c r="AH30" s="48">
        <v>7</v>
      </c>
      <c r="AI30" s="48"/>
      <c r="AJ30" s="48"/>
      <c r="AK30" s="48"/>
      <c r="AL30" s="48">
        <v>6</v>
      </c>
      <c r="AM30" s="48">
        <v>9</v>
      </c>
      <c r="AN30" s="48"/>
      <c r="AO30" s="48"/>
      <c r="AP30" s="48"/>
      <c r="AQ30" s="48"/>
      <c r="AR30" s="48"/>
      <c r="AS30" s="1">
        <v>19</v>
      </c>
      <c r="BF30" s="40" t="s">
        <v>201</v>
      </c>
    </row>
    <row r="31" spans="1:58" x14ac:dyDescent="0.2">
      <c r="A31" s="42"/>
      <c r="B31" s="39" t="s">
        <v>128</v>
      </c>
      <c r="C31" s="40" t="s">
        <v>93</v>
      </c>
      <c r="D31" s="40">
        <v>1171421613</v>
      </c>
      <c r="E31" s="41" t="s">
        <v>106</v>
      </c>
      <c r="F31" s="41">
        <f>MATCH(D31,Данные!$D$1:$D$65536,0)</f>
        <v>21</v>
      </c>
      <c r="G31" s="54">
        <v>184</v>
      </c>
      <c r="H31" s="54">
        <f>IF(I31 &gt; 0, MAX(I$12:I$75) / I31, 0)</f>
        <v>1.9347826086956521</v>
      </c>
      <c r="I31" s="54">
        <v>23</v>
      </c>
      <c r="J31" s="54">
        <f>G31*H31</f>
        <v>356</v>
      </c>
      <c r="K31" s="41">
        <v>40</v>
      </c>
      <c r="L31" s="41">
        <v>5</v>
      </c>
      <c r="M31" s="54">
        <f>IF(L31 &gt; 0,K31/L31,0)</f>
        <v>8</v>
      </c>
      <c r="N31" s="41">
        <f>MIN($Q31:AR31)</f>
        <v>7</v>
      </c>
      <c r="O31" s="41"/>
      <c r="P31" s="41">
        <v>5</v>
      </c>
      <c r="Q31" s="48"/>
      <c r="R31" s="48"/>
      <c r="S31" s="48"/>
      <c r="T31" s="48"/>
      <c r="U31" s="48">
        <v>9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>
        <v>8</v>
      </c>
      <c r="AG31" s="48"/>
      <c r="AH31" s="48">
        <v>7</v>
      </c>
      <c r="AI31" s="48"/>
      <c r="AJ31" s="48"/>
      <c r="AK31" s="48"/>
      <c r="AL31" s="48">
        <v>8</v>
      </c>
      <c r="AM31" s="48">
        <v>8</v>
      </c>
      <c r="AN31" s="48"/>
      <c r="AO31" s="48"/>
      <c r="AP31" s="48"/>
      <c r="AQ31" s="48"/>
      <c r="AR31" s="48"/>
      <c r="AS31" s="1">
        <v>20</v>
      </c>
      <c r="BF31" s="40" t="s">
        <v>201</v>
      </c>
    </row>
    <row r="32" spans="1:58" x14ac:dyDescent="0.2">
      <c r="A32" s="38" t="s">
        <v>211</v>
      </c>
      <c r="B32" s="39" t="s">
        <v>165</v>
      </c>
      <c r="C32" s="40" t="s">
        <v>70</v>
      </c>
      <c r="D32" s="40">
        <v>1171421574</v>
      </c>
      <c r="E32" s="41" t="s">
        <v>115</v>
      </c>
      <c r="F32" s="41">
        <f>MATCH(D32,Данные!$D$1:$D$65536,0)</f>
        <v>65</v>
      </c>
      <c r="G32" s="54">
        <v>181</v>
      </c>
      <c r="H32" s="54">
        <f>IF(I32 &gt; 0, MAX(I$12:I$75) / I32, 0)</f>
        <v>1.9347826086956521</v>
      </c>
      <c r="I32" s="54">
        <v>23</v>
      </c>
      <c r="J32" s="54">
        <f>G32*H32</f>
        <v>350.195652173913</v>
      </c>
      <c r="K32" s="41">
        <v>39</v>
      </c>
      <c r="L32" s="41">
        <v>5</v>
      </c>
      <c r="M32" s="54">
        <f>IF(L32 &gt; 0,K32/L32,0)</f>
        <v>7.8</v>
      </c>
      <c r="N32" s="41">
        <f>MIN($Q32:AR32)</f>
        <v>7</v>
      </c>
      <c r="O32" s="41"/>
      <c r="P32" s="41">
        <v>5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>
        <v>8</v>
      </c>
      <c r="AB32" s="48"/>
      <c r="AC32" s="48"/>
      <c r="AD32" s="48"/>
      <c r="AE32" s="48"/>
      <c r="AF32" s="48">
        <v>7</v>
      </c>
      <c r="AG32" s="48"/>
      <c r="AH32" s="48">
        <v>8</v>
      </c>
      <c r="AI32" s="48"/>
      <c r="AJ32" s="48"/>
      <c r="AK32" s="48"/>
      <c r="AL32" s="48">
        <v>8</v>
      </c>
      <c r="AM32" s="48">
        <v>8</v>
      </c>
      <c r="AN32" s="48"/>
      <c r="AO32" s="48"/>
      <c r="AP32" s="48"/>
      <c r="AQ32" s="48"/>
      <c r="AR32" s="48"/>
      <c r="AS32" s="1">
        <v>21</v>
      </c>
      <c r="BF32" s="40" t="s">
        <v>201</v>
      </c>
    </row>
    <row r="33" spans="1:58" x14ac:dyDescent="0.2">
      <c r="A33" s="42"/>
      <c r="B33" s="39" t="s">
        <v>136</v>
      </c>
      <c r="C33" s="40" t="s">
        <v>81</v>
      </c>
      <c r="D33" s="40">
        <v>1171421782</v>
      </c>
      <c r="E33" s="41" t="s">
        <v>99</v>
      </c>
      <c r="F33" s="41">
        <f>MATCH(D33,Данные!$D$1:$D$65536,0)</f>
        <v>28</v>
      </c>
      <c r="G33" s="54">
        <v>181</v>
      </c>
      <c r="H33" s="54">
        <f>IF(I33 &gt; 0, MAX(I$12:I$75) / I33, 0)</f>
        <v>1.9347826086956521</v>
      </c>
      <c r="I33" s="54">
        <v>23</v>
      </c>
      <c r="J33" s="54">
        <f>G33*H33</f>
        <v>350.195652173913</v>
      </c>
      <c r="K33" s="41">
        <v>39</v>
      </c>
      <c r="L33" s="41">
        <v>5</v>
      </c>
      <c r="M33" s="54">
        <f>IF(L33 &gt; 0,K33/L33,0)</f>
        <v>7.8</v>
      </c>
      <c r="N33" s="41">
        <f>MIN($Q33:AR33)</f>
        <v>6</v>
      </c>
      <c r="O33" s="41"/>
      <c r="P33" s="41">
        <v>5</v>
      </c>
      <c r="Q33" s="48"/>
      <c r="R33" s="48"/>
      <c r="S33" s="48"/>
      <c r="T33" s="48"/>
      <c r="U33" s="48">
        <v>9</v>
      </c>
      <c r="V33" s="48"/>
      <c r="W33" s="48"/>
      <c r="X33" s="48"/>
      <c r="Y33" s="48"/>
      <c r="Z33" s="48">
        <v>6</v>
      </c>
      <c r="AA33" s="48"/>
      <c r="AB33" s="48"/>
      <c r="AC33" s="48">
        <v>10</v>
      </c>
      <c r="AD33" s="48"/>
      <c r="AE33" s="48"/>
      <c r="AF33" s="48"/>
      <c r="AG33" s="48">
        <v>7</v>
      </c>
      <c r="AH33" s="48"/>
      <c r="AI33" s="48"/>
      <c r="AJ33" s="48"/>
      <c r="AK33" s="48"/>
      <c r="AL33" s="48">
        <v>7</v>
      </c>
      <c r="AM33" s="48"/>
      <c r="AN33" s="48"/>
      <c r="AO33" s="48"/>
      <c r="AP33" s="48"/>
      <c r="AQ33" s="48"/>
      <c r="AR33" s="48"/>
      <c r="AS33" s="1">
        <v>22</v>
      </c>
      <c r="BF33" s="40" t="s">
        <v>201</v>
      </c>
    </row>
    <row r="34" spans="1:58" x14ac:dyDescent="0.2">
      <c r="A34" s="42"/>
      <c r="B34" s="39" t="s">
        <v>116</v>
      </c>
      <c r="C34" s="40" t="s">
        <v>90</v>
      </c>
      <c r="D34" s="40">
        <v>1171422085</v>
      </c>
      <c r="E34" s="41" t="s">
        <v>115</v>
      </c>
      <c r="F34" s="41">
        <f>MATCH(D34,Данные!$D$1:$D$65536,0)</f>
        <v>9</v>
      </c>
      <c r="G34" s="54">
        <v>181</v>
      </c>
      <c r="H34" s="54">
        <f>IF(I34 &gt; 0, MAX(I$12:I$75) / I34, 0)</f>
        <v>1.9347826086956521</v>
      </c>
      <c r="I34" s="54">
        <v>23</v>
      </c>
      <c r="J34" s="54">
        <f>G34*H34</f>
        <v>350.195652173913</v>
      </c>
      <c r="K34" s="41">
        <v>39</v>
      </c>
      <c r="L34" s="41">
        <v>5</v>
      </c>
      <c r="M34" s="54">
        <f>IF(L34 &gt; 0,K34/L34,0)</f>
        <v>7.8</v>
      </c>
      <c r="N34" s="41">
        <f>MIN($Q34:AR34)</f>
        <v>7</v>
      </c>
      <c r="O34" s="41"/>
      <c r="P34" s="41">
        <v>5</v>
      </c>
      <c r="Q34" s="48"/>
      <c r="R34" s="48"/>
      <c r="S34" s="48"/>
      <c r="T34" s="48"/>
      <c r="U34" s="48">
        <v>9</v>
      </c>
      <c r="V34" s="48"/>
      <c r="W34" s="48"/>
      <c r="X34" s="48"/>
      <c r="Y34" s="48"/>
      <c r="Z34" s="48"/>
      <c r="AA34" s="48"/>
      <c r="AB34" s="48"/>
      <c r="AC34" s="48">
        <v>8</v>
      </c>
      <c r="AD34" s="48"/>
      <c r="AE34" s="48"/>
      <c r="AF34" s="48">
        <v>7</v>
      </c>
      <c r="AG34" s="48"/>
      <c r="AH34" s="48">
        <v>7</v>
      </c>
      <c r="AI34" s="48"/>
      <c r="AJ34" s="48"/>
      <c r="AK34" s="48"/>
      <c r="AL34" s="48">
        <v>8</v>
      </c>
      <c r="AM34" s="48"/>
      <c r="AN34" s="48"/>
      <c r="AO34" s="48"/>
      <c r="AP34" s="48"/>
      <c r="AQ34" s="48"/>
      <c r="AR34" s="48"/>
      <c r="AS34" s="1">
        <v>23</v>
      </c>
      <c r="BF34" s="40" t="s">
        <v>201</v>
      </c>
    </row>
    <row r="35" spans="1:58" x14ac:dyDescent="0.2">
      <c r="A35" s="38" t="s">
        <v>212</v>
      </c>
      <c r="B35" s="39" t="s">
        <v>160</v>
      </c>
      <c r="C35" s="40" t="s">
        <v>44</v>
      </c>
      <c r="D35" s="40">
        <v>1171421403</v>
      </c>
      <c r="E35" s="41" t="s">
        <v>106</v>
      </c>
      <c r="F35" s="41">
        <f>MATCH(D35,Данные!$D$1:$D$65536,0)</f>
        <v>59</v>
      </c>
      <c r="G35" s="54">
        <v>179</v>
      </c>
      <c r="H35" s="54">
        <f>IF(I35 &gt; 0, MAX(I$12:I$75) / I35, 0)</f>
        <v>1.9347826086956521</v>
      </c>
      <c r="I35" s="54">
        <v>23</v>
      </c>
      <c r="J35" s="54">
        <f>G35*H35</f>
        <v>346.32608695652175</v>
      </c>
      <c r="K35" s="41">
        <v>39</v>
      </c>
      <c r="L35" s="41">
        <v>5</v>
      </c>
      <c r="M35" s="54">
        <f>IF(L35 &gt; 0,K35/L35,0)</f>
        <v>7.8</v>
      </c>
      <c r="N35" s="41">
        <f>MIN($Q35:AR35)</f>
        <v>7</v>
      </c>
      <c r="O35" s="41"/>
      <c r="P35" s="41">
        <v>5</v>
      </c>
      <c r="Q35" s="48"/>
      <c r="R35" s="48"/>
      <c r="S35" s="48"/>
      <c r="T35" s="48"/>
      <c r="U35" s="48"/>
      <c r="V35" s="48"/>
      <c r="W35" s="48"/>
      <c r="X35" s="48"/>
      <c r="Y35" s="48"/>
      <c r="Z35" s="48">
        <v>7</v>
      </c>
      <c r="AA35" s="48"/>
      <c r="AB35" s="48"/>
      <c r="AC35" s="48">
        <v>9</v>
      </c>
      <c r="AD35" s="48"/>
      <c r="AE35" s="48"/>
      <c r="AF35" s="48">
        <v>8</v>
      </c>
      <c r="AG35" s="48"/>
      <c r="AH35" s="48">
        <v>7</v>
      </c>
      <c r="AI35" s="48"/>
      <c r="AJ35" s="48"/>
      <c r="AK35" s="48"/>
      <c r="AL35" s="48">
        <v>8</v>
      </c>
      <c r="AM35" s="48"/>
      <c r="AN35" s="48"/>
      <c r="AO35" s="48"/>
      <c r="AP35" s="48"/>
      <c r="AQ35" s="48"/>
      <c r="AR35" s="48"/>
      <c r="AS35" s="1">
        <v>24</v>
      </c>
      <c r="BF35" s="40" t="s">
        <v>201</v>
      </c>
    </row>
    <row r="36" spans="1:58" x14ac:dyDescent="0.2">
      <c r="A36" s="42"/>
      <c r="B36" s="39" t="s">
        <v>110</v>
      </c>
      <c r="C36" s="40" t="s">
        <v>53</v>
      </c>
      <c r="D36" s="40">
        <v>1171422033</v>
      </c>
      <c r="E36" s="41" t="s">
        <v>99</v>
      </c>
      <c r="F36" s="41">
        <f>MATCH(D36,Данные!$D$1:$D$65536,0)</f>
        <v>7</v>
      </c>
      <c r="G36" s="54">
        <v>179</v>
      </c>
      <c r="H36" s="54">
        <f>IF(I36 &gt; 0, MAX(I$12:I$75) / I36, 0)</f>
        <v>1.9347826086956521</v>
      </c>
      <c r="I36" s="54">
        <v>23</v>
      </c>
      <c r="J36" s="54">
        <f>G36*H36</f>
        <v>346.32608695652175</v>
      </c>
      <c r="K36" s="41">
        <v>39</v>
      </c>
      <c r="L36" s="41">
        <v>5</v>
      </c>
      <c r="M36" s="54">
        <f>IF(L36 &gt; 0,K36/L36,0)</f>
        <v>7.8</v>
      </c>
      <c r="N36" s="41">
        <f>MIN($Q36:AR36)</f>
        <v>5</v>
      </c>
      <c r="O36" s="41"/>
      <c r="P36" s="41">
        <v>5</v>
      </c>
      <c r="Q36" s="48"/>
      <c r="R36" s="48"/>
      <c r="S36" s="48"/>
      <c r="T36" s="48"/>
      <c r="U36" s="48">
        <v>10</v>
      </c>
      <c r="V36" s="48"/>
      <c r="W36" s="48"/>
      <c r="X36" s="48"/>
      <c r="Y36" s="48"/>
      <c r="Z36" s="48">
        <v>5</v>
      </c>
      <c r="AA36" s="48"/>
      <c r="AB36" s="48"/>
      <c r="AC36" s="48">
        <v>8</v>
      </c>
      <c r="AD36" s="48"/>
      <c r="AE36" s="48"/>
      <c r="AF36" s="48"/>
      <c r="AG36" s="48">
        <v>8</v>
      </c>
      <c r="AH36" s="48"/>
      <c r="AI36" s="48"/>
      <c r="AJ36" s="48"/>
      <c r="AK36" s="48"/>
      <c r="AL36" s="48">
        <v>8</v>
      </c>
      <c r="AM36" s="48"/>
      <c r="AN36" s="48"/>
      <c r="AO36" s="48"/>
      <c r="AP36" s="48"/>
      <c r="AQ36" s="48"/>
      <c r="AR36" s="48"/>
      <c r="AS36" s="1">
        <v>25</v>
      </c>
      <c r="BF36" s="40" t="s">
        <v>201</v>
      </c>
    </row>
    <row r="37" spans="1:58" x14ac:dyDescent="0.2">
      <c r="A37" s="38" t="s">
        <v>213</v>
      </c>
      <c r="B37" s="39" t="s">
        <v>166</v>
      </c>
      <c r="C37" s="40" t="s">
        <v>55</v>
      </c>
      <c r="D37" s="40">
        <v>1171421717</v>
      </c>
      <c r="E37" s="41" t="s">
        <v>106</v>
      </c>
      <c r="F37" s="41">
        <f>MATCH(D37,Данные!$D$1:$D$65536,0)</f>
        <v>66</v>
      </c>
      <c r="G37" s="54">
        <v>176</v>
      </c>
      <c r="H37" s="54">
        <f>IF(I37 &gt; 0, MAX(I$12:I$75) / I37, 0)</f>
        <v>1.9347826086956521</v>
      </c>
      <c r="I37" s="54">
        <v>23</v>
      </c>
      <c r="J37" s="54">
        <f>G37*H37</f>
        <v>340.52173913043475</v>
      </c>
      <c r="K37" s="41">
        <v>38</v>
      </c>
      <c r="L37" s="41">
        <v>5</v>
      </c>
      <c r="M37" s="54">
        <f>IF(L37 &gt; 0,K37/L37,0)</f>
        <v>7.6</v>
      </c>
      <c r="N37" s="41">
        <f>MIN($Q37:AR37)</f>
        <v>6</v>
      </c>
      <c r="O37" s="41"/>
      <c r="P37" s="41">
        <v>5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>
        <v>9</v>
      </c>
      <c r="AB37" s="48"/>
      <c r="AC37" s="48"/>
      <c r="AD37" s="48"/>
      <c r="AE37" s="48"/>
      <c r="AF37" s="48">
        <v>7</v>
      </c>
      <c r="AG37" s="48"/>
      <c r="AH37" s="48">
        <v>8</v>
      </c>
      <c r="AI37" s="48"/>
      <c r="AJ37" s="48"/>
      <c r="AK37" s="48"/>
      <c r="AL37" s="48">
        <v>6</v>
      </c>
      <c r="AM37" s="48">
        <v>8</v>
      </c>
      <c r="AN37" s="48"/>
      <c r="AO37" s="48"/>
      <c r="AP37" s="48"/>
      <c r="AQ37" s="48"/>
      <c r="AR37" s="48"/>
      <c r="AS37" s="1">
        <v>26</v>
      </c>
      <c r="BF37" s="40" t="s">
        <v>201</v>
      </c>
    </row>
    <row r="38" spans="1:58" x14ac:dyDescent="0.2">
      <c r="A38" s="42"/>
      <c r="B38" s="39" t="s">
        <v>154</v>
      </c>
      <c r="C38" s="40" t="s">
        <v>69</v>
      </c>
      <c r="D38" s="40">
        <v>1171421330</v>
      </c>
      <c r="E38" s="41" t="s">
        <v>106</v>
      </c>
      <c r="F38" s="41">
        <f>MATCH(D38,Данные!$D$1:$D$65536,0)</f>
        <v>45</v>
      </c>
      <c r="G38" s="54">
        <v>176</v>
      </c>
      <c r="H38" s="54">
        <f>IF(I38 &gt; 0, MAX(I$12:I$75) / I38, 0)</f>
        <v>1.9347826086956521</v>
      </c>
      <c r="I38" s="54">
        <v>23</v>
      </c>
      <c r="J38" s="54">
        <f>G38*H38</f>
        <v>340.52173913043475</v>
      </c>
      <c r="K38" s="41">
        <v>38</v>
      </c>
      <c r="L38" s="41">
        <v>5</v>
      </c>
      <c r="M38" s="54">
        <f>IF(L38 &gt; 0,K38/L38,0)</f>
        <v>7.6</v>
      </c>
      <c r="N38" s="41">
        <f>MIN($Q38:AR38)</f>
        <v>7</v>
      </c>
      <c r="O38" s="41"/>
      <c r="P38" s="41">
        <v>5</v>
      </c>
      <c r="Q38" s="48"/>
      <c r="R38" s="48"/>
      <c r="S38" s="48"/>
      <c r="T38" s="48"/>
      <c r="U38" s="48"/>
      <c r="V38" s="48"/>
      <c r="W38" s="48"/>
      <c r="X38" s="48"/>
      <c r="Y38" s="48"/>
      <c r="Z38" s="48">
        <v>8</v>
      </c>
      <c r="AA38" s="48"/>
      <c r="AB38" s="48"/>
      <c r="AC38" s="48"/>
      <c r="AD38" s="48"/>
      <c r="AE38" s="48"/>
      <c r="AF38" s="48">
        <v>7</v>
      </c>
      <c r="AG38" s="48"/>
      <c r="AH38" s="48">
        <v>7</v>
      </c>
      <c r="AI38" s="48"/>
      <c r="AJ38" s="48"/>
      <c r="AK38" s="48"/>
      <c r="AL38" s="48">
        <v>8</v>
      </c>
      <c r="AM38" s="48">
        <v>8</v>
      </c>
      <c r="AN38" s="48"/>
      <c r="AO38" s="48"/>
      <c r="AP38" s="48"/>
      <c r="AQ38" s="48"/>
      <c r="AR38" s="48"/>
      <c r="AS38" s="1">
        <v>27</v>
      </c>
      <c r="BF38" s="40" t="s">
        <v>201</v>
      </c>
    </row>
    <row r="39" spans="1:58" x14ac:dyDescent="0.2">
      <c r="A39" s="43">
        <v>28</v>
      </c>
      <c r="B39" s="39" t="s">
        <v>173</v>
      </c>
      <c r="C39" s="40" t="s">
        <v>54</v>
      </c>
      <c r="D39" s="40">
        <v>1181021571</v>
      </c>
      <c r="E39" s="41" t="s">
        <v>134</v>
      </c>
      <c r="F39" s="41">
        <f>MATCH(D39,Данные!$D$1:$D$65536,0)</f>
        <v>73</v>
      </c>
      <c r="G39" s="54">
        <v>137</v>
      </c>
      <c r="H39" s="54">
        <f>IF(I39 &gt; 0, MAX(I$12:I$75) / I39, 0)</f>
        <v>2.4722222222222223</v>
      </c>
      <c r="I39" s="54">
        <v>18</v>
      </c>
      <c r="J39" s="54">
        <f>G39*H39</f>
        <v>338.69444444444446</v>
      </c>
      <c r="K39" s="41">
        <v>31</v>
      </c>
      <c r="L39" s="41">
        <v>4</v>
      </c>
      <c r="M39" s="54">
        <f>IF(L39 &gt; 0,K39/L39,0)</f>
        <v>7.75</v>
      </c>
      <c r="N39" s="41">
        <f>MIN($Q39:AR39)</f>
        <v>6</v>
      </c>
      <c r="O39" s="41"/>
      <c r="P39" s="41">
        <v>4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>
        <v>7</v>
      </c>
      <c r="AB39" s="48"/>
      <c r="AC39" s="48"/>
      <c r="AD39" s="48"/>
      <c r="AE39" s="48">
        <v>9</v>
      </c>
      <c r="AF39" s="48"/>
      <c r="AG39" s="48"/>
      <c r="AH39" s="48"/>
      <c r="AI39" s="48"/>
      <c r="AJ39" s="48"/>
      <c r="AK39" s="48"/>
      <c r="AL39" s="48">
        <v>9</v>
      </c>
      <c r="AM39" s="48">
        <v>6</v>
      </c>
      <c r="AN39" s="48"/>
      <c r="AO39" s="48"/>
      <c r="AP39" s="48"/>
      <c r="AQ39" s="48"/>
      <c r="AR39" s="48"/>
      <c r="AS39" s="1">
        <v>28</v>
      </c>
      <c r="BF39" s="40" t="s">
        <v>201</v>
      </c>
    </row>
    <row r="40" spans="1:58" x14ac:dyDescent="0.2">
      <c r="A40" s="43">
        <v>29</v>
      </c>
      <c r="B40" s="39" t="s">
        <v>107</v>
      </c>
      <c r="C40" s="40" t="s">
        <v>65</v>
      </c>
      <c r="D40" s="40">
        <v>1171421890</v>
      </c>
      <c r="E40" s="41" t="s">
        <v>106</v>
      </c>
      <c r="F40" s="41">
        <f>MATCH(D40,Данные!$D$1:$D$65536,0)</f>
        <v>5</v>
      </c>
      <c r="G40" s="54">
        <v>152</v>
      </c>
      <c r="H40" s="54">
        <f>IF(I40 &gt; 0, MAX(I$12:I$75) / I40, 0)</f>
        <v>2.2250000000000001</v>
      </c>
      <c r="I40" s="54">
        <v>20</v>
      </c>
      <c r="J40" s="54">
        <f>G40*H40</f>
        <v>338.2</v>
      </c>
      <c r="K40" s="41">
        <v>22</v>
      </c>
      <c r="L40" s="41">
        <v>3</v>
      </c>
      <c r="M40" s="54">
        <f>IF(L40 &gt; 0,K40/L40,0)</f>
        <v>7.333333333333333</v>
      </c>
      <c r="N40" s="41">
        <f>MIN($Q40:AR40)</f>
        <v>7</v>
      </c>
      <c r="O40" s="41"/>
      <c r="P40" s="41">
        <v>3</v>
      </c>
      <c r="Q40" s="48"/>
      <c r="R40" s="48"/>
      <c r="S40" s="48">
        <v>7</v>
      </c>
      <c r="T40" s="48"/>
      <c r="U40" s="48"/>
      <c r="V40" s="48">
        <v>7</v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>
        <v>8</v>
      </c>
      <c r="AK40" s="48"/>
      <c r="AL40" s="48"/>
      <c r="AM40" s="48"/>
      <c r="AN40" s="48"/>
      <c r="AO40" s="48"/>
      <c r="AP40" s="48"/>
      <c r="AQ40" s="48"/>
      <c r="AR40" s="48"/>
      <c r="AS40" s="1">
        <v>29</v>
      </c>
      <c r="BF40" s="40" t="s">
        <v>201</v>
      </c>
    </row>
    <row r="41" spans="1:58" x14ac:dyDescent="0.2">
      <c r="A41" s="38" t="s">
        <v>214</v>
      </c>
      <c r="B41" s="39" t="s">
        <v>135</v>
      </c>
      <c r="C41" s="40" t="s">
        <v>50</v>
      </c>
      <c r="D41" s="40">
        <v>1171421769</v>
      </c>
      <c r="E41" s="41" t="s">
        <v>134</v>
      </c>
      <c r="F41" s="41">
        <f>MATCH(D41,Данные!$D$1:$D$65536,0)</f>
        <v>27</v>
      </c>
      <c r="G41" s="54">
        <v>174</v>
      </c>
      <c r="H41" s="54">
        <f>IF(I41 &gt; 0, MAX(I$12:I$75) / I41, 0)</f>
        <v>1.9347826086956521</v>
      </c>
      <c r="I41" s="54">
        <v>23</v>
      </c>
      <c r="J41" s="54">
        <f>G41*H41</f>
        <v>336.65217391304344</v>
      </c>
      <c r="K41" s="41">
        <v>38</v>
      </c>
      <c r="L41" s="41">
        <v>5</v>
      </c>
      <c r="M41" s="54">
        <f>IF(L41 &gt; 0,K41/L41,0)</f>
        <v>7.6</v>
      </c>
      <c r="N41" s="41">
        <f>MIN($Q41:AR41)</f>
        <v>6</v>
      </c>
      <c r="O41" s="41"/>
      <c r="P41" s="41">
        <v>5</v>
      </c>
      <c r="Q41" s="48"/>
      <c r="R41" s="48"/>
      <c r="S41" s="48"/>
      <c r="T41" s="48"/>
      <c r="U41" s="48">
        <v>9</v>
      </c>
      <c r="V41" s="48"/>
      <c r="W41" s="48"/>
      <c r="X41" s="48"/>
      <c r="Y41" s="48"/>
      <c r="Z41" s="48"/>
      <c r="AA41" s="48"/>
      <c r="AB41" s="48"/>
      <c r="AC41" s="48"/>
      <c r="AD41" s="48"/>
      <c r="AE41" s="48">
        <v>8</v>
      </c>
      <c r="AF41" s="48"/>
      <c r="AG41" s="48"/>
      <c r="AH41" s="48">
        <v>6</v>
      </c>
      <c r="AI41" s="48"/>
      <c r="AJ41" s="48"/>
      <c r="AK41" s="48"/>
      <c r="AL41" s="48">
        <v>7</v>
      </c>
      <c r="AM41" s="48">
        <v>8</v>
      </c>
      <c r="AN41" s="48"/>
      <c r="AO41" s="48"/>
      <c r="AP41" s="48"/>
      <c r="AQ41" s="48"/>
      <c r="AR41" s="48"/>
      <c r="AS41" s="1">
        <v>30</v>
      </c>
      <c r="BF41" s="40" t="s">
        <v>201</v>
      </c>
    </row>
    <row r="42" spans="1:58" x14ac:dyDescent="0.2">
      <c r="A42" s="42"/>
      <c r="B42" s="39" t="s">
        <v>142</v>
      </c>
      <c r="C42" s="40" t="s">
        <v>73</v>
      </c>
      <c r="D42" s="40">
        <v>1171421955</v>
      </c>
      <c r="E42" s="41" t="s">
        <v>99</v>
      </c>
      <c r="F42" s="41">
        <f>MATCH(D42,Данные!$D$1:$D$65536,0)</f>
        <v>34</v>
      </c>
      <c r="G42" s="54">
        <v>174</v>
      </c>
      <c r="H42" s="54">
        <f>IF(I42 &gt; 0, MAX(I$12:I$75) / I42, 0)</f>
        <v>1.9347826086956521</v>
      </c>
      <c r="I42" s="54">
        <v>23</v>
      </c>
      <c r="J42" s="54">
        <f>G42*H42</f>
        <v>336.65217391304344</v>
      </c>
      <c r="K42" s="41">
        <v>38</v>
      </c>
      <c r="L42" s="41">
        <v>5</v>
      </c>
      <c r="M42" s="54">
        <f>IF(L42 &gt; 0,K42/L42,0)</f>
        <v>7.6</v>
      </c>
      <c r="N42" s="41">
        <f>MIN($Q42:AR42)</f>
        <v>7</v>
      </c>
      <c r="O42" s="41"/>
      <c r="P42" s="41">
        <v>5</v>
      </c>
      <c r="Q42" s="48"/>
      <c r="R42" s="48"/>
      <c r="S42" s="48"/>
      <c r="T42" s="48"/>
      <c r="U42" s="48">
        <v>9</v>
      </c>
      <c r="V42" s="48"/>
      <c r="W42" s="48"/>
      <c r="X42" s="48"/>
      <c r="Y42" s="48"/>
      <c r="Z42" s="48"/>
      <c r="AA42" s="48"/>
      <c r="AB42" s="48"/>
      <c r="AC42" s="48">
        <v>7</v>
      </c>
      <c r="AD42" s="48"/>
      <c r="AE42" s="48"/>
      <c r="AF42" s="48"/>
      <c r="AG42" s="48">
        <v>8</v>
      </c>
      <c r="AH42" s="48">
        <v>7</v>
      </c>
      <c r="AI42" s="48"/>
      <c r="AJ42" s="48"/>
      <c r="AK42" s="48"/>
      <c r="AL42" s="48">
        <v>7</v>
      </c>
      <c r="AM42" s="48"/>
      <c r="AN42" s="48"/>
      <c r="AO42" s="48"/>
      <c r="AP42" s="48"/>
      <c r="AQ42" s="48"/>
      <c r="AR42" s="48"/>
      <c r="AS42" s="1">
        <v>31</v>
      </c>
      <c r="BF42" s="40" t="s">
        <v>201</v>
      </c>
    </row>
    <row r="43" spans="1:58" x14ac:dyDescent="0.2">
      <c r="A43" s="42"/>
      <c r="B43" s="39" t="s">
        <v>145</v>
      </c>
      <c r="C43" s="40" t="s">
        <v>86</v>
      </c>
      <c r="D43" s="40">
        <v>1171421994</v>
      </c>
      <c r="E43" s="41" t="s">
        <v>99</v>
      </c>
      <c r="F43" s="41">
        <f>MATCH(D43,Данные!$D$1:$D$65536,0)</f>
        <v>37</v>
      </c>
      <c r="G43" s="54">
        <v>174</v>
      </c>
      <c r="H43" s="54">
        <f>IF(I43 &gt; 0, MAX(I$12:I$75) / I43, 0)</f>
        <v>1.9347826086956521</v>
      </c>
      <c r="I43" s="54">
        <v>23</v>
      </c>
      <c r="J43" s="54">
        <f>G43*H43</f>
        <v>336.65217391304344</v>
      </c>
      <c r="K43" s="41">
        <v>38</v>
      </c>
      <c r="L43" s="41">
        <v>5</v>
      </c>
      <c r="M43" s="54">
        <f>IF(L43 &gt; 0,K43/L43,0)</f>
        <v>7.6</v>
      </c>
      <c r="N43" s="41">
        <f>MIN($Q43:AR43)</f>
        <v>5</v>
      </c>
      <c r="O43" s="41"/>
      <c r="P43" s="41">
        <v>5</v>
      </c>
      <c r="Q43" s="48"/>
      <c r="R43" s="48"/>
      <c r="S43" s="48"/>
      <c r="T43" s="48"/>
      <c r="U43" s="48">
        <v>10</v>
      </c>
      <c r="V43" s="48"/>
      <c r="W43" s="48"/>
      <c r="X43" s="48"/>
      <c r="Y43" s="48"/>
      <c r="Z43" s="48"/>
      <c r="AA43" s="48">
        <v>6</v>
      </c>
      <c r="AB43" s="48"/>
      <c r="AC43" s="48">
        <v>9</v>
      </c>
      <c r="AD43" s="48"/>
      <c r="AE43" s="48"/>
      <c r="AF43" s="48"/>
      <c r="AG43" s="48">
        <v>8</v>
      </c>
      <c r="AH43" s="48"/>
      <c r="AI43" s="48"/>
      <c r="AJ43" s="48"/>
      <c r="AK43" s="48"/>
      <c r="AL43" s="48">
        <v>5</v>
      </c>
      <c r="AM43" s="48"/>
      <c r="AN43" s="48"/>
      <c r="AO43" s="48"/>
      <c r="AP43" s="48"/>
      <c r="AQ43" s="48"/>
      <c r="AR43" s="48"/>
      <c r="AS43" s="1">
        <v>32</v>
      </c>
      <c r="BF43" s="40" t="s">
        <v>201</v>
      </c>
    </row>
    <row r="44" spans="1:58" x14ac:dyDescent="0.2">
      <c r="A44" s="38" t="s">
        <v>215</v>
      </c>
      <c r="B44" s="39" t="s">
        <v>114</v>
      </c>
      <c r="C44" s="40" t="s">
        <v>37</v>
      </c>
      <c r="D44" s="40">
        <v>1171422072</v>
      </c>
      <c r="E44" s="41" t="s">
        <v>99</v>
      </c>
      <c r="F44" s="41">
        <f>MATCH(D44,Данные!$D$1:$D$65536,0)</f>
        <v>8</v>
      </c>
      <c r="G44" s="54">
        <v>169</v>
      </c>
      <c r="H44" s="54">
        <f>IF(I44 &gt; 0, MAX(I$12:I$75) / I44, 0)</f>
        <v>1.9347826086956521</v>
      </c>
      <c r="I44" s="54">
        <v>23</v>
      </c>
      <c r="J44" s="54">
        <f>G44*H44</f>
        <v>326.97826086956519</v>
      </c>
      <c r="K44" s="41">
        <v>37</v>
      </c>
      <c r="L44" s="41">
        <v>5</v>
      </c>
      <c r="M44" s="54">
        <f>IF(L44 &gt; 0,K44/L44,0)</f>
        <v>7.4</v>
      </c>
      <c r="N44" s="41">
        <f>MIN($Q44:AR44)</f>
        <v>5</v>
      </c>
      <c r="O44" s="41"/>
      <c r="P44" s="41">
        <v>5</v>
      </c>
      <c r="Q44" s="48"/>
      <c r="R44" s="48"/>
      <c r="S44" s="48"/>
      <c r="T44" s="48"/>
      <c r="U44" s="48">
        <v>10</v>
      </c>
      <c r="V44" s="48"/>
      <c r="W44" s="48"/>
      <c r="X44" s="48"/>
      <c r="Y44" s="48"/>
      <c r="Z44" s="48"/>
      <c r="AA44" s="48"/>
      <c r="AB44" s="48"/>
      <c r="AC44" s="48">
        <v>6</v>
      </c>
      <c r="AD44" s="48"/>
      <c r="AE44" s="48"/>
      <c r="AF44" s="48"/>
      <c r="AG44" s="48">
        <v>8</v>
      </c>
      <c r="AH44" s="48"/>
      <c r="AI44" s="48"/>
      <c r="AJ44" s="48"/>
      <c r="AK44" s="48"/>
      <c r="AL44" s="48">
        <v>5</v>
      </c>
      <c r="AM44" s="48">
        <v>8</v>
      </c>
      <c r="AN44" s="48"/>
      <c r="AO44" s="48"/>
      <c r="AP44" s="48"/>
      <c r="AQ44" s="48"/>
      <c r="AR44" s="48"/>
      <c r="AS44" s="1">
        <v>33</v>
      </c>
      <c r="BF44" s="40" t="s">
        <v>201</v>
      </c>
    </row>
    <row r="45" spans="1:58" x14ac:dyDescent="0.2">
      <c r="A45" s="42"/>
      <c r="B45" s="39" t="s">
        <v>143</v>
      </c>
      <c r="C45" s="40" t="s">
        <v>48</v>
      </c>
      <c r="D45" s="40">
        <v>1171421968</v>
      </c>
      <c r="E45" s="41" t="s">
        <v>106</v>
      </c>
      <c r="F45" s="41">
        <f>MATCH(D45,Данные!$D$1:$D$65536,0)</f>
        <v>35</v>
      </c>
      <c r="G45" s="54">
        <v>169</v>
      </c>
      <c r="H45" s="54">
        <f>IF(I45 &gt; 0, MAX(I$12:I$75) / I45, 0)</f>
        <v>1.9347826086956521</v>
      </c>
      <c r="I45" s="54">
        <v>23</v>
      </c>
      <c r="J45" s="54">
        <f>G45*H45</f>
        <v>326.97826086956519</v>
      </c>
      <c r="K45" s="41">
        <v>37</v>
      </c>
      <c r="L45" s="41">
        <v>5</v>
      </c>
      <c r="M45" s="54">
        <f>IF(L45 &gt; 0,K45/L45,0)</f>
        <v>7.4</v>
      </c>
      <c r="N45" s="41">
        <f>MIN($Q45:AR45)</f>
        <v>6</v>
      </c>
      <c r="O45" s="41"/>
      <c r="P45" s="41">
        <v>5</v>
      </c>
      <c r="Q45" s="48"/>
      <c r="R45" s="48"/>
      <c r="S45" s="48"/>
      <c r="T45" s="48"/>
      <c r="U45" s="48">
        <v>8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>
        <v>8</v>
      </c>
      <c r="AG45" s="48"/>
      <c r="AH45" s="48">
        <v>7</v>
      </c>
      <c r="AI45" s="48"/>
      <c r="AJ45" s="48"/>
      <c r="AK45" s="48"/>
      <c r="AL45" s="48">
        <v>6</v>
      </c>
      <c r="AM45" s="48">
        <v>8</v>
      </c>
      <c r="AN45" s="48"/>
      <c r="AO45" s="48"/>
      <c r="AP45" s="48"/>
      <c r="AQ45" s="48"/>
      <c r="AR45" s="48"/>
      <c r="AS45" s="1">
        <v>34</v>
      </c>
      <c r="BF45" s="40" t="s">
        <v>201</v>
      </c>
    </row>
    <row r="46" spans="1:58" x14ac:dyDescent="0.2">
      <c r="A46" s="42"/>
      <c r="B46" s="39" t="s">
        <v>162</v>
      </c>
      <c r="C46" s="40" t="s">
        <v>63</v>
      </c>
      <c r="D46" s="40">
        <v>1171421429</v>
      </c>
      <c r="E46" s="41" t="s">
        <v>106</v>
      </c>
      <c r="F46" s="41">
        <f>MATCH(D46,Данные!$D$1:$D$65536,0)</f>
        <v>61</v>
      </c>
      <c r="G46" s="54">
        <v>169</v>
      </c>
      <c r="H46" s="54">
        <f>IF(I46 &gt; 0, MAX(I$12:I$75) / I46, 0)</f>
        <v>1.9347826086956521</v>
      </c>
      <c r="I46" s="54">
        <v>23</v>
      </c>
      <c r="J46" s="54">
        <f>G46*H46</f>
        <v>326.97826086956519</v>
      </c>
      <c r="K46" s="41">
        <v>37</v>
      </c>
      <c r="L46" s="41">
        <v>5</v>
      </c>
      <c r="M46" s="54">
        <f>IF(L46 &gt; 0,K46/L46,0)</f>
        <v>7.4</v>
      </c>
      <c r="N46" s="41">
        <f>MIN($Q46:AR46)</f>
        <v>7</v>
      </c>
      <c r="O46" s="41"/>
      <c r="P46" s="41">
        <v>5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>
        <v>7</v>
      </c>
      <c r="AB46" s="48"/>
      <c r="AC46" s="48"/>
      <c r="AD46" s="48"/>
      <c r="AE46" s="48"/>
      <c r="AF46" s="48">
        <v>8</v>
      </c>
      <c r="AG46" s="48"/>
      <c r="AH46" s="48">
        <v>7</v>
      </c>
      <c r="AI46" s="48"/>
      <c r="AJ46" s="48"/>
      <c r="AK46" s="48"/>
      <c r="AL46" s="48">
        <v>7</v>
      </c>
      <c r="AM46" s="48">
        <v>8</v>
      </c>
      <c r="AN46" s="48"/>
      <c r="AO46" s="48"/>
      <c r="AP46" s="48"/>
      <c r="AQ46" s="48"/>
      <c r="AR46" s="48"/>
      <c r="AS46" s="1">
        <v>35</v>
      </c>
      <c r="BF46" s="40" t="s">
        <v>201</v>
      </c>
    </row>
    <row r="47" spans="1:58" x14ac:dyDescent="0.2">
      <c r="A47" s="43">
        <v>36</v>
      </c>
      <c r="B47" s="39" t="s">
        <v>121</v>
      </c>
      <c r="C47" s="40" t="s">
        <v>58</v>
      </c>
      <c r="D47" s="40">
        <v>1178830132</v>
      </c>
      <c r="E47" s="41" t="s">
        <v>99</v>
      </c>
      <c r="F47" s="41">
        <f>MATCH(D47,Данные!$D$1:$D$65536,0)</f>
        <v>14</v>
      </c>
      <c r="G47" s="54">
        <v>168</v>
      </c>
      <c r="H47" s="54">
        <f>IF(I47 &gt; 0, MAX(I$12:I$75) / I47, 0)</f>
        <v>1.9347826086956521</v>
      </c>
      <c r="I47" s="54">
        <v>23</v>
      </c>
      <c r="J47" s="54">
        <f>G47*H47</f>
        <v>325.04347826086956</v>
      </c>
      <c r="K47" s="41">
        <v>36</v>
      </c>
      <c r="L47" s="41">
        <v>5</v>
      </c>
      <c r="M47" s="54">
        <f>IF(L47 &gt; 0,K47/L47,0)</f>
        <v>7.2</v>
      </c>
      <c r="N47" s="41">
        <f>MIN($Q47:AR47)</f>
        <v>6</v>
      </c>
      <c r="O47" s="41"/>
      <c r="P47" s="41">
        <v>5</v>
      </c>
      <c r="Q47" s="48"/>
      <c r="R47" s="48"/>
      <c r="S47" s="48"/>
      <c r="T47" s="48"/>
      <c r="U47" s="48">
        <v>9</v>
      </c>
      <c r="V47" s="48"/>
      <c r="W47" s="48"/>
      <c r="X47" s="48"/>
      <c r="Y47" s="48"/>
      <c r="Z47" s="48"/>
      <c r="AA47" s="48"/>
      <c r="AB47" s="48"/>
      <c r="AC47" s="48">
        <v>8</v>
      </c>
      <c r="AD47" s="48"/>
      <c r="AE47" s="48"/>
      <c r="AF47" s="48"/>
      <c r="AG47" s="48">
        <v>6</v>
      </c>
      <c r="AH47" s="48">
        <v>7</v>
      </c>
      <c r="AI47" s="48"/>
      <c r="AJ47" s="48"/>
      <c r="AK47" s="48"/>
      <c r="AL47" s="48">
        <v>6</v>
      </c>
      <c r="AM47" s="48"/>
      <c r="AN47" s="48"/>
      <c r="AO47" s="48"/>
      <c r="AP47" s="48"/>
      <c r="AQ47" s="48"/>
      <c r="AR47" s="48"/>
      <c r="AS47" s="1">
        <v>36</v>
      </c>
      <c r="BF47" s="40" t="s">
        <v>202</v>
      </c>
    </row>
    <row r="48" spans="1:58" x14ac:dyDescent="0.2">
      <c r="A48" s="38" t="s">
        <v>216</v>
      </c>
      <c r="B48" s="39" t="s">
        <v>126</v>
      </c>
      <c r="C48" s="40" t="s">
        <v>46</v>
      </c>
      <c r="D48" s="40">
        <v>1171421548</v>
      </c>
      <c r="E48" s="41" t="s">
        <v>99</v>
      </c>
      <c r="F48" s="41">
        <f>MATCH(D48,Данные!$D$1:$D$65536,0)</f>
        <v>19</v>
      </c>
      <c r="G48" s="54">
        <v>166</v>
      </c>
      <c r="H48" s="54">
        <f>IF(I48 &gt; 0, MAX(I$12:I$75) / I48, 0)</f>
        <v>1.9347826086956521</v>
      </c>
      <c r="I48" s="54">
        <v>23</v>
      </c>
      <c r="J48" s="54">
        <f>G48*H48</f>
        <v>321.17391304347825</v>
      </c>
      <c r="K48" s="41">
        <v>36</v>
      </c>
      <c r="L48" s="41">
        <v>5</v>
      </c>
      <c r="M48" s="54">
        <f>IF(L48 &gt; 0,K48/L48,0)</f>
        <v>7.2</v>
      </c>
      <c r="N48" s="41">
        <f>MIN($Q48:AR48)</f>
        <v>6</v>
      </c>
      <c r="O48" s="41"/>
      <c r="P48" s="41">
        <v>5</v>
      </c>
      <c r="Q48" s="48"/>
      <c r="R48" s="48"/>
      <c r="S48" s="48"/>
      <c r="T48" s="48"/>
      <c r="U48" s="48">
        <v>8</v>
      </c>
      <c r="V48" s="48"/>
      <c r="W48" s="48"/>
      <c r="X48" s="48"/>
      <c r="Y48" s="48"/>
      <c r="Z48" s="48">
        <v>6</v>
      </c>
      <c r="AA48" s="48"/>
      <c r="AB48" s="48"/>
      <c r="AC48" s="48">
        <v>9</v>
      </c>
      <c r="AD48" s="48"/>
      <c r="AE48" s="48"/>
      <c r="AF48" s="48"/>
      <c r="AG48" s="48">
        <v>7</v>
      </c>
      <c r="AH48" s="48"/>
      <c r="AI48" s="48"/>
      <c r="AJ48" s="48"/>
      <c r="AK48" s="48"/>
      <c r="AL48" s="48">
        <v>6</v>
      </c>
      <c r="AM48" s="48"/>
      <c r="AN48" s="48"/>
      <c r="AO48" s="48"/>
      <c r="AP48" s="48"/>
      <c r="AQ48" s="48"/>
      <c r="AR48" s="48"/>
      <c r="AS48" s="1">
        <v>37</v>
      </c>
      <c r="BF48" s="40" t="s">
        <v>201</v>
      </c>
    </row>
    <row r="49" spans="1:58" x14ac:dyDescent="0.2">
      <c r="A49" s="42"/>
      <c r="B49" s="39" t="s">
        <v>159</v>
      </c>
      <c r="C49" s="40" t="s">
        <v>79</v>
      </c>
      <c r="D49" s="40">
        <v>1171421364</v>
      </c>
      <c r="E49" s="41" t="s">
        <v>115</v>
      </c>
      <c r="F49" s="41">
        <f>MATCH(D49,Данные!$D$1:$D$65536,0)</f>
        <v>57</v>
      </c>
      <c r="G49" s="54">
        <v>166</v>
      </c>
      <c r="H49" s="54">
        <f>IF(I49 &gt; 0, MAX(I$12:I$75) / I49, 0)</f>
        <v>1.9347826086956521</v>
      </c>
      <c r="I49" s="54">
        <v>23</v>
      </c>
      <c r="J49" s="54">
        <f>G49*H49</f>
        <v>321.17391304347825</v>
      </c>
      <c r="K49" s="41">
        <v>36</v>
      </c>
      <c r="L49" s="41">
        <v>5</v>
      </c>
      <c r="M49" s="54">
        <f>IF(L49 &gt; 0,K49/L49,0)</f>
        <v>7.2</v>
      </c>
      <c r="N49" s="41">
        <f>MIN($Q49:AR49)</f>
        <v>6</v>
      </c>
      <c r="O49" s="41"/>
      <c r="P49" s="41">
        <v>5</v>
      </c>
      <c r="Q49" s="48"/>
      <c r="R49" s="48"/>
      <c r="S49" s="48"/>
      <c r="T49" s="48"/>
      <c r="U49" s="48"/>
      <c r="V49" s="48"/>
      <c r="W49" s="48"/>
      <c r="X49" s="48"/>
      <c r="Y49" s="48"/>
      <c r="Z49" s="48">
        <v>6</v>
      </c>
      <c r="AA49" s="48"/>
      <c r="AB49" s="48"/>
      <c r="AC49" s="48"/>
      <c r="AD49" s="48"/>
      <c r="AE49" s="48"/>
      <c r="AF49" s="48">
        <v>7</v>
      </c>
      <c r="AG49" s="48"/>
      <c r="AH49" s="48">
        <v>8</v>
      </c>
      <c r="AI49" s="48"/>
      <c r="AJ49" s="48"/>
      <c r="AK49" s="48"/>
      <c r="AL49" s="48">
        <v>6</v>
      </c>
      <c r="AM49" s="48">
        <v>9</v>
      </c>
      <c r="AN49" s="48"/>
      <c r="AO49" s="48"/>
      <c r="AP49" s="48"/>
      <c r="AQ49" s="48"/>
      <c r="AR49" s="48"/>
      <c r="AS49" s="1">
        <v>38</v>
      </c>
      <c r="BF49" s="40" t="s">
        <v>201</v>
      </c>
    </row>
    <row r="50" spans="1:58" x14ac:dyDescent="0.2">
      <c r="A50" s="42"/>
      <c r="B50" s="39" t="s">
        <v>180</v>
      </c>
      <c r="C50" s="40" t="s">
        <v>94</v>
      </c>
      <c r="D50" s="40">
        <v>1171421942</v>
      </c>
      <c r="E50" s="41" t="s">
        <v>134</v>
      </c>
      <c r="F50" s="41">
        <f>MATCH(D50,Данные!$D$1:$D$65536,0)</f>
        <v>81</v>
      </c>
      <c r="G50" s="54">
        <v>166</v>
      </c>
      <c r="H50" s="54">
        <f>IF(I50 &gt; 0, MAX(I$12:I$75) / I50, 0)</f>
        <v>1.9347826086956521</v>
      </c>
      <c r="I50" s="54">
        <v>23</v>
      </c>
      <c r="J50" s="54">
        <f>G50*H50</f>
        <v>321.17391304347825</v>
      </c>
      <c r="K50" s="41">
        <v>36</v>
      </c>
      <c r="L50" s="41">
        <v>5</v>
      </c>
      <c r="M50" s="54">
        <f>IF(L50 &gt; 0,K50/L50,0)</f>
        <v>7.2</v>
      </c>
      <c r="N50" s="41">
        <f>MIN($Q50:AR50)</f>
        <v>5</v>
      </c>
      <c r="O50" s="41"/>
      <c r="P50" s="41">
        <v>5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>
        <v>8</v>
      </c>
      <c r="AD50" s="48"/>
      <c r="AE50" s="48">
        <v>7</v>
      </c>
      <c r="AF50" s="48"/>
      <c r="AG50" s="48"/>
      <c r="AH50" s="48">
        <v>5</v>
      </c>
      <c r="AI50" s="48"/>
      <c r="AJ50" s="48"/>
      <c r="AK50" s="48"/>
      <c r="AL50" s="48">
        <v>8</v>
      </c>
      <c r="AM50" s="48">
        <v>8</v>
      </c>
      <c r="AN50" s="48"/>
      <c r="AO50" s="48"/>
      <c r="AP50" s="48"/>
      <c r="AQ50" s="48"/>
      <c r="AR50" s="48"/>
      <c r="AS50" s="1">
        <v>39</v>
      </c>
      <c r="BF50" s="40" t="s">
        <v>201</v>
      </c>
    </row>
    <row r="51" spans="1:58" x14ac:dyDescent="0.2">
      <c r="A51" s="38" t="s">
        <v>217</v>
      </c>
      <c r="B51" s="39" t="s">
        <v>123</v>
      </c>
      <c r="C51" s="40" t="s">
        <v>64</v>
      </c>
      <c r="D51" s="40">
        <v>1171421351</v>
      </c>
      <c r="E51" s="41" t="s">
        <v>99</v>
      </c>
      <c r="F51" s="41">
        <f>MATCH(D51,Данные!$D$1:$D$65536,0)</f>
        <v>16</v>
      </c>
      <c r="G51" s="54">
        <v>164</v>
      </c>
      <c r="H51" s="54">
        <f>IF(I51 &gt; 0, MAX(I$12:I$75) / I51, 0)</f>
        <v>1.9347826086956521</v>
      </c>
      <c r="I51" s="54">
        <v>23</v>
      </c>
      <c r="J51" s="54">
        <f>G51*H51</f>
        <v>317.30434782608694</v>
      </c>
      <c r="K51" s="41">
        <v>36</v>
      </c>
      <c r="L51" s="41">
        <v>5</v>
      </c>
      <c r="M51" s="54">
        <f>IF(L51 &gt; 0,K51/L51,0)</f>
        <v>7.2</v>
      </c>
      <c r="N51" s="41">
        <f>MIN($Q51:AR51)</f>
        <v>4</v>
      </c>
      <c r="O51" s="41"/>
      <c r="P51" s="41">
        <v>5</v>
      </c>
      <c r="Q51" s="48"/>
      <c r="R51" s="48"/>
      <c r="S51" s="48"/>
      <c r="T51" s="48"/>
      <c r="U51" s="48">
        <v>10</v>
      </c>
      <c r="V51" s="48"/>
      <c r="W51" s="48"/>
      <c r="X51" s="48"/>
      <c r="Y51" s="48"/>
      <c r="Z51" s="48">
        <v>4</v>
      </c>
      <c r="AA51" s="48"/>
      <c r="AB51" s="48"/>
      <c r="AC51" s="48">
        <v>7</v>
      </c>
      <c r="AD51" s="48"/>
      <c r="AE51" s="48"/>
      <c r="AF51" s="48"/>
      <c r="AG51" s="48">
        <v>8</v>
      </c>
      <c r="AH51" s="48"/>
      <c r="AI51" s="48"/>
      <c r="AJ51" s="48"/>
      <c r="AK51" s="48"/>
      <c r="AL51" s="48">
        <v>7</v>
      </c>
      <c r="AM51" s="48"/>
      <c r="AN51" s="48"/>
      <c r="AO51" s="48"/>
      <c r="AP51" s="48"/>
      <c r="AQ51" s="48"/>
      <c r="AR51" s="48"/>
      <c r="AS51" s="1">
        <v>40</v>
      </c>
      <c r="BF51" s="40" t="s">
        <v>201</v>
      </c>
    </row>
    <row r="52" spans="1:58" x14ac:dyDescent="0.2">
      <c r="A52" s="42"/>
      <c r="B52" s="39" t="s">
        <v>147</v>
      </c>
      <c r="C52" s="40" t="s">
        <v>75</v>
      </c>
      <c r="D52" s="40">
        <v>1171422020</v>
      </c>
      <c r="E52" s="41" t="s">
        <v>99</v>
      </c>
      <c r="F52" s="41">
        <f>MATCH(D52,Данные!$D$1:$D$65536,0)</f>
        <v>39</v>
      </c>
      <c r="G52" s="54">
        <v>164</v>
      </c>
      <c r="H52" s="54">
        <f>IF(I52 &gt; 0, MAX(I$12:I$75) / I52, 0)</f>
        <v>1.9347826086956521</v>
      </c>
      <c r="I52" s="54">
        <v>23</v>
      </c>
      <c r="J52" s="54">
        <f>G52*H52</f>
        <v>317.30434782608694</v>
      </c>
      <c r="K52" s="41">
        <v>36</v>
      </c>
      <c r="L52" s="41">
        <v>5</v>
      </c>
      <c r="M52" s="54">
        <f>IF(L52 &gt; 0,K52/L52,0)</f>
        <v>7.2</v>
      </c>
      <c r="N52" s="41">
        <f>MIN($Q52:AR52)</f>
        <v>4</v>
      </c>
      <c r="O52" s="41"/>
      <c r="P52" s="41">
        <v>5</v>
      </c>
      <c r="Q52" s="48"/>
      <c r="R52" s="48"/>
      <c r="S52" s="48"/>
      <c r="T52" s="48"/>
      <c r="U52" s="48">
        <v>10</v>
      </c>
      <c r="V52" s="48"/>
      <c r="W52" s="48"/>
      <c r="X52" s="48"/>
      <c r="Y52" s="48"/>
      <c r="Z52" s="48"/>
      <c r="AA52" s="48"/>
      <c r="AB52" s="48"/>
      <c r="AC52" s="48">
        <v>8</v>
      </c>
      <c r="AD52" s="48"/>
      <c r="AE52" s="48"/>
      <c r="AF52" s="48"/>
      <c r="AG52" s="48">
        <v>8</v>
      </c>
      <c r="AH52" s="48">
        <v>6</v>
      </c>
      <c r="AI52" s="48"/>
      <c r="AJ52" s="48"/>
      <c r="AK52" s="48"/>
      <c r="AL52" s="48">
        <v>4</v>
      </c>
      <c r="AM52" s="48"/>
      <c r="AN52" s="48"/>
      <c r="AO52" s="48"/>
      <c r="AP52" s="48"/>
      <c r="AQ52" s="48"/>
      <c r="AR52" s="48"/>
      <c r="AS52" s="1">
        <v>41</v>
      </c>
      <c r="BF52" s="40" t="s">
        <v>201</v>
      </c>
    </row>
    <row r="53" spans="1:58" x14ac:dyDescent="0.2">
      <c r="A53" s="38" t="s">
        <v>218</v>
      </c>
      <c r="B53" s="39" t="s">
        <v>131</v>
      </c>
      <c r="C53" s="40" t="s">
        <v>45</v>
      </c>
      <c r="D53" s="40">
        <v>1171421665</v>
      </c>
      <c r="E53" s="41" t="s">
        <v>106</v>
      </c>
      <c r="F53" s="41">
        <f>MATCH(D53,Данные!$D$1:$D$65536,0)</f>
        <v>24</v>
      </c>
      <c r="G53" s="54">
        <v>163</v>
      </c>
      <c r="H53" s="54">
        <f>IF(I53 &gt; 0, MAX(I$12:I$75) / I53, 0)</f>
        <v>1.9347826086956521</v>
      </c>
      <c r="I53" s="54">
        <v>23</v>
      </c>
      <c r="J53" s="54">
        <f>G53*H53</f>
        <v>315.36956521739131</v>
      </c>
      <c r="K53" s="41">
        <v>35</v>
      </c>
      <c r="L53" s="41">
        <v>5</v>
      </c>
      <c r="M53" s="54">
        <f>IF(L53 &gt; 0,K53/L53,0)</f>
        <v>7</v>
      </c>
      <c r="N53" s="41">
        <f>MIN($Q53:AR53)</f>
        <v>4</v>
      </c>
      <c r="O53" s="41"/>
      <c r="P53" s="41">
        <v>5</v>
      </c>
      <c r="Q53" s="48"/>
      <c r="R53" s="48"/>
      <c r="S53" s="48"/>
      <c r="T53" s="48"/>
      <c r="U53" s="48">
        <v>10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>
        <v>6</v>
      </c>
      <c r="AG53" s="48"/>
      <c r="AH53" s="48">
        <v>6</v>
      </c>
      <c r="AI53" s="48"/>
      <c r="AJ53" s="48"/>
      <c r="AK53" s="48"/>
      <c r="AL53" s="48">
        <v>4</v>
      </c>
      <c r="AM53" s="48">
        <v>9</v>
      </c>
      <c r="AN53" s="48"/>
      <c r="AO53" s="48"/>
      <c r="AP53" s="48"/>
      <c r="AQ53" s="48"/>
      <c r="AR53" s="48"/>
      <c r="AS53" s="1">
        <v>42</v>
      </c>
      <c r="BF53" s="40" t="s">
        <v>201</v>
      </c>
    </row>
    <row r="54" spans="1:58" x14ac:dyDescent="0.2">
      <c r="A54" s="42"/>
      <c r="B54" s="39" t="s">
        <v>169</v>
      </c>
      <c r="C54" s="40" t="s">
        <v>88</v>
      </c>
      <c r="D54" s="40">
        <v>1171421795</v>
      </c>
      <c r="E54" s="41" t="s">
        <v>115</v>
      </c>
      <c r="F54" s="41">
        <f>MATCH(D54,Данные!$D$1:$D$65536,0)</f>
        <v>69</v>
      </c>
      <c r="G54" s="54">
        <v>163</v>
      </c>
      <c r="H54" s="54">
        <f>IF(I54 &gt; 0, MAX(I$12:I$75) / I54, 0)</f>
        <v>1.9347826086956521</v>
      </c>
      <c r="I54" s="54">
        <v>23</v>
      </c>
      <c r="J54" s="54">
        <f>G54*H54</f>
        <v>315.36956521739131</v>
      </c>
      <c r="K54" s="41">
        <v>35</v>
      </c>
      <c r="L54" s="41">
        <v>5</v>
      </c>
      <c r="M54" s="54">
        <f>IF(L54 &gt; 0,K54/L54,0)</f>
        <v>7</v>
      </c>
      <c r="N54" s="41">
        <f>MIN($Q54:AR54)</f>
        <v>6</v>
      </c>
      <c r="O54" s="41"/>
      <c r="P54" s="41">
        <v>5</v>
      </c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>
        <v>7</v>
      </c>
      <c r="AB54" s="48"/>
      <c r="AC54" s="48"/>
      <c r="AD54" s="48"/>
      <c r="AE54" s="48"/>
      <c r="AF54" s="48">
        <v>6</v>
      </c>
      <c r="AG54" s="48"/>
      <c r="AH54" s="48">
        <v>8</v>
      </c>
      <c r="AI54" s="48"/>
      <c r="AJ54" s="48"/>
      <c r="AK54" s="48"/>
      <c r="AL54" s="48">
        <v>6</v>
      </c>
      <c r="AM54" s="48">
        <v>8</v>
      </c>
      <c r="AN54" s="48"/>
      <c r="AO54" s="48"/>
      <c r="AP54" s="48"/>
      <c r="AQ54" s="48"/>
      <c r="AR54" s="48"/>
      <c r="AS54" s="1">
        <v>43</v>
      </c>
      <c r="BF54" s="40" t="s">
        <v>201</v>
      </c>
    </row>
    <row r="55" spans="1:58" x14ac:dyDescent="0.2">
      <c r="A55" s="38" t="s">
        <v>219</v>
      </c>
      <c r="B55" s="39" t="s">
        <v>172</v>
      </c>
      <c r="C55" s="40" t="s">
        <v>74</v>
      </c>
      <c r="D55" s="40">
        <v>1171422046</v>
      </c>
      <c r="E55" s="41" t="s">
        <v>134</v>
      </c>
      <c r="F55" s="41">
        <f>MATCH(D55,Данные!$D$1:$D$65536,0)</f>
        <v>72</v>
      </c>
      <c r="G55" s="54">
        <v>161</v>
      </c>
      <c r="H55" s="54">
        <f>IF(I55 &gt; 0, MAX(I$12:I$75) / I55, 0)</f>
        <v>1.9347826086956521</v>
      </c>
      <c r="I55" s="54">
        <v>23</v>
      </c>
      <c r="J55" s="54">
        <f>G55*H55</f>
        <v>311.5</v>
      </c>
      <c r="K55" s="41">
        <v>35</v>
      </c>
      <c r="L55" s="41">
        <v>5</v>
      </c>
      <c r="M55" s="54">
        <f>IF(L55 &gt; 0,K55/L55,0)</f>
        <v>7</v>
      </c>
      <c r="N55" s="41">
        <f>MIN($Q55:AR55)</f>
        <v>6</v>
      </c>
      <c r="O55" s="41"/>
      <c r="P55" s="41">
        <v>5</v>
      </c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>
        <v>7</v>
      </c>
      <c r="AB55" s="48"/>
      <c r="AC55" s="48"/>
      <c r="AD55" s="48"/>
      <c r="AE55" s="48">
        <v>7</v>
      </c>
      <c r="AF55" s="48"/>
      <c r="AG55" s="48"/>
      <c r="AH55" s="48">
        <v>8</v>
      </c>
      <c r="AI55" s="48"/>
      <c r="AJ55" s="48"/>
      <c r="AK55" s="48"/>
      <c r="AL55" s="48">
        <v>6</v>
      </c>
      <c r="AM55" s="48">
        <v>7</v>
      </c>
      <c r="AN55" s="48"/>
      <c r="AO55" s="48"/>
      <c r="AP55" s="48"/>
      <c r="AQ55" s="48"/>
      <c r="AR55" s="48"/>
      <c r="AS55" s="1">
        <v>44</v>
      </c>
      <c r="BF55" s="40" t="s">
        <v>201</v>
      </c>
    </row>
    <row r="56" spans="1:58" x14ac:dyDescent="0.2">
      <c r="A56" s="42"/>
      <c r="B56" s="39" t="s">
        <v>187</v>
      </c>
      <c r="C56" s="40" t="s">
        <v>76</v>
      </c>
      <c r="D56" s="40">
        <v>1171421756</v>
      </c>
      <c r="E56" s="41" t="s">
        <v>115</v>
      </c>
      <c r="F56" s="41">
        <f>MATCH(D56,Данные!$D$1:$D$65536,0)</f>
        <v>140</v>
      </c>
      <c r="G56" s="54">
        <v>273</v>
      </c>
      <c r="H56" s="54">
        <f>IF(I56 &gt; 0, MAX(I$12:I$75) / I56, 0)</f>
        <v>1.141025641025641</v>
      </c>
      <c r="I56" s="54">
        <v>39</v>
      </c>
      <c r="J56" s="54">
        <f>G56*H56</f>
        <v>311.5</v>
      </c>
      <c r="K56" s="41">
        <v>28</v>
      </c>
      <c r="L56" s="41">
        <v>4</v>
      </c>
      <c r="M56" s="54">
        <f>IF(L56 &gt; 0,K56/L56,0)</f>
        <v>7</v>
      </c>
      <c r="N56" s="41">
        <f>MIN($Q56:AR56)</f>
        <v>5</v>
      </c>
      <c r="O56" s="41"/>
      <c r="P56" s="41">
        <v>4</v>
      </c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>
        <v>7</v>
      </c>
      <c r="AG56" s="48"/>
      <c r="AH56" s="48"/>
      <c r="AI56" s="48"/>
      <c r="AJ56" s="48"/>
      <c r="AK56" s="48"/>
      <c r="AL56" s="48"/>
      <c r="AM56" s="48"/>
      <c r="AN56" s="48"/>
      <c r="AO56" s="48"/>
      <c r="AP56" s="48">
        <v>8</v>
      </c>
      <c r="AQ56" s="48">
        <v>5</v>
      </c>
      <c r="AR56" s="48">
        <v>8</v>
      </c>
      <c r="AS56" s="1">
        <v>45</v>
      </c>
      <c r="BF56" s="40" t="s">
        <v>201</v>
      </c>
    </row>
    <row r="57" spans="1:58" x14ac:dyDescent="0.2">
      <c r="A57" s="38" t="s">
        <v>220</v>
      </c>
      <c r="B57" s="39" t="s">
        <v>132</v>
      </c>
      <c r="C57" s="40" t="s">
        <v>42</v>
      </c>
      <c r="D57" s="40">
        <v>1171421678</v>
      </c>
      <c r="E57" s="41" t="s">
        <v>99</v>
      </c>
      <c r="F57" s="41">
        <f>MATCH(D57,Данные!$D$1:$D$65536,0)</f>
        <v>25</v>
      </c>
      <c r="G57" s="54">
        <v>159</v>
      </c>
      <c r="H57" s="54">
        <f>IF(I57 &gt; 0, MAX(I$12:I$75) / I57, 0)</f>
        <v>1.9347826086956521</v>
      </c>
      <c r="I57" s="54">
        <v>23</v>
      </c>
      <c r="J57" s="54">
        <f>G57*H57</f>
        <v>307.63043478260869</v>
      </c>
      <c r="K57" s="41">
        <v>35</v>
      </c>
      <c r="L57" s="41">
        <v>5</v>
      </c>
      <c r="M57" s="54">
        <f>IF(L57 &gt; 0,K57/L57,0)</f>
        <v>7</v>
      </c>
      <c r="N57" s="41">
        <f>MIN($Q57:AR57)</f>
        <v>5</v>
      </c>
      <c r="O57" s="41"/>
      <c r="P57" s="41">
        <v>5</v>
      </c>
      <c r="Q57" s="48"/>
      <c r="R57" s="48"/>
      <c r="S57" s="48"/>
      <c r="T57" s="48"/>
      <c r="U57" s="48">
        <v>8</v>
      </c>
      <c r="V57" s="48"/>
      <c r="W57" s="48"/>
      <c r="X57" s="48"/>
      <c r="Y57" s="48"/>
      <c r="Z57" s="48"/>
      <c r="AA57" s="48"/>
      <c r="AB57" s="48"/>
      <c r="AC57" s="48">
        <v>7</v>
      </c>
      <c r="AD57" s="48"/>
      <c r="AE57" s="48"/>
      <c r="AF57" s="48"/>
      <c r="AG57" s="48">
        <v>8</v>
      </c>
      <c r="AH57" s="48">
        <v>7</v>
      </c>
      <c r="AI57" s="48"/>
      <c r="AJ57" s="48"/>
      <c r="AK57" s="48"/>
      <c r="AL57" s="48">
        <v>5</v>
      </c>
      <c r="AM57" s="48"/>
      <c r="AN57" s="48"/>
      <c r="AO57" s="48"/>
      <c r="AP57" s="48"/>
      <c r="AQ57" s="48"/>
      <c r="AR57" s="48"/>
      <c r="AS57" s="1">
        <v>46</v>
      </c>
      <c r="BF57" s="40" t="s">
        <v>201</v>
      </c>
    </row>
    <row r="58" spans="1:58" x14ac:dyDescent="0.2">
      <c r="A58" s="42"/>
      <c r="B58" s="39" t="s">
        <v>120</v>
      </c>
      <c r="C58" s="40" t="s">
        <v>87</v>
      </c>
      <c r="D58" s="40">
        <v>1171454939</v>
      </c>
      <c r="E58" s="41" t="s">
        <v>99</v>
      </c>
      <c r="F58" s="41">
        <f>MATCH(D58,Данные!$D$1:$D$65536,0)</f>
        <v>13</v>
      </c>
      <c r="G58" s="54">
        <v>159</v>
      </c>
      <c r="H58" s="54">
        <f>IF(I58 &gt; 0, MAX(I$12:I$75) / I58, 0)</f>
        <v>1.9347826086956521</v>
      </c>
      <c r="I58" s="54">
        <v>23</v>
      </c>
      <c r="J58" s="54">
        <f>G58*H58</f>
        <v>307.63043478260869</v>
      </c>
      <c r="K58" s="41">
        <v>35</v>
      </c>
      <c r="L58" s="41">
        <v>5</v>
      </c>
      <c r="M58" s="54">
        <f>IF(L58 &gt; 0,K58/L58,0)</f>
        <v>7</v>
      </c>
      <c r="N58" s="41">
        <f>MIN($Q58:AR58)</f>
        <v>4</v>
      </c>
      <c r="O58" s="41"/>
      <c r="P58" s="41">
        <v>5</v>
      </c>
      <c r="Q58" s="48"/>
      <c r="R58" s="48"/>
      <c r="S58" s="48"/>
      <c r="T58" s="48"/>
      <c r="U58" s="48">
        <v>8</v>
      </c>
      <c r="V58" s="48"/>
      <c r="W58" s="48"/>
      <c r="X58" s="48"/>
      <c r="Y58" s="48"/>
      <c r="Z58" s="48">
        <v>4</v>
      </c>
      <c r="AA58" s="48"/>
      <c r="AB58" s="48"/>
      <c r="AC58" s="48">
        <v>7</v>
      </c>
      <c r="AD58" s="48"/>
      <c r="AE58" s="48"/>
      <c r="AF58" s="48"/>
      <c r="AG58" s="48">
        <v>8</v>
      </c>
      <c r="AH58" s="48"/>
      <c r="AI58" s="48"/>
      <c r="AJ58" s="48"/>
      <c r="AK58" s="48"/>
      <c r="AL58" s="48">
        <v>8</v>
      </c>
      <c r="AM58" s="48"/>
      <c r="AN58" s="48"/>
      <c r="AO58" s="48"/>
      <c r="AP58" s="48"/>
      <c r="AQ58" s="48"/>
      <c r="AR58" s="48"/>
      <c r="AS58" s="1">
        <v>47</v>
      </c>
      <c r="BF58" s="40" t="s">
        <v>202</v>
      </c>
    </row>
    <row r="59" spans="1:58" x14ac:dyDescent="0.2">
      <c r="A59" s="43">
        <v>48</v>
      </c>
      <c r="B59" s="39" t="s">
        <v>119</v>
      </c>
      <c r="C59" s="44" t="s">
        <v>89</v>
      </c>
      <c r="D59" s="40">
        <v>1171422137</v>
      </c>
      <c r="E59" s="41" t="s">
        <v>99</v>
      </c>
      <c r="F59" s="41">
        <f>MATCH(D59,Данные!$D$1:$D$65536,0)</f>
        <v>12</v>
      </c>
      <c r="G59" s="54">
        <v>156</v>
      </c>
      <c r="H59" s="54">
        <f>IF(I59 &gt; 0, MAX(I$12:I$75) / I59, 0)</f>
        <v>1.9347826086956521</v>
      </c>
      <c r="I59" s="54">
        <v>23</v>
      </c>
      <c r="J59" s="54">
        <f>G59*H59</f>
        <v>301.82608695652175</v>
      </c>
      <c r="K59" s="41">
        <v>32</v>
      </c>
      <c r="L59" s="41">
        <v>5</v>
      </c>
      <c r="M59" s="54">
        <f>IF(L59 &gt; 0,K59/L59,0)</f>
        <v>6.4</v>
      </c>
      <c r="N59" s="41">
        <f>MIN($Q59:AR59)</f>
        <v>2</v>
      </c>
      <c r="O59" s="41" t="s">
        <v>203</v>
      </c>
      <c r="P59" s="41">
        <v>4</v>
      </c>
      <c r="Q59" s="48"/>
      <c r="R59" s="48"/>
      <c r="S59" s="48"/>
      <c r="T59" s="48"/>
      <c r="U59" s="48">
        <v>10</v>
      </c>
      <c r="V59" s="48"/>
      <c r="W59" s="48"/>
      <c r="X59" s="48"/>
      <c r="Y59" s="48"/>
      <c r="Z59" s="48">
        <v>4</v>
      </c>
      <c r="AA59" s="48"/>
      <c r="AB59" s="48"/>
      <c r="AC59" s="48">
        <v>9</v>
      </c>
      <c r="AD59" s="48"/>
      <c r="AE59" s="48"/>
      <c r="AF59" s="48"/>
      <c r="AG59" s="49">
        <v>2</v>
      </c>
      <c r="AH59" s="48"/>
      <c r="AI59" s="48"/>
      <c r="AJ59" s="48"/>
      <c r="AK59" s="48"/>
      <c r="AL59" s="48">
        <v>7</v>
      </c>
      <c r="AM59" s="48"/>
      <c r="AN59" s="48"/>
      <c r="AO59" s="48"/>
      <c r="AP59" s="48"/>
      <c r="AQ59" s="48"/>
      <c r="AR59" s="48"/>
      <c r="AS59" s="1">
        <v>48</v>
      </c>
      <c r="BF59" s="40" t="s">
        <v>201</v>
      </c>
    </row>
    <row r="60" spans="1:58" x14ac:dyDescent="0.2">
      <c r="A60" s="43">
        <v>49</v>
      </c>
      <c r="B60" s="39" t="s">
        <v>170</v>
      </c>
      <c r="C60" s="40" t="s">
        <v>84</v>
      </c>
      <c r="D60" s="40">
        <v>1178852515</v>
      </c>
      <c r="E60" s="41" t="s">
        <v>115</v>
      </c>
      <c r="F60" s="41">
        <f>MATCH(D60,Данные!$D$1:$D$65536,0)</f>
        <v>70</v>
      </c>
      <c r="G60" s="54">
        <v>153</v>
      </c>
      <c r="H60" s="54">
        <f>IF(I60 &gt; 0, MAX(I$12:I$75) / I60, 0)</f>
        <v>1.9347826086956521</v>
      </c>
      <c r="I60" s="54">
        <v>23</v>
      </c>
      <c r="J60" s="54">
        <f>G60*H60</f>
        <v>296.02173913043475</v>
      </c>
      <c r="K60" s="41">
        <v>33</v>
      </c>
      <c r="L60" s="41">
        <v>5</v>
      </c>
      <c r="M60" s="54">
        <f>IF(L60 &gt; 0,K60/L60,0)</f>
        <v>6.6</v>
      </c>
      <c r="N60" s="41">
        <f>MIN($Q60:AR60)</f>
        <v>6</v>
      </c>
      <c r="O60" s="41"/>
      <c r="P60" s="41">
        <v>5</v>
      </c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>
        <v>7</v>
      </c>
      <c r="AB60" s="48"/>
      <c r="AC60" s="48"/>
      <c r="AD60" s="48"/>
      <c r="AE60" s="48"/>
      <c r="AF60" s="48">
        <v>6</v>
      </c>
      <c r="AG60" s="48"/>
      <c r="AH60" s="48">
        <v>6</v>
      </c>
      <c r="AI60" s="48"/>
      <c r="AJ60" s="48"/>
      <c r="AK60" s="48"/>
      <c r="AL60" s="48">
        <v>6</v>
      </c>
      <c r="AM60" s="48">
        <v>8</v>
      </c>
      <c r="AN60" s="48"/>
      <c r="AO60" s="48"/>
      <c r="AP60" s="48"/>
      <c r="AQ60" s="48"/>
      <c r="AR60" s="48"/>
      <c r="AS60" s="1">
        <v>49</v>
      </c>
      <c r="BF60" s="40" t="s">
        <v>201</v>
      </c>
    </row>
    <row r="61" spans="1:58" x14ac:dyDescent="0.2">
      <c r="A61" s="43">
        <v>50</v>
      </c>
      <c r="B61" s="39" t="s">
        <v>161</v>
      </c>
      <c r="C61" s="40" t="s">
        <v>51</v>
      </c>
      <c r="D61" s="40">
        <v>1171421416</v>
      </c>
      <c r="E61" s="41" t="s">
        <v>106</v>
      </c>
      <c r="F61" s="41">
        <f>MATCH(D61,Данные!$D$1:$D$65536,0)</f>
        <v>60</v>
      </c>
      <c r="G61" s="54">
        <v>149</v>
      </c>
      <c r="H61" s="54">
        <f>IF(I61 &gt; 0, MAX(I$12:I$75) / I61, 0)</f>
        <v>1.9347826086956521</v>
      </c>
      <c r="I61" s="54">
        <v>23</v>
      </c>
      <c r="J61" s="54">
        <f>G61*H61</f>
        <v>288.28260869565219</v>
      </c>
      <c r="K61" s="41">
        <v>33</v>
      </c>
      <c r="L61" s="41">
        <v>5</v>
      </c>
      <c r="M61" s="54">
        <f>IF(L61 &gt; 0,K61/L61,0)</f>
        <v>6.6</v>
      </c>
      <c r="N61" s="41">
        <f>MIN($Q61:AR61)</f>
        <v>4</v>
      </c>
      <c r="O61" s="41"/>
      <c r="P61" s="41">
        <v>5</v>
      </c>
      <c r="Q61" s="48"/>
      <c r="R61" s="48"/>
      <c r="S61" s="48"/>
      <c r="T61" s="48"/>
      <c r="U61" s="48"/>
      <c r="V61" s="48"/>
      <c r="W61" s="48"/>
      <c r="X61" s="48"/>
      <c r="Y61" s="48"/>
      <c r="Z61" s="48">
        <v>4</v>
      </c>
      <c r="AA61" s="48"/>
      <c r="AB61" s="48"/>
      <c r="AC61" s="48"/>
      <c r="AD61" s="48"/>
      <c r="AE61" s="48"/>
      <c r="AF61" s="48">
        <v>8</v>
      </c>
      <c r="AG61" s="48"/>
      <c r="AH61" s="48">
        <v>6</v>
      </c>
      <c r="AI61" s="48"/>
      <c r="AJ61" s="48"/>
      <c r="AK61" s="48"/>
      <c r="AL61" s="48">
        <v>7</v>
      </c>
      <c r="AM61" s="48">
        <v>8</v>
      </c>
      <c r="AN61" s="48"/>
      <c r="AO61" s="48"/>
      <c r="AP61" s="48"/>
      <c r="AQ61" s="48"/>
      <c r="AR61" s="48"/>
      <c r="AS61" s="1">
        <v>50</v>
      </c>
      <c r="BF61" s="40" t="s">
        <v>201</v>
      </c>
    </row>
    <row r="62" spans="1:58" x14ac:dyDescent="0.2">
      <c r="A62" s="43">
        <v>51</v>
      </c>
      <c r="B62" s="39" t="s">
        <v>144</v>
      </c>
      <c r="C62" s="40" t="s">
        <v>57</v>
      </c>
      <c r="D62" s="40">
        <v>1171421981</v>
      </c>
      <c r="E62" s="41" t="s">
        <v>106</v>
      </c>
      <c r="F62" s="41">
        <f>MATCH(D62,Данные!$D$1:$D$65536,0)</f>
        <v>36</v>
      </c>
      <c r="G62" s="54">
        <v>146</v>
      </c>
      <c r="H62" s="54">
        <f>IF(I62 &gt; 0, MAX(I$12:I$75) / I62, 0)</f>
        <v>1.9347826086956521</v>
      </c>
      <c r="I62" s="54">
        <v>23</v>
      </c>
      <c r="J62" s="54">
        <f>G62*H62</f>
        <v>282.47826086956519</v>
      </c>
      <c r="K62" s="41">
        <v>32</v>
      </c>
      <c r="L62" s="41">
        <v>5</v>
      </c>
      <c r="M62" s="54">
        <f>IF(L62 &gt; 0,K62/L62,0)</f>
        <v>6.4</v>
      </c>
      <c r="N62" s="41">
        <f>MIN($Q62:AR62)</f>
        <v>5</v>
      </c>
      <c r="O62" s="41"/>
      <c r="P62" s="41">
        <v>5</v>
      </c>
      <c r="Q62" s="48"/>
      <c r="R62" s="48"/>
      <c r="S62" s="48"/>
      <c r="T62" s="48"/>
      <c r="U62" s="48">
        <v>7</v>
      </c>
      <c r="V62" s="48"/>
      <c r="W62" s="48"/>
      <c r="X62" s="48"/>
      <c r="Y62" s="48"/>
      <c r="Z62" s="48"/>
      <c r="AA62" s="48">
        <v>6</v>
      </c>
      <c r="AB62" s="48"/>
      <c r="AC62" s="48"/>
      <c r="AD62" s="48"/>
      <c r="AE62" s="48"/>
      <c r="AF62" s="48">
        <v>7</v>
      </c>
      <c r="AG62" s="48"/>
      <c r="AH62" s="48">
        <v>7</v>
      </c>
      <c r="AI62" s="48"/>
      <c r="AJ62" s="48"/>
      <c r="AK62" s="48"/>
      <c r="AL62" s="48">
        <v>5</v>
      </c>
      <c r="AM62" s="48"/>
      <c r="AN62" s="48"/>
      <c r="AO62" s="48"/>
      <c r="AP62" s="48"/>
      <c r="AQ62" s="48"/>
      <c r="AR62" s="48"/>
      <c r="AS62" s="1">
        <v>51</v>
      </c>
      <c r="BF62" s="40" t="s">
        <v>201</v>
      </c>
    </row>
    <row r="63" spans="1:58" x14ac:dyDescent="0.2">
      <c r="A63" s="38" t="s">
        <v>221</v>
      </c>
      <c r="B63" s="39" t="s">
        <v>157</v>
      </c>
      <c r="C63" s="40" t="s">
        <v>83</v>
      </c>
      <c r="D63" s="40">
        <v>1171421691</v>
      </c>
      <c r="E63" s="41" t="s">
        <v>106</v>
      </c>
      <c r="F63" s="41">
        <f>MATCH(D63,Данные!$D$1:$D$65536,0)</f>
        <v>51</v>
      </c>
      <c r="G63" s="54">
        <v>143</v>
      </c>
      <c r="H63" s="54">
        <f>IF(I63 &gt; 0, MAX(I$12:I$75) / I63, 0)</f>
        <v>1.9347826086956521</v>
      </c>
      <c r="I63" s="54">
        <v>23</v>
      </c>
      <c r="J63" s="54">
        <f>G63*H63</f>
        <v>276.67391304347825</v>
      </c>
      <c r="K63" s="41">
        <v>31</v>
      </c>
      <c r="L63" s="41">
        <v>5</v>
      </c>
      <c r="M63" s="54">
        <f>IF(L63 &gt; 0,K63/L63,0)</f>
        <v>6.2</v>
      </c>
      <c r="N63" s="41">
        <f>MIN($Q63:AR63)</f>
        <v>4</v>
      </c>
      <c r="O63" s="41"/>
      <c r="P63" s="41">
        <v>5</v>
      </c>
      <c r="Q63" s="48"/>
      <c r="R63" s="48"/>
      <c r="S63" s="48"/>
      <c r="T63" s="48"/>
      <c r="U63" s="48"/>
      <c r="V63" s="48"/>
      <c r="W63" s="48"/>
      <c r="X63" s="48"/>
      <c r="Y63" s="48"/>
      <c r="Z63" s="48">
        <v>4</v>
      </c>
      <c r="AA63" s="48"/>
      <c r="AB63" s="48"/>
      <c r="AC63" s="48"/>
      <c r="AD63" s="48"/>
      <c r="AE63" s="48"/>
      <c r="AF63" s="48">
        <v>6</v>
      </c>
      <c r="AG63" s="48"/>
      <c r="AH63" s="48">
        <v>7</v>
      </c>
      <c r="AI63" s="48"/>
      <c r="AJ63" s="48"/>
      <c r="AK63" s="48"/>
      <c r="AL63" s="48">
        <v>6</v>
      </c>
      <c r="AM63" s="48">
        <v>8</v>
      </c>
      <c r="AN63" s="48"/>
      <c r="AO63" s="48"/>
      <c r="AP63" s="48"/>
      <c r="AQ63" s="48"/>
      <c r="AR63" s="48"/>
      <c r="AS63" s="1">
        <v>52</v>
      </c>
      <c r="BF63" s="40" t="s">
        <v>201</v>
      </c>
    </row>
    <row r="64" spans="1:58" x14ac:dyDescent="0.2">
      <c r="A64" s="42"/>
      <c r="B64" s="39" t="s">
        <v>164</v>
      </c>
      <c r="C64" s="40" t="s">
        <v>97</v>
      </c>
      <c r="D64" s="40">
        <v>1171421390</v>
      </c>
      <c r="E64" s="41" t="s">
        <v>115</v>
      </c>
      <c r="F64" s="41">
        <f>MATCH(D64,Данные!$D$1:$D$65536,0)</f>
        <v>63</v>
      </c>
      <c r="G64" s="54">
        <v>143</v>
      </c>
      <c r="H64" s="54">
        <f>IF(I64 &gt; 0, MAX(I$12:I$75) / I64, 0)</f>
        <v>1.9347826086956521</v>
      </c>
      <c r="I64" s="54">
        <v>23</v>
      </c>
      <c r="J64" s="54">
        <f>G64*H64</f>
        <v>276.67391304347825</v>
      </c>
      <c r="K64" s="41">
        <v>31</v>
      </c>
      <c r="L64" s="41">
        <v>5</v>
      </c>
      <c r="M64" s="54">
        <f>IF(L64 &gt; 0,K64/L64,0)</f>
        <v>6.2</v>
      </c>
      <c r="N64" s="41">
        <f>MIN($Q64:AR64)</f>
        <v>5</v>
      </c>
      <c r="O64" s="41"/>
      <c r="P64" s="41">
        <v>5</v>
      </c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>
        <v>8</v>
      </c>
      <c r="AB64" s="48"/>
      <c r="AC64" s="48"/>
      <c r="AD64" s="48"/>
      <c r="AE64" s="48"/>
      <c r="AF64" s="48">
        <v>6</v>
      </c>
      <c r="AG64" s="48"/>
      <c r="AH64" s="48">
        <v>7</v>
      </c>
      <c r="AI64" s="48"/>
      <c r="AJ64" s="48"/>
      <c r="AK64" s="48">
        <v>5</v>
      </c>
      <c r="AL64" s="48">
        <v>5</v>
      </c>
      <c r="AM64" s="48"/>
      <c r="AN64" s="48"/>
      <c r="AO64" s="48"/>
      <c r="AP64" s="48"/>
      <c r="AQ64" s="48"/>
      <c r="AR64" s="48"/>
      <c r="AS64" s="1">
        <v>53</v>
      </c>
      <c r="BF64" s="40" t="s">
        <v>201</v>
      </c>
    </row>
    <row r="65" spans="1:58" x14ac:dyDescent="0.2">
      <c r="A65" s="43">
        <v>54</v>
      </c>
      <c r="B65" s="39" t="s">
        <v>185</v>
      </c>
      <c r="C65" s="40" t="s">
        <v>39</v>
      </c>
      <c r="D65" s="40">
        <v>1178852485</v>
      </c>
      <c r="E65" s="41" t="s">
        <v>134</v>
      </c>
      <c r="F65" s="41">
        <f>MATCH(D65,Данные!$D$1:$D$65536,0)</f>
        <v>108</v>
      </c>
      <c r="G65" s="54">
        <v>142</v>
      </c>
      <c r="H65" s="54">
        <f>IF(I65 &gt; 0, MAX(I$12:I$75) / I65, 0)</f>
        <v>1.9347826086956521</v>
      </c>
      <c r="I65" s="54">
        <v>23</v>
      </c>
      <c r="J65" s="54">
        <f>G65*H65</f>
        <v>274.73913043478262</v>
      </c>
      <c r="K65" s="41">
        <v>30</v>
      </c>
      <c r="L65" s="41">
        <v>5</v>
      </c>
      <c r="M65" s="54">
        <f>IF(L65 &gt; 0,K65/L65,0)</f>
        <v>6</v>
      </c>
      <c r="N65" s="41">
        <f>MIN($Q65:AR65)</f>
        <v>4</v>
      </c>
      <c r="O65" s="41"/>
      <c r="P65" s="41">
        <v>5</v>
      </c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>
        <v>4</v>
      </c>
      <c r="AF65" s="48"/>
      <c r="AG65" s="48"/>
      <c r="AH65" s="48">
        <v>9</v>
      </c>
      <c r="AI65" s="48"/>
      <c r="AJ65" s="48"/>
      <c r="AK65" s="48"/>
      <c r="AL65" s="48">
        <v>4</v>
      </c>
      <c r="AM65" s="48">
        <v>7</v>
      </c>
      <c r="AN65" s="48">
        <v>6</v>
      </c>
      <c r="AO65" s="48"/>
      <c r="AP65" s="48"/>
      <c r="AQ65" s="48"/>
      <c r="AR65" s="48"/>
      <c r="AS65" s="1">
        <v>54</v>
      </c>
      <c r="BF65" s="40" t="s">
        <v>201</v>
      </c>
    </row>
    <row r="66" spans="1:58" x14ac:dyDescent="0.2">
      <c r="A66" s="43">
        <v>55</v>
      </c>
      <c r="B66" s="39" t="s">
        <v>158</v>
      </c>
      <c r="C66" s="40" t="s">
        <v>66</v>
      </c>
      <c r="D66" s="40">
        <v>1171421442</v>
      </c>
      <c r="E66" s="41" t="s">
        <v>106</v>
      </c>
      <c r="F66" s="41">
        <f>MATCH(D66,Данные!$D$1:$D$65536,0)</f>
        <v>52</v>
      </c>
      <c r="G66" s="54">
        <v>138</v>
      </c>
      <c r="H66" s="54">
        <f>IF(I66 &gt; 0, MAX(I$12:I$75) / I66, 0)</f>
        <v>1.9347826086956521</v>
      </c>
      <c r="I66" s="54">
        <v>23</v>
      </c>
      <c r="J66" s="54">
        <f>G66*H66</f>
        <v>267</v>
      </c>
      <c r="K66" s="41">
        <v>30</v>
      </c>
      <c r="L66" s="41">
        <v>5</v>
      </c>
      <c r="M66" s="54">
        <f>IF(L66 &gt; 0,K66/L66,0)</f>
        <v>6</v>
      </c>
      <c r="N66" s="41">
        <f>MIN($Q66:AR66)</f>
        <v>4</v>
      </c>
      <c r="O66" s="41"/>
      <c r="P66" s="41">
        <v>5</v>
      </c>
      <c r="Q66" s="48"/>
      <c r="R66" s="48"/>
      <c r="S66" s="48"/>
      <c r="T66" s="48"/>
      <c r="U66" s="48"/>
      <c r="V66" s="48"/>
      <c r="W66" s="48"/>
      <c r="X66" s="48"/>
      <c r="Y66" s="48"/>
      <c r="Z66" s="48">
        <v>4</v>
      </c>
      <c r="AA66" s="48"/>
      <c r="AB66" s="48"/>
      <c r="AC66" s="48"/>
      <c r="AD66" s="48"/>
      <c r="AE66" s="48"/>
      <c r="AF66" s="48">
        <v>6</v>
      </c>
      <c r="AG66" s="48"/>
      <c r="AH66" s="48">
        <v>8</v>
      </c>
      <c r="AI66" s="48"/>
      <c r="AJ66" s="48"/>
      <c r="AK66" s="48"/>
      <c r="AL66" s="48">
        <v>4</v>
      </c>
      <c r="AM66" s="48"/>
      <c r="AN66" s="48">
        <v>8</v>
      </c>
      <c r="AO66" s="48"/>
      <c r="AP66" s="48"/>
      <c r="AQ66" s="48"/>
      <c r="AR66" s="48"/>
      <c r="AS66" s="1">
        <v>55</v>
      </c>
      <c r="BF66" s="40" t="s">
        <v>201</v>
      </c>
    </row>
    <row r="67" spans="1:58" x14ac:dyDescent="0.2">
      <c r="A67" s="43">
        <v>56</v>
      </c>
      <c r="B67" s="39" t="s">
        <v>168</v>
      </c>
      <c r="C67" s="40" t="s">
        <v>35</v>
      </c>
      <c r="D67" s="40">
        <v>1178852470</v>
      </c>
      <c r="E67" s="41" t="s">
        <v>134</v>
      </c>
      <c r="F67" s="41">
        <f>MATCH(D67,Данные!$D$1:$D$65536,0)</f>
        <v>68</v>
      </c>
      <c r="G67" s="54">
        <v>137</v>
      </c>
      <c r="H67" s="54">
        <f>IF(I67 &gt; 0, MAX(I$12:I$75) / I67, 0)</f>
        <v>1.9347826086956521</v>
      </c>
      <c r="I67" s="54">
        <v>23</v>
      </c>
      <c r="J67" s="54">
        <f>G67*H67</f>
        <v>265.06521739130432</v>
      </c>
      <c r="K67" s="41">
        <v>29</v>
      </c>
      <c r="L67" s="41">
        <v>5</v>
      </c>
      <c r="M67" s="54">
        <f>IF(L67 &gt; 0,K67/L67,0)</f>
        <v>5.8</v>
      </c>
      <c r="N67" s="41">
        <f>MIN($Q67:AR67)</f>
        <v>4</v>
      </c>
      <c r="O67" s="41"/>
      <c r="P67" s="41">
        <v>5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>
        <v>7</v>
      </c>
      <c r="AB67" s="48"/>
      <c r="AC67" s="48"/>
      <c r="AD67" s="48"/>
      <c r="AE67" s="48">
        <v>4</v>
      </c>
      <c r="AF67" s="48"/>
      <c r="AG67" s="48"/>
      <c r="AH67" s="48">
        <v>6</v>
      </c>
      <c r="AI67" s="48"/>
      <c r="AJ67" s="48"/>
      <c r="AK67" s="48"/>
      <c r="AL67" s="48">
        <v>4</v>
      </c>
      <c r="AM67" s="48">
        <v>8</v>
      </c>
      <c r="AN67" s="48"/>
      <c r="AO67" s="48"/>
      <c r="AP67" s="48"/>
      <c r="AQ67" s="48"/>
      <c r="AR67" s="48"/>
      <c r="AS67" s="1">
        <v>56</v>
      </c>
      <c r="BF67" s="40" t="s">
        <v>201</v>
      </c>
    </row>
    <row r="68" spans="1:58" x14ac:dyDescent="0.2">
      <c r="A68" s="43">
        <v>57</v>
      </c>
      <c r="B68" s="39" t="s">
        <v>176</v>
      </c>
      <c r="C68" s="40" t="s">
        <v>80</v>
      </c>
      <c r="D68" s="40">
        <v>1171422150</v>
      </c>
      <c r="E68" s="41" t="s">
        <v>115</v>
      </c>
      <c r="F68" s="41">
        <f>MATCH(D68,Данные!$D$1:$D$65536,0)</f>
        <v>77</v>
      </c>
      <c r="G68" s="54">
        <v>136</v>
      </c>
      <c r="H68" s="54">
        <f>IF(I68 &gt; 0, MAX(I$12:I$75) / I68, 0)</f>
        <v>1.9347826086956521</v>
      </c>
      <c r="I68" s="54">
        <v>23</v>
      </c>
      <c r="J68" s="54">
        <f>G68*H68</f>
        <v>263.13043478260869</v>
      </c>
      <c r="K68" s="41">
        <v>30</v>
      </c>
      <c r="L68" s="41">
        <v>5</v>
      </c>
      <c r="M68" s="54">
        <f>IF(L68 &gt; 0,K68/L68,0)</f>
        <v>6</v>
      </c>
      <c r="N68" s="41">
        <f>MIN($Q68:AR68)</f>
        <v>5</v>
      </c>
      <c r="O68" s="41"/>
      <c r="P68" s="41">
        <v>5</v>
      </c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>
        <v>5</v>
      </c>
      <c r="AB68" s="48"/>
      <c r="AC68" s="48"/>
      <c r="AD68" s="48"/>
      <c r="AE68" s="48"/>
      <c r="AF68" s="48">
        <v>7</v>
      </c>
      <c r="AG68" s="48"/>
      <c r="AH68" s="48">
        <v>5</v>
      </c>
      <c r="AI68" s="48"/>
      <c r="AJ68" s="48"/>
      <c r="AK68" s="48"/>
      <c r="AL68" s="48">
        <v>7</v>
      </c>
      <c r="AM68" s="48"/>
      <c r="AN68" s="48">
        <v>6</v>
      </c>
      <c r="AO68" s="48"/>
      <c r="AP68" s="48"/>
      <c r="AQ68" s="48"/>
      <c r="AR68" s="48"/>
      <c r="AS68" s="1">
        <v>57</v>
      </c>
      <c r="BF68" s="40" t="s">
        <v>201</v>
      </c>
    </row>
    <row r="69" spans="1:58" x14ac:dyDescent="0.2">
      <c r="A69" s="43">
        <v>58</v>
      </c>
      <c r="B69" s="39" t="s">
        <v>171</v>
      </c>
      <c r="C69" s="40" t="s">
        <v>61</v>
      </c>
      <c r="D69" s="40">
        <v>1171421916</v>
      </c>
      <c r="E69" s="41" t="s">
        <v>106</v>
      </c>
      <c r="F69" s="41">
        <f>MATCH(D69,Данные!$D$1:$D$65536,0)</f>
        <v>71</v>
      </c>
      <c r="G69" s="54">
        <v>135</v>
      </c>
      <c r="H69" s="54">
        <f>IF(I69 &gt; 0, MAX(I$12:I$75) / I69, 0)</f>
        <v>1.9347826086956521</v>
      </c>
      <c r="I69" s="54">
        <v>23</v>
      </c>
      <c r="J69" s="54">
        <f>G69*H69</f>
        <v>261.19565217391306</v>
      </c>
      <c r="K69" s="41">
        <v>29</v>
      </c>
      <c r="L69" s="41">
        <v>5</v>
      </c>
      <c r="M69" s="54">
        <f>IF(L69 &gt; 0,K69/L69,0)</f>
        <v>5.8</v>
      </c>
      <c r="N69" s="41">
        <f>MIN($Q69:AR69)</f>
        <v>5</v>
      </c>
      <c r="O69" s="41"/>
      <c r="P69" s="41">
        <v>5</v>
      </c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>
        <v>6</v>
      </c>
      <c r="AB69" s="48"/>
      <c r="AC69" s="48"/>
      <c r="AD69" s="48"/>
      <c r="AE69" s="48"/>
      <c r="AF69" s="48">
        <v>5</v>
      </c>
      <c r="AG69" s="48"/>
      <c r="AH69" s="48">
        <v>6</v>
      </c>
      <c r="AI69" s="48"/>
      <c r="AJ69" s="48"/>
      <c r="AK69" s="48"/>
      <c r="AL69" s="48">
        <v>6</v>
      </c>
      <c r="AM69" s="48"/>
      <c r="AN69" s="48">
        <v>6</v>
      </c>
      <c r="AO69" s="48"/>
      <c r="AP69" s="48"/>
      <c r="AQ69" s="48"/>
      <c r="AR69" s="48"/>
      <c r="AS69" s="1">
        <v>58</v>
      </c>
      <c r="BF69" s="40" t="s">
        <v>201</v>
      </c>
    </row>
    <row r="70" spans="1:58" x14ac:dyDescent="0.2">
      <c r="A70" s="43">
        <v>59</v>
      </c>
      <c r="B70" s="39" t="s">
        <v>117</v>
      </c>
      <c r="C70" s="40" t="s">
        <v>67</v>
      </c>
      <c r="D70" s="40">
        <v>1171422098</v>
      </c>
      <c r="E70" s="41" t="s">
        <v>99</v>
      </c>
      <c r="F70" s="41">
        <f>MATCH(D70,Данные!$D$1:$D$65536,0)</f>
        <v>10</v>
      </c>
      <c r="G70" s="54">
        <v>134</v>
      </c>
      <c r="H70" s="54">
        <f>IF(I70 &gt; 0, MAX(I$12:I$75) / I70, 0)</f>
        <v>1.9347826086956521</v>
      </c>
      <c r="I70" s="54">
        <v>23</v>
      </c>
      <c r="J70" s="54">
        <f>G70*H70</f>
        <v>259.26086956521738</v>
      </c>
      <c r="K70" s="41">
        <v>30</v>
      </c>
      <c r="L70" s="41">
        <v>5</v>
      </c>
      <c r="M70" s="54">
        <f>IF(L70 &gt; 0,K70/L70,0)</f>
        <v>6</v>
      </c>
      <c r="N70" s="41">
        <f>MIN($Q70:AR70)</f>
        <v>4</v>
      </c>
      <c r="O70" s="41"/>
      <c r="P70" s="41">
        <v>5</v>
      </c>
      <c r="Q70" s="48"/>
      <c r="R70" s="48"/>
      <c r="S70" s="48"/>
      <c r="T70" s="48"/>
      <c r="U70" s="48">
        <v>7</v>
      </c>
      <c r="V70" s="48"/>
      <c r="W70" s="48"/>
      <c r="X70" s="48"/>
      <c r="Y70" s="48"/>
      <c r="Z70" s="48">
        <v>4</v>
      </c>
      <c r="AA70" s="48"/>
      <c r="AB70" s="48"/>
      <c r="AC70" s="48">
        <v>6</v>
      </c>
      <c r="AD70" s="48"/>
      <c r="AE70" s="48"/>
      <c r="AF70" s="48"/>
      <c r="AG70" s="48">
        <v>8</v>
      </c>
      <c r="AH70" s="48"/>
      <c r="AI70" s="48"/>
      <c r="AJ70" s="48"/>
      <c r="AK70" s="48"/>
      <c r="AL70" s="48">
        <v>5</v>
      </c>
      <c r="AM70" s="48"/>
      <c r="AN70" s="48"/>
      <c r="AO70" s="48"/>
      <c r="AP70" s="48"/>
      <c r="AQ70" s="48"/>
      <c r="AR70" s="48"/>
      <c r="AS70" s="1">
        <v>59</v>
      </c>
      <c r="BF70" s="40" t="s">
        <v>201</v>
      </c>
    </row>
    <row r="71" spans="1:58" x14ac:dyDescent="0.2">
      <c r="A71" s="38" t="s">
        <v>222</v>
      </c>
      <c r="B71" s="39" t="s">
        <v>146</v>
      </c>
      <c r="C71" s="40" t="s">
        <v>49</v>
      </c>
      <c r="D71" s="40">
        <v>1171422007</v>
      </c>
      <c r="E71" s="41" t="s">
        <v>106</v>
      </c>
      <c r="F71" s="41">
        <f>MATCH(D71,Данные!$D$1:$D$65536,0)</f>
        <v>38</v>
      </c>
      <c r="G71" s="54">
        <v>133</v>
      </c>
      <c r="H71" s="54">
        <f>IF(I71 &gt; 0, MAX(I$12:I$75) / I71, 0)</f>
        <v>1.9347826086956521</v>
      </c>
      <c r="I71" s="54">
        <v>23</v>
      </c>
      <c r="J71" s="54">
        <f>G71*H71</f>
        <v>257.32608695652175</v>
      </c>
      <c r="K71" s="41">
        <v>29</v>
      </c>
      <c r="L71" s="41">
        <v>5</v>
      </c>
      <c r="M71" s="54">
        <f>IF(L71 &gt; 0,K71/L71,0)</f>
        <v>5.8</v>
      </c>
      <c r="N71" s="41">
        <f>MIN($Q71:AR71)</f>
        <v>4</v>
      </c>
      <c r="O71" s="41"/>
      <c r="P71" s="41">
        <v>5</v>
      </c>
      <c r="Q71" s="48"/>
      <c r="R71" s="48"/>
      <c r="S71" s="48"/>
      <c r="T71" s="48"/>
      <c r="U71" s="48">
        <v>9</v>
      </c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>
        <v>6</v>
      </c>
      <c r="AG71" s="48"/>
      <c r="AH71" s="48">
        <v>6</v>
      </c>
      <c r="AI71" s="48"/>
      <c r="AJ71" s="48"/>
      <c r="AK71" s="48"/>
      <c r="AL71" s="48">
        <v>4</v>
      </c>
      <c r="AM71" s="48"/>
      <c r="AN71" s="48">
        <v>4</v>
      </c>
      <c r="AO71" s="48"/>
      <c r="AP71" s="48"/>
      <c r="AQ71" s="48"/>
      <c r="AR71" s="48"/>
      <c r="AS71" s="1">
        <v>60</v>
      </c>
      <c r="BF71" s="40" t="s">
        <v>201</v>
      </c>
    </row>
    <row r="72" spans="1:58" x14ac:dyDescent="0.2">
      <c r="A72" s="42"/>
      <c r="B72" s="39" t="s">
        <v>155</v>
      </c>
      <c r="C72" s="40" t="s">
        <v>98</v>
      </c>
      <c r="D72" s="40">
        <v>1171421903</v>
      </c>
      <c r="E72" s="41" t="s">
        <v>115</v>
      </c>
      <c r="F72" s="41">
        <f>MATCH(D72,Данные!$D$1:$D$65536,0)</f>
        <v>46</v>
      </c>
      <c r="G72" s="54">
        <v>133</v>
      </c>
      <c r="H72" s="54">
        <f>IF(I72 &gt; 0, MAX(I$12:I$75) / I72, 0)</f>
        <v>1.9347826086956521</v>
      </c>
      <c r="I72" s="54">
        <v>23</v>
      </c>
      <c r="J72" s="54">
        <f>G72*H72</f>
        <v>257.32608695652175</v>
      </c>
      <c r="K72" s="41">
        <v>29</v>
      </c>
      <c r="L72" s="41">
        <v>5</v>
      </c>
      <c r="M72" s="54">
        <f>IF(L72 &gt; 0,K72/L72,0)</f>
        <v>5.8</v>
      </c>
      <c r="N72" s="41">
        <f>MIN($Q72:AR72)</f>
        <v>4</v>
      </c>
      <c r="O72" s="41"/>
      <c r="P72" s="41">
        <v>5</v>
      </c>
      <c r="Q72" s="48"/>
      <c r="R72" s="48"/>
      <c r="S72" s="48"/>
      <c r="T72" s="48"/>
      <c r="U72" s="48"/>
      <c r="V72" s="48"/>
      <c r="W72" s="48"/>
      <c r="X72" s="48"/>
      <c r="Y72" s="48"/>
      <c r="Z72" s="48">
        <v>4</v>
      </c>
      <c r="AA72" s="48"/>
      <c r="AB72" s="48"/>
      <c r="AC72" s="48"/>
      <c r="AD72" s="48"/>
      <c r="AE72" s="48"/>
      <c r="AF72" s="48">
        <v>6</v>
      </c>
      <c r="AG72" s="48"/>
      <c r="AH72" s="48">
        <v>6</v>
      </c>
      <c r="AI72" s="48"/>
      <c r="AJ72" s="48"/>
      <c r="AK72" s="48"/>
      <c r="AL72" s="48">
        <v>5</v>
      </c>
      <c r="AM72" s="48">
        <v>8</v>
      </c>
      <c r="AN72" s="48"/>
      <c r="AO72" s="48"/>
      <c r="AP72" s="48"/>
      <c r="AQ72" s="48"/>
      <c r="AR72" s="48"/>
      <c r="AS72" s="1">
        <v>61</v>
      </c>
      <c r="BF72" s="40" t="s">
        <v>201</v>
      </c>
    </row>
    <row r="73" spans="1:58" x14ac:dyDescent="0.2">
      <c r="A73" s="43">
        <v>62</v>
      </c>
      <c r="B73" s="39" t="s">
        <v>122</v>
      </c>
      <c r="C73" s="44" t="s">
        <v>36</v>
      </c>
      <c r="D73" s="40">
        <v>1181021586</v>
      </c>
      <c r="E73" s="41" t="s">
        <v>99</v>
      </c>
      <c r="F73" s="41">
        <f>MATCH(D73,Данные!$D$1:$D$65536,0)</f>
        <v>15</v>
      </c>
      <c r="G73" s="54">
        <v>127</v>
      </c>
      <c r="H73" s="54">
        <f>IF(I73 &gt; 0, MAX(I$12:I$75) / I73, 0)</f>
        <v>1.9347826086956521</v>
      </c>
      <c r="I73" s="54">
        <v>23</v>
      </c>
      <c r="J73" s="54">
        <f>G73*H73</f>
        <v>245.71739130434781</v>
      </c>
      <c r="K73" s="41">
        <v>30</v>
      </c>
      <c r="L73" s="41">
        <v>6</v>
      </c>
      <c r="M73" s="54">
        <f>IF(L73 &gt; 0,K73/L73,0)</f>
        <v>5</v>
      </c>
      <c r="N73" s="41">
        <f>MIN($Q73:AR73)</f>
        <v>3</v>
      </c>
      <c r="O73" s="41" t="s">
        <v>203</v>
      </c>
      <c r="P73" s="41">
        <v>5</v>
      </c>
      <c r="Q73" s="48"/>
      <c r="R73" s="48"/>
      <c r="S73" s="48"/>
      <c r="T73" s="48"/>
      <c r="U73" s="48">
        <v>6</v>
      </c>
      <c r="V73" s="48"/>
      <c r="W73" s="48"/>
      <c r="X73" s="48"/>
      <c r="Y73" s="48"/>
      <c r="Z73" s="48"/>
      <c r="AA73" s="48"/>
      <c r="AB73" s="48"/>
      <c r="AC73" s="48">
        <v>8</v>
      </c>
      <c r="AD73" s="49">
        <v>3</v>
      </c>
      <c r="AE73" s="48"/>
      <c r="AF73" s="48"/>
      <c r="AG73" s="48">
        <v>4</v>
      </c>
      <c r="AH73" s="48">
        <v>4</v>
      </c>
      <c r="AI73" s="48"/>
      <c r="AJ73" s="48"/>
      <c r="AK73" s="48"/>
      <c r="AL73" s="48">
        <v>5</v>
      </c>
      <c r="AM73" s="48"/>
      <c r="AN73" s="48"/>
      <c r="AO73" s="48"/>
      <c r="AP73" s="48"/>
      <c r="AQ73" s="48"/>
      <c r="AR73" s="48"/>
      <c r="AS73" s="1">
        <v>62</v>
      </c>
      <c r="BF73" s="40" t="s">
        <v>201</v>
      </c>
    </row>
    <row r="74" spans="1:58" x14ac:dyDescent="0.2">
      <c r="A74" s="43">
        <v>63</v>
      </c>
      <c r="B74" s="39" t="s">
        <v>149</v>
      </c>
      <c r="C74" s="44" t="s">
        <v>72</v>
      </c>
      <c r="D74" s="40">
        <v>1178852426</v>
      </c>
      <c r="E74" s="41" t="s">
        <v>134</v>
      </c>
      <c r="F74" s="41">
        <f>MATCH(D74,Данные!$D$1:$D$65536,0)</f>
        <v>41</v>
      </c>
      <c r="G74" s="54">
        <v>234.5</v>
      </c>
      <c r="H74" s="54">
        <f>IF(I74 &gt; 0, MAX(I$12:I$75) / I74, 0)</f>
        <v>1</v>
      </c>
      <c r="I74" s="54">
        <v>44.5</v>
      </c>
      <c r="J74" s="54">
        <f>G74*H74</f>
        <v>234.5</v>
      </c>
      <c r="K74" s="41">
        <v>48</v>
      </c>
      <c r="L74" s="41">
        <v>9</v>
      </c>
      <c r="M74" s="54">
        <f>IF(L74 &gt; 0,K74/L74,0)</f>
        <v>5.333333333333333</v>
      </c>
      <c r="N74" s="41">
        <f>MIN($Q74:AR74)</f>
        <v>1</v>
      </c>
      <c r="O74" s="41" t="s">
        <v>203</v>
      </c>
      <c r="P74" s="41">
        <v>8</v>
      </c>
      <c r="Q74" s="48"/>
      <c r="R74" s="48"/>
      <c r="S74" s="48"/>
      <c r="T74" s="48"/>
      <c r="U74" s="48"/>
      <c r="V74" s="48"/>
      <c r="W74" s="48">
        <v>7</v>
      </c>
      <c r="X74" s="48"/>
      <c r="Y74" s="48"/>
      <c r="Z74" s="48"/>
      <c r="AA74" s="48"/>
      <c r="AB74" s="48">
        <v>4</v>
      </c>
      <c r="AC74" s="48"/>
      <c r="AD74" s="49">
        <v>1</v>
      </c>
      <c r="AE74" s="48">
        <v>6</v>
      </c>
      <c r="AF74" s="48"/>
      <c r="AG74" s="48"/>
      <c r="AH74" s="48">
        <v>6</v>
      </c>
      <c r="AI74" s="48"/>
      <c r="AJ74" s="48"/>
      <c r="AK74" s="48"/>
      <c r="AL74" s="48">
        <v>6</v>
      </c>
      <c r="AM74" s="48">
        <v>8</v>
      </c>
      <c r="AN74" s="48">
        <v>5</v>
      </c>
      <c r="AO74" s="48">
        <v>5</v>
      </c>
      <c r="AP74" s="48"/>
      <c r="AQ74" s="48"/>
      <c r="AR74" s="48"/>
      <c r="AS74" s="1">
        <v>63</v>
      </c>
      <c r="BF74" s="40" t="s">
        <v>201</v>
      </c>
    </row>
    <row r="75" spans="1:58" x14ac:dyDescent="0.2">
      <c r="A75" s="45">
        <v>64</v>
      </c>
      <c r="B75" s="46"/>
      <c r="C75" s="47" t="s">
        <v>41</v>
      </c>
      <c r="D75" s="47">
        <v>1171421600</v>
      </c>
      <c r="E75" s="47" t="s">
        <v>228</v>
      </c>
      <c r="F75" s="50" t="e">
        <f>MATCH(D75,Данные!$D$1:$D$65536,0)</f>
        <v>#N/A</v>
      </c>
      <c r="G75" s="55"/>
      <c r="H75" s="55">
        <f>IF(I75 &gt; 0, MAX(I$12:I$75) / I75, 0)</f>
        <v>0</v>
      </c>
      <c r="I75" s="55"/>
      <c r="J75" s="55">
        <f>G75*H75</f>
        <v>0</v>
      </c>
      <c r="K75" s="50"/>
      <c r="L75" s="50"/>
      <c r="M75" s="55">
        <f>IF(L75 &gt; 0,K75/L75,0)</f>
        <v>0</v>
      </c>
      <c r="N75" s="50">
        <f>MIN($Q75:AR75)</f>
        <v>0</v>
      </c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1">
        <v>64</v>
      </c>
      <c r="BF75" s="47"/>
    </row>
  </sheetData>
  <mergeCells count="42">
    <mergeCell ref="A55:A56"/>
    <mergeCell ref="A57:A58"/>
    <mergeCell ref="A63:A64"/>
    <mergeCell ref="A71:A72"/>
    <mergeCell ref="BF8:BF10"/>
    <mergeCell ref="A41:A43"/>
    <mergeCell ref="A44:A46"/>
    <mergeCell ref="A48:A50"/>
    <mergeCell ref="A51:A52"/>
    <mergeCell ref="A53:A54"/>
    <mergeCell ref="A27:A28"/>
    <mergeCell ref="A29:A31"/>
    <mergeCell ref="A32:A34"/>
    <mergeCell ref="A35:A36"/>
    <mergeCell ref="A37:A38"/>
    <mergeCell ref="A12:A13"/>
    <mergeCell ref="A14:A15"/>
    <mergeCell ref="A17:A19"/>
    <mergeCell ref="A20:A22"/>
    <mergeCell ref="A25:A26"/>
    <mergeCell ref="P8:P11"/>
    <mergeCell ref="L8:L11"/>
    <mergeCell ref="H8:H11"/>
    <mergeCell ref="A11:E11"/>
    <mergeCell ref="G8:G11"/>
    <mergeCell ref="J8:J11"/>
    <mergeCell ref="K8:K11"/>
    <mergeCell ref="O8:O11"/>
    <mergeCell ref="A8:A10"/>
    <mergeCell ref="I8:I11"/>
    <mergeCell ref="D8:D10"/>
    <mergeCell ref="C8:C10"/>
    <mergeCell ref="Q8:T8"/>
    <mergeCell ref="Q9:T9"/>
    <mergeCell ref="U8:AO8"/>
    <mergeCell ref="U9:AO9"/>
    <mergeCell ref="B8:B10"/>
    <mergeCell ref="N8:N11"/>
    <mergeCell ref="E8:E10"/>
    <mergeCell ref="M8:M11"/>
    <mergeCell ref="AP8:AR8"/>
    <mergeCell ref="AP9:AR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45</xdr:col>
                <xdr:colOff>0</xdr:colOff>
                <xdr:row>0</xdr:row>
                <xdr:rowOff>85725</xdr:rowOff>
              </from>
              <to>
                <xdr:col>46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19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1803368508</v>
      </c>
      <c r="B3" s="18">
        <v>9</v>
      </c>
      <c r="C3" s="18" t="s">
        <v>99</v>
      </c>
      <c r="D3" s="18">
        <v>1171421587</v>
      </c>
      <c r="E3" s="7" t="s">
        <v>56</v>
      </c>
      <c r="F3" s="18" t="s">
        <v>100</v>
      </c>
      <c r="G3" s="7" t="s">
        <v>101</v>
      </c>
      <c r="H3" s="18">
        <v>4</v>
      </c>
      <c r="I3" s="18" t="s">
        <v>102</v>
      </c>
      <c r="J3" s="18" t="s">
        <v>103</v>
      </c>
      <c r="L3" s="18">
        <v>36</v>
      </c>
      <c r="M3" s="18">
        <v>4</v>
      </c>
      <c r="N3" s="18">
        <v>1</v>
      </c>
      <c r="O3" s="18">
        <v>1</v>
      </c>
      <c r="T3">
        <v>0</v>
      </c>
      <c r="U3" t="s">
        <v>104</v>
      </c>
      <c r="V3">
        <f>MATCH(D3,Отчет!$D$1:$D$65536,0)</f>
        <v>23</v>
      </c>
    </row>
    <row r="4" spans="1:22" x14ac:dyDescent="0.2">
      <c r="A4" s="18">
        <v>1803365936</v>
      </c>
      <c r="B4" s="18">
        <v>8</v>
      </c>
      <c r="C4" s="18" t="s">
        <v>99</v>
      </c>
      <c r="D4" s="18">
        <v>1171421587</v>
      </c>
      <c r="E4" s="7" t="s">
        <v>56</v>
      </c>
      <c r="F4" s="18" t="s">
        <v>100</v>
      </c>
      <c r="G4" s="7" t="s">
        <v>105</v>
      </c>
      <c r="H4" s="18">
        <v>4</v>
      </c>
      <c r="I4" s="18" t="s">
        <v>102</v>
      </c>
      <c r="J4" s="18" t="s">
        <v>103</v>
      </c>
      <c r="L4" s="18">
        <v>32</v>
      </c>
      <c r="M4" s="18">
        <v>4</v>
      </c>
      <c r="N4" s="18">
        <v>1</v>
      </c>
      <c r="O4" s="18">
        <v>1</v>
      </c>
      <c r="T4">
        <v>0</v>
      </c>
      <c r="U4" t="s">
        <v>104</v>
      </c>
      <c r="V4">
        <f>MATCH(D4,Отчет!$D$1:$D$65536,0)</f>
        <v>23</v>
      </c>
    </row>
    <row r="5" spans="1:22" x14ac:dyDescent="0.2">
      <c r="A5" s="18">
        <v>1803414398</v>
      </c>
      <c r="B5" s="18">
        <v>7</v>
      </c>
      <c r="C5" s="18" t="s">
        <v>106</v>
      </c>
      <c r="D5" s="18">
        <v>1171421890</v>
      </c>
      <c r="E5" s="7" t="s">
        <v>65</v>
      </c>
      <c r="F5" s="18" t="s">
        <v>107</v>
      </c>
      <c r="G5" s="7" t="s">
        <v>108</v>
      </c>
      <c r="H5" s="18">
        <v>4</v>
      </c>
      <c r="I5" s="18" t="s">
        <v>102</v>
      </c>
      <c r="J5" s="18" t="s">
        <v>103</v>
      </c>
      <c r="L5" s="18">
        <v>28</v>
      </c>
      <c r="M5" s="18">
        <v>4</v>
      </c>
      <c r="N5" s="18">
        <v>1</v>
      </c>
      <c r="O5" s="18">
        <v>1</v>
      </c>
      <c r="T5">
        <v>0</v>
      </c>
      <c r="U5" t="s">
        <v>104</v>
      </c>
      <c r="V5">
        <f>MATCH(D5,Отчет!$D$1:$D$65536,0)</f>
        <v>40</v>
      </c>
    </row>
    <row r="6" spans="1:22" x14ac:dyDescent="0.2">
      <c r="A6" s="18">
        <v>1803358620</v>
      </c>
      <c r="B6" s="18">
        <v>8</v>
      </c>
      <c r="C6" s="18" t="s">
        <v>99</v>
      </c>
      <c r="D6" s="18">
        <v>1171421587</v>
      </c>
      <c r="E6" s="7" t="s">
        <v>56</v>
      </c>
      <c r="F6" s="18" t="s">
        <v>100</v>
      </c>
      <c r="G6" s="7" t="s">
        <v>109</v>
      </c>
      <c r="H6" s="18">
        <v>4</v>
      </c>
      <c r="I6" s="18" t="s">
        <v>102</v>
      </c>
      <c r="J6" s="18" t="s">
        <v>103</v>
      </c>
      <c r="L6" s="18">
        <v>32</v>
      </c>
      <c r="M6" s="18">
        <v>4</v>
      </c>
      <c r="N6" s="18">
        <v>1</v>
      </c>
      <c r="O6" s="18">
        <v>1</v>
      </c>
      <c r="T6">
        <v>0</v>
      </c>
      <c r="U6" t="s">
        <v>104</v>
      </c>
      <c r="V6">
        <f>MATCH(D6,Отчет!$D$1:$D$65536,0)</f>
        <v>23</v>
      </c>
    </row>
    <row r="7" spans="1:22" x14ac:dyDescent="0.2">
      <c r="A7" s="18">
        <v>1580078190</v>
      </c>
      <c r="B7" s="18">
        <v>10</v>
      </c>
      <c r="C7" s="18" t="s">
        <v>99</v>
      </c>
      <c r="D7" s="18">
        <v>1171422033</v>
      </c>
      <c r="E7" s="7" t="s">
        <v>53</v>
      </c>
      <c r="F7" s="18" t="s">
        <v>110</v>
      </c>
      <c r="G7" s="7" t="s">
        <v>111</v>
      </c>
      <c r="H7" s="18">
        <v>5</v>
      </c>
      <c r="I7" s="18" t="s">
        <v>102</v>
      </c>
      <c r="J7" s="18" t="s">
        <v>112</v>
      </c>
      <c r="L7" s="18">
        <v>50</v>
      </c>
      <c r="M7" s="18">
        <v>5</v>
      </c>
      <c r="N7" s="18">
        <v>1</v>
      </c>
      <c r="O7" s="18">
        <v>1</v>
      </c>
      <c r="P7">
        <v>1561117774</v>
      </c>
      <c r="Q7">
        <v>2098</v>
      </c>
      <c r="S7" t="s">
        <v>113</v>
      </c>
      <c r="T7">
        <v>0</v>
      </c>
      <c r="U7" t="s">
        <v>104</v>
      </c>
      <c r="V7">
        <f>MATCH(D7,Отчет!$D$1:$D$65536,0)</f>
        <v>36</v>
      </c>
    </row>
    <row r="8" spans="1:22" x14ac:dyDescent="0.2">
      <c r="A8" s="18">
        <v>1580077511</v>
      </c>
      <c r="B8" s="18">
        <v>10</v>
      </c>
      <c r="C8" s="18" t="s">
        <v>99</v>
      </c>
      <c r="D8" s="18">
        <v>1171422072</v>
      </c>
      <c r="E8" s="7" t="s">
        <v>37</v>
      </c>
      <c r="F8" s="18" t="s">
        <v>114</v>
      </c>
      <c r="G8" s="7" t="s">
        <v>111</v>
      </c>
      <c r="H8" s="18">
        <v>5</v>
      </c>
      <c r="I8" s="18" t="s">
        <v>102</v>
      </c>
      <c r="J8" s="18" t="s">
        <v>112</v>
      </c>
      <c r="L8" s="18">
        <v>50</v>
      </c>
      <c r="M8" s="18">
        <v>5</v>
      </c>
      <c r="N8" s="18">
        <v>1</v>
      </c>
      <c r="O8" s="18">
        <v>1</v>
      </c>
      <c r="P8">
        <v>1561117774</v>
      </c>
      <c r="Q8">
        <v>2098</v>
      </c>
      <c r="S8" t="s">
        <v>113</v>
      </c>
      <c r="T8">
        <v>0</v>
      </c>
      <c r="U8" t="s">
        <v>104</v>
      </c>
      <c r="V8">
        <f>MATCH(D8,Отчет!$D$1:$D$65536,0)</f>
        <v>44</v>
      </c>
    </row>
    <row r="9" spans="1:22" x14ac:dyDescent="0.2">
      <c r="A9" s="18">
        <v>1580077749</v>
      </c>
      <c r="B9" s="18">
        <v>9</v>
      </c>
      <c r="C9" s="18" t="s">
        <v>115</v>
      </c>
      <c r="D9" s="18">
        <v>1171422085</v>
      </c>
      <c r="E9" s="7" t="s">
        <v>90</v>
      </c>
      <c r="F9" s="18" t="s">
        <v>116</v>
      </c>
      <c r="G9" s="7" t="s">
        <v>111</v>
      </c>
      <c r="H9" s="18">
        <v>5</v>
      </c>
      <c r="I9" s="18" t="s">
        <v>102</v>
      </c>
      <c r="J9" s="18" t="s">
        <v>112</v>
      </c>
      <c r="L9" s="18">
        <v>45</v>
      </c>
      <c r="M9" s="18">
        <v>5</v>
      </c>
      <c r="N9" s="18">
        <v>1</v>
      </c>
      <c r="O9" s="18">
        <v>1</v>
      </c>
      <c r="P9">
        <v>1561117774</v>
      </c>
      <c r="Q9">
        <v>2098</v>
      </c>
      <c r="S9" t="s">
        <v>113</v>
      </c>
      <c r="T9">
        <v>0</v>
      </c>
      <c r="U9" t="s">
        <v>104</v>
      </c>
      <c r="V9">
        <f>MATCH(D9,Отчет!$D$1:$D$65536,0)</f>
        <v>34</v>
      </c>
    </row>
    <row r="10" spans="1:22" x14ac:dyDescent="0.2">
      <c r="A10" s="18">
        <v>1580079563</v>
      </c>
      <c r="B10" s="18">
        <v>7</v>
      </c>
      <c r="C10" s="18" t="s">
        <v>99</v>
      </c>
      <c r="D10" s="18">
        <v>1171422098</v>
      </c>
      <c r="E10" s="7" t="s">
        <v>67</v>
      </c>
      <c r="F10" s="18" t="s">
        <v>117</v>
      </c>
      <c r="G10" s="7" t="s">
        <v>111</v>
      </c>
      <c r="H10" s="18">
        <v>5</v>
      </c>
      <c r="I10" s="18" t="s">
        <v>102</v>
      </c>
      <c r="J10" s="18" t="s">
        <v>112</v>
      </c>
      <c r="L10" s="18">
        <v>35</v>
      </c>
      <c r="M10" s="18">
        <v>5</v>
      </c>
      <c r="N10" s="18">
        <v>1</v>
      </c>
      <c r="O10" s="18">
        <v>1</v>
      </c>
      <c r="P10">
        <v>1561117774</v>
      </c>
      <c r="Q10">
        <v>2098</v>
      </c>
      <c r="S10" t="s">
        <v>113</v>
      </c>
      <c r="T10">
        <v>0</v>
      </c>
      <c r="U10" t="s">
        <v>104</v>
      </c>
      <c r="V10">
        <f>MATCH(D10,Отчет!$D$1:$D$65536,0)</f>
        <v>70</v>
      </c>
    </row>
    <row r="11" spans="1:22" x14ac:dyDescent="0.2">
      <c r="A11" s="18">
        <v>1580079276</v>
      </c>
      <c r="B11" s="18">
        <v>10</v>
      </c>
      <c r="C11" s="18" t="s">
        <v>99</v>
      </c>
      <c r="D11" s="18">
        <v>1171422111</v>
      </c>
      <c r="E11" s="7" t="s">
        <v>40</v>
      </c>
      <c r="F11" s="18" t="s">
        <v>118</v>
      </c>
      <c r="G11" s="7" t="s">
        <v>111</v>
      </c>
      <c r="H11" s="18">
        <v>5</v>
      </c>
      <c r="I11" s="18" t="s">
        <v>102</v>
      </c>
      <c r="J11" s="18" t="s">
        <v>112</v>
      </c>
      <c r="L11" s="18">
        <v>50</v>
      </c>
      <c r="M11" s="18">
        <v>5</v>
      </c>
      <c r="N11" s="18">
        <v>1</v>
      </c>
      <c r="O11" s="18">
        <v>1</v>
      </c>
      <c r="P11">
        <v>1561117774</v>
      </c>
      <c r="Q11">
        <v>2098</v>
      </c>
      <c r="S11" t="s">
        <v>113</v>
      </c>
      <c r="T11">
        <v>0</v>
      </c>
      <c r="U11" t="s">
        <v>104</v>
      </c>
      <c r="V11">
        <f>MATCH(D11,Отчет!$D$1:$D$65536,0)</f>
        <v>27</v>
      </c>
    </row>
    <row r="12" spans="1:22" x14ac:dyDescent="0.2">
      <c r="A12" s="18">
        <v>1580077071</v>
      </c>
      <c r="B12" s="18">
        <v>10</v>
      </c>
      <c r="C12" s="18" t="s">
        <v>99</v>
      </c>
      <c r="D12" s="18">
        <v>1171422137</v>
      </c>
      <c r="E12" s="7" t="s">
        <v>89</v>
      </c>
      <c r="F12" s="18" t="s">
        <v>119</v>
      </c>
      <c r="G12" s="7" t="s">
        <v>111</v>
      </c>
      <c r="H12" s="18">
        <v>5</v>
      </c>
      <c r="I12" s="18" t="s">
        <v>102</v>
      </c>
      <c r="J12" s="18" t="s">
        <v>112</v>
      </c>
      <c r="L12" s="18">
        <v>50</v>
      </c>
      <c r="M12" s="18">
        <v>5</v>
      </c>
      <c r="N12" s="18">
        <v>1</v>
      </c>
      <c r="O12" s="18">
        <v>1</v>
      </c>
      <c r="P12">
        <v>1561117774</v>
      </c>
      <c r="Q12">
        <v>2098</v>
      </c>
      <c r="S12" t="s">
        <v>113</v>
      </c>
      <c r="T12">
        <v>0</v>
      </c>
      <c r="U12" t="s">
        <v>104</v>
      </c>
      <c r="V12">
        <f>MATCH(D12,Отчет!$D$1:$D$65536,0)</f>
        <v>59</v>
      </c>
    </row>
    <row r="13" spans="1:22" x14ac:dyDescent="0.2">
      <c r="A13" s="18">
        <v>1580077705</v>
      </c>
      <c r="B13" s="18">
        <v>8</v>
      </c>
      <c r="C13" s="18" t="s">
        <v>99</v>
      </c>
      <c r="D13" s="18">
        <v>1171454939</v>
      </c>
      <c r="E13" s="7" t="s">
        <v>87</v>
      </c>
      <c r="F13" s="18" t="s">
        <v>120</v>
      </c>
      <c r="G13" s="7" t="s">
        <v>111</v>
      </c>
      <c r="H13" s="18">
        <v>5</v>
      </c>
      <c r="I13" s="18" t="s">
        <v>102</v>
      </c>
      <c r="J13" s="18" t="s">
        <v>112</v>
      </c>
      <c r="L13" s="18">
        <v>40</v>
      </c>
      <c r="M13" s="18">
        <v>5</v>
      </c>
      <c r="N13" s="18">
        <v>1</v>
      </c>
      <c r="O13" s="18">
        <v>0</v>
      </c>
      <c r="P13">
        <v>1561117774</v>
      </c>
      <c r="Q13">
        <v>2098</v>
      </c>
      <c r="S13" t="s">
        <v>113</v>
      </c>
      <c r="T13">
        <v>0</v>
      </c>
      <c r="U13" t="s">
        <v>104</v>
      </c>
      <c r="V13">
        <f>MATCH(D13,Отчет!$D$1:$D$65536,0)</f>
        <v>58</v>
      </c>
    </row>
    <row r="14" spans="1:22" x14ac:dyDescent="0.2">
      <c r="A14" s="18">
        <v>1580078146</v>
      </c>
      <c r="B14" s="18">
        <v>9</v>
      </c>
      <c r="C14" s="18" t="s">
        <v>99</v>
      </c>
      <c r="D14" s="18">
        <v>1178830132</v>
      </c>
      <c r="E14" s="7" t="s">
        <v>58</v>
      </c>
      <c r="F14" s="18" t="s">
        <v>121</v>
      </c>
      <c r="G14" s="7" t="s">
        <v>111</v>
      </c>
      <c r="H14" s="18">
        <v>5</v>
      </c>
      <c r="I14" s="18" t="s">
        <v>102</v>
      </c>
      <c r="J14" s="18" t="s">
        <v>112</v>
      </c>
      <c r="L14" s="18">
        <v>45</v>
      </c>
      <c r="M14" s="18">
        <v>5</v>
      </c>
      <c r="N14" s="18">
        <v>1</v>
      </c>
      <c r="O14" s="18">
        <v>0</v>
      </c>
      <c r="P14">
        <v>1561117774</v>
      </c>
      <c r="Q14">
        <v>2098</v>
      </c>
      <c r="S14" t="s">
        <v>113</v>
      </c>
      <c r="T14">
        <v>0</v>
      </c>
      <c r="U14" t="s">
        <v>104</v>
      </c>
      <c r="V14">
        <f>MATCH(D14,Отчет!$D$1:$D$65536,0)</f>
        <v>47</v>
      </c>
    </row>
    <row r="15" spans="1:22" x14ac:dyDescent="0.2">
      <c r="A15" s="18">
        <v>1580079417</v>
      </c>
      <c r="B15" s="18">
        <v>6</v>
      </c>
      <c r="C15" s="18" t="s">
        <v>99</v>
      </c>
      <c r="D15" s="18">
        <v>1181021586</v>
      </c>
      <c r="E15" s="7" t="s">
        <v>36</v>
      </c>
      <c r="F15" s="18" t="s">
        <v>122</v>
      </c>
      <c r="G15" s="7" t="s">
        <v>111</v>
      </c>
      <c r="H15" s="18">
        <v>5</v>
      </c>
      <c r="I15" s="18" t="s">
        <v>102</v>
      </c>
      <c r="J15" s="18" t="s">
        <v>112</v>
      </c>
      <c r="L15" s="18">
        <v>30</v>
      </c>
      <c r="M15" s="18">
        <v>5</v>
      </c>
      <c r="N15" s="18">
        <v>1</v>
      </c>
      <c r="O15" s="18">
        <v>1</v>
      </c>
      <c r="P15">
        <v>1561117774</v>
      </c>
      <c r="Q15">
        <v>2098</v>
      </c>
      <c r="S15" t="s">
        <v>113</v>
      </c>
      <c r="T15">
        <v>0</v>
      </c>
      <c r="U15" t="s">
        <v>104</v>
      </c>
      <c r="V15">
        <f>MATCH(D15,Отчет!$D$1:$D$65536,0)</f>
        <v>73</v>
      </c>
    </row>
    <row r="16" spans="1:22" x14ac:dyDescent="0.2">
      <c r="A16" s="18">
        <v>1580077966</v>
      </c>
      <c r="B16" s="18">
        <v>10</v>
      </c>
      <c r="C16" s="18" t="s">
        <v>99</v>
      </c>
      <c r="D16" s="18">
        <v>1171421351</v>
      </c>
      <c r="E16" s="7" t="s">
        <v>64</v>
      </c>
      <c r="F16" s="18" t="s">
        <v>123</v>
      </c>
      <c r="G16" s="7" t="s">
        <v>111</v>
      </c>
      <c r="H16" s="18">
        <v>5</v>
      </c>
      <c r="I16" s="18" t="s">
        <v>102</v>
      </c>
      <c r="J16" s="18" t="s">
        <v>112</v>
      </c>
      <c r="L16" s="18">
        <v>50</v>
      </c>
      <c r="M16" s="18">
        <v>5</v>
      </c>
      <c r="N16" s="18">
        <v>1</v>
      </c>
      <c r="O16" s="18">
        <v>1</v>
      </c>
      <c r="P16">
        <v>1561117774</v>
      </c>
      <c r="Q16">
        <v>2098</v>
      </c>
      <c r="S16" t="s">
        <v>113</v>
      </c>
      <c r="T16">
        <v>0</v>
      </c>
      <c r="U16" t="s">
        <v>104</v>
      </c>
      <c r="V16">
        <f>MATCH(D16,Отчет!$D$1:$D$65536,0)</f>
        <v>51</v>
      </c>
    </row>
    <row r="17" spans="1:22" x14ac:dyDescent="0.2">
      <c r="A17" s="18">
        <v>1580079140</v>
      </c>
      <c r="B17" s="18">
        <v>10</v>
      </c>
      <c r="C17" s="18" t="s">
        <v>115</v>
      </c>
      <c r="D17" s="18">
        <v>1171421377</v>
      </c>
      <c r="E17" s="7" t="s">
        <v>78</v>
      </c>
      <c r="F17" s="18" t="s">
        <v>124</v>
      </c>
      <c r="G17" s="7" t="s">
        <v>111</v>
      </c>
      <c r="H17" s="18">
        <v>5</v>
      </c>
      <c r="I17" s="18" t="s">
        <v>102</v>
      </c>
      <c r="J17" s="18" t="s">
        <v>112</v>
      </c>
      <c r="L17" s="18">
        <v>50</v>
      </c>
      <c r="M17" s="18">
        <v>5</v>
      </c>
      <c r="N17" s="18">
        <v>1</v>
      </c>
      <c r="O17" s="18">
        <v>1</v>
      </c>
      <c r="P17">
        <v>1561117774</v>
      </c>
      <c r="Q17">
        <v>2098</v>
      </c>
      <c r="S17" t="s">
        <v>113</v>
      </c>
      <c r="T17">
        <v>0</v>
      </c>
      <c r="U17" t="s">
        <v>104</v>
      </c>
      <c r="V17">
        <f>MATCH(D17,Отчет!$D$1:$D$65536,0)</f>
        <v>26</v>
      </c>
    </row>
    <row r="18" spans="1:22" x14ac:dyDescent="0.2">
      <c r="A18" s="18">
        <v>1580078498</v>
      </c>
      <c r="B18" s="18">
        <v>10</v>
      </c>
      <c r="C18" s="18" t="s">
        <v>115</v>
      </c>
      <c r="D18" s="18">
        <v>1171421494</v>
      </c>
      <c r="E18" s="7" t="s">
        <v>92</v>
      </c>
      <c r="F18" s="18" t="s">
        <v>125</v>
      </c>
      <c r="G18" s="7" t="s">
        <v>111</v>
      </c>
      <c r="H18" s="18">
        <v>5</v>
      </c>
      <c r="I18" s="18" t="s">
        <v>102</v>
      </c>
      <c r="J18" s="18" t="s">
        <v>112</v>
      </c>
      <c r="L18" s="18">
        <v>50</v>
      </c>
      <c r="M18" s="18">
        <v>5</v>
      </c>
      <c r="N18" s="18">
        <v>1</v>
      </c>
      <c r="O18" s="18">
        <v>1</v>
      </c>
      <c r="P18">
        <v>1561117774</v>
      </c>
      <c r="Q18">
        <v>2098</v>
      </c>
      <c r="S18" t="s">
        <v>113</v>
      </c>
      <c r="T18">
        <v>0</v>
      </c>
      <c r="U18" t="s">
        <v>104</v>
      </c>
      <c r="V18">
        <f>MATCH(D18,Отчет!$D$1:$D$65536,0)</f>
        <v>28</v>
      </c>
    </row>
    <row r="19" spans="1:22" x14ac:dyDescent="0.2">
      <c r="A19" s="18">
        <v>1580077422</v>
      </c>
      <c r="B19" s="18">
        <v>8</v>
      </c>
      <c r="C19" s="18" t="s">
        <v>99</v>
      </c>
      <c r="D19" s="18">
        <v>1171421548</v>
      </c>
      <c r="E19" s="7" t="s">
        <v>46</v>
      </c>
      <c r="F19" s="18" t="s">
        <v>126</v>
      </c>
      <c r="G19" s="7" t="s">
        <v>111</v>
      </c>
      <c r="H19" s="18">
        <v>5</v>
      </c>
      <c r="I19" s="18" t="s">
        <v>102</v>
      </c>
      <c r="J19" s="18" t="s">
        <v>112</v>
      </c>
      <c r="L19" s="18">
        <v>40</v>
      </c>
      <c r="M19" s="18">
        <v>5</v>
      </c>
      <c r="N19" s="18">
        <v>1</v>
      </c>
      <c r="O19" s="18">
        <v>1</v>
      </c>
      <c r="P19">
        <v>1561117774</v>
      </c>
      <c r="Q19">
        <v>2098</v>
      </c>
      <c r="S19" t="s">
        <v>113</v>
      </c>
      <c r="T19">
        <v>0</v>
      </c>
      <c r="U19" t="s">
        <v>104</v>
      </c>
      <c r="V19">
        <f>MATCH(D19,Отчет!$D$1:$D$65536,0)</f>
        <v>48</v>
      </c>
    </row>
    <row r="20" spans="1:22" x14ac:dyDescent="0.2">
      <c r="A20" s="18">
        <v>1580079088</v>
      </c>
      <c r="B20" s="18">
        <v>10</v>
      </c>
      <c r="C20" s="18" t="s">
        <v>106</v>
      </c>
      <c r="D20" s="18">
        <v>1171421561</v>
      </c>
      <c r="E20" s="7" t="s">
        <v>82</v>
      </c>
      <c r="F20" s="18" t="s">
        <v>127</v>
      </c>
      <c r="G20" s="7" t="s">
        <v>111</v>
      </c>
      <c r="H20" s="18">
        <v>5</v>
      </c>
      <c r="I20" s="18" t="s">
        <v>102</v>
      </c>
      <c r="J20" s="18" t="s">
        <v>112</v>
      </c>
      <c r="L20" s="18">
        <v>50</v>
      </c>
      <c r="M20" s="18">
        <v>5</v>
      </c>
      <c r="N20" s="18">
        <v>1</v>
      </c>
      <c r="O20" s="18">
        <v>1</v>
      </c>
      <c r="P20">
        <v>1561117774</v>
      </c>
      <c r="Q20">
        <v>2098</v>
      </c>
      <c r="S20" t="s">
        <v>113</v>
      </c>
      <c r="T20">
        <v>0</v>
      </c>
      <c r="U20" t="s">
        <v>104</v>
      </c>
      <c r="V20">
        <f>MATCH(D20,Отчет!$D$1:$D$65536,0)</f>
        <v>30</v>
      </c>
    </row>
    <row r="21" spans="1:22" x14ac:dyDescent="0.2">
      <c r="A21" s="18">
        <v>1580077251</v>
      </c>
      <c r="B21" s="18">
        <v>9</v>
      </c>
      <c r="C21" s="18" t="s">
        <v>106</v>
      </c>
      <c r="D21" s="18">
        <v>1171421613</v>
      </c>
      <c r="E21" s="7" t="s">
        <v>93</v>
      </c>
      <c r="F21" s="18" t="s">
        <v>128</v>
      </c>
      <c r="G21" s="7" t="s">
        <v>111</v>
      </c>
      <c r="H21" s="18">
        <v>5</v>
      </c>
      <c r="I21" s="18" t="s">
        <v>102</v>
      </c>
      <c r="J21" s="18" t="s">
        <v>112</v>
      </c>
      <c r="L21" s="18">
        <v>45</v>
      </c>
      <c r="M21" s="18">
        <v>5</v>
      </c>
      <c r="N21" s="18">
        <v>1</v>
      </c>
      <c r="O21" s="18">
        <v>1</v>
      </c>
      <c r="P21">
        <v>1561117774</v>
      </c>
      <c r="Q21">
        <v>2098</v>
      </c>
      <c r="S21" t="s">
        <v>113</v>
      </c>
      <c r="T21">
        <v>0</v>
      </c>
      <c r="U21" t="s">
        <v>104</v>
      </c>
      <c r="V21">
        <f>MATCH(D21,Отчет!$D$1:$D$65536,0)</f>
        <v>31</v>
      </c>
    </row>
    <row r="22" spans="1:22" x14ac:dyDescent="0.2">
      <c r="A22" s="18">
        <v>1580078943</v>
      </c>
      <c r="B22" s="18">
        <v>10</v>
      </c>
      <c r="C22" s="18" t="s">
        <v>99</v>
      </c>
      <c r="D22" s="18">
        <v>1171421639</v>
      </c>
      <c r="E22" s="7" t="s">
        <v>71</v>
      </c>
      <c r="F22" s="18" t="s">
        <v>129</v>
      </c>
      <c r="G22" s="7" t="s">
        <v>111</v>
      </c>
      <c r="H22" s="18">
        <v>5</v>
      </c>
      <c r="I22" s="18" t="s">
        <v>102</v>
      </c>
      <c r="J22" s="18" t="s">
        <v>112</v>
      </c>
      <c r="L22" s="18">
        <v>50</v>
      </c>
      <c r="M22" s="18">
        <v>5</v>
      </c>
      <c r="N22" s="18">
        <v>1</v>
      </c>
      <c r="O22" s="18">
        <v>1</v>
      </c>
      <c r="P22">
        <v>1561117774</v>
      </c>
      <c r="Q22">
        <v>2098</v>
      </c>
      <c r="S22" t="s">
        <v>113</v>
      </c>
      <c r="T22">
        <v>0</v>
      </c>
      <c r="U22" t="s">
        <v>104</v>
      </c>
      <c r="V22">
        <f>MATCH(D22,Отчет!$D$1:$D$65536,0)</f>
        <v>13</v>
      </c>
    </row>
    <row r="23" spans="1:22" x14ac:dyDescent="0.2">
      <c r="A23" s="18">
        <v>1580077921</v>
      </c>
      <c r="B23" s="18">
        <v>10</v>
      </c>
      <c r="C23" s="18" t="s">
        <v>99</v>
      </c>
      <c r="D23" s="18">
        <v>1171421652</v>
      </c>
      <c r="E23" s="7" t="s">
        <v>52</v>
      </c>
      <c r="F23" s="18" t="s">
        <v>130</v>
      </c>
      <c r="G23" s="7" t="s">
        <v>111</v>
      </c>
      <c r="H23" s="18">
        <v>5</v>
      </c>
      <c r="I23" s="18" t="s">
        <v>102</v>
      </c>
      <c r="J23" s="18" t="s">
        <v>112</v>
      </c>
      <c r="L23" s="18">
        <v>50</v>
      </c>
      <c r="M23" s="18">
        <v>5</v>
      </c>
      <c r="N23" s="18">
        <v>1</v>
      </c>
      <c r="O23" s="18">
        <v>1</v>
      </c>
      <c r="P23">
        <v>1561117774</v>
      </c>
      <c r="Q23">
        <v>2098</v>
      </c>
      <c r="S23" t="s">
        <v>113</v>
      </c>
      <c r="T23">
        <v>0</v>
      </c>
      <c r="U23" t="s">
        <v>104</v>
      </c>
      <c r="V23">
        <f>MATCH(D23,Отчет!$D$1:$D$65536,0)</f>
        <v>16</v>
      </c>
    </row>
    <row r="24" spans="1:22" x14ac:dyDescent="0.2">
      <c r="A24" s="18">
        <v>1652588487</v>
      </c>
      <c r="B24" s="18">
        <v>10</v>
      </c>
      <c r="C24" s="18" t="s">
        <v>106</v>
      </c>
      <c r="D24" s="18">
        <v>1171421665</v>
      </c>
      <c r="E24" s="7" t="s">
        <v>45</v>
      </c>
      <c r="F24" s="18" t="s">
        <v>131</v>
      </c>
      <c r="G24" s="7" t="s">
        <v>111</v>
      </c>
      <c r="H24" s="18">
        <v>5</v>
      </c>
      <c r="I24" s="18" t="s">
        <v>102</v>
      </c>
      <c r="J24" s="18" t="s">
        <v>112</v>
      </c>
      <c r="L24" s="18">
        <v>50</v>
      </c>
      <c r="M24" s="18">
        <v>5</v>
      </c>
      <c r="N24" s="18">
        <v>1</v>
      </c>
      <c r="O24" s="18">
        <v>1</v>
      </c>
      <c r="P24">
        <v>1561117774</v>
      </c>
      <c r="Q24">
        <v>2098</v>
      </c>
      <c r="S24" t="s">
        <v>113</v>
      </c>
      <c r="T24">
        <v>0</v>
      </c>
      <c r="U24" t="s">
        <v>104</v>
      </c>
      <c r="V24">
        <f>MATCH(D24,Отчет!$D$1:$D$65536,0)</f>
        <v>53</v>
      </c>
    </row>
    <row r="25" spans="1:22" x14ac:dyDescent="0.2">
      <c r="A25" s="18">
        <v>1689879290</v>
      </c>
      <c r="B25" s="18">
        <v>8</v>
      </c>
      <c r="C25" s="18" t="s">
        <v>99</v>
      </c>
      <c r="D25" s="18">
        <v>1171421678</v>
      </c>
      <c r="E25" s="7" t="s">
        <v>42</v>
      </c>
      <c r="F25" s="18" t="s">
        <v>132</v>
      </c>
      <c r="G25" s="7" t="s">
        <v>111</v>
      </c>
      <c r="H25" s="18">
        <v>5</v>
      </c>
      <c r="I25" s="18" t="s">
        <v>102</v>
      </c>
      <c r="J25" s="18" t="s">
        <v>112</v>
      </c>
      <c r="L25" s="18">
        <v>40</v>
      </c>
      <c r="M25" s="18">
        <v>5</v>
      </c>
      <c r="N25" s="18">
        <v>1</v>
      </c>
      <c r="O25" s="18">
        <v>1</v>
      </c>
      <c r="P25">
        <v>1561117774</v>
      </c>
      <c r="Q25">
        <v>2098</v>
      </c>
      <c r="S25" t="s">
        <v>113</v>
      </c>
      <c r="T25">
        <v>0</v>
      </c>
      <c r="U25" t="s">
        <v>104</v>
      </c>
      <c r="V25">
        <f>MATCH(D25,Отчет!$D$1:$D$65536,0)</f>
        <v>57</v>
      </c>
    </row>
    <row r="26" spans="1:22" x14ac:dyDescent="0.2">
      <c r="A26" s="18">
        <v>1580078854</v>
      </c>
      <c r="B26" s="18">
        <v>10</v>
      </c>
      <c r="C26" s="18" t="s">
        <v>99</v>
      </c>
      <c r="D26" s="18">
        <v>1171421743</v>
      </c>
      <c r="E26" s="7" t="s">
        <v>38</v>
      </c>
      <c r="F26" s="18" t="s">
        <v>133</v>
      </c>
      <c r="G26" s="7" t="s">
        <v>111</v>
      </c>
      <c r="H26" s="18">
        <v>5</v>
      </c>
      <c r="I26" s="18" t="s">
        <v>102</v>
      </c>
      <c r="J26" s="18" t="s">
        <v>112</v>
      </c>
      <c r="L26" s="18">
        <v>50</v>
      </c>
      <c r="M26" s="18">
        <v>5</v>
      </c>
      <c r="N26" s="18">
        <v>1</v>
      </c>
      <c r="O26" s="18">
        <v>1</v>
      </c>
      <c r="P26">
        <v>1561117774</v>
      </c>
      <c r="Q26">
        <v>2098</v>
      </c>
      <c r="S26" t="s">
        <v>113</v>
      </c>
      <c r="T26">
        <v>0</v>
      </c>
      <c r="U26" t="s">
        <v>104</v>
      </c>
      <c r="V26">
        <f>MATCH(D26,Отчет!$D$1:$D$65536,0)</f>
        <v>29</v>
      </c>
    </row>
    <row r="27" spans="1:22" x14ac:dyDescent="0.2">
      <c r="A27" s="18">
        <v>1580078634</v>
      </c>
      <c r="B27" s="18">
        <v>9</v>
      </c>
      <c r="C27" s="18" t="s">
        <v>134</v>
      </c>
      <c r="D27" s="18">
        <v>1171421769</v>
      </c>
      <c r="E27" s="7" t="s">
        <v>50</v>
      </c>
      <c r="F27" s="18" t="s">
        <v>135</v>
      </c>
      <c r="G27" s="7" t="s">
        <v>111</v>
      </c>
      <c r="H27" s="18">
        <v>5</v>
      </c>
      <c r="I27" s="18" t="s">
        <v>102</v>
      </c>
      <c r="J27" s="18" t="s">
        <v>112</v>
      </c>
      <c r="L27" s="18">
        <v>45</v>
      </c>
      <c r="M27" s="18">
        <v>5</v>
      </c>
      <c r="N27" s="18">
        <v>1</v>
      </c>
      <c r="O27" s="18">
        <v>1</v>
      </c>
      <c r="P27">
        <v>1561117774</v>
      </c>
      <c r="Q27">
        <v>2098</v>
      </c>
      <c r="S27" t="s">
        <v>113</v>
      </c>
      <c r="T27">
        <v>0</v>
      </c>
      <c r="U27" t="s">
        <v>104</v>
      </c>
      <c r="V27">
        <f>MATCH(D27,Отчет!$D$1:$D$65536,0)</f>
        <v>41</v>
      </c>
    </row>
    <row r="28" spans="1:22" x14ac:dyDescent="0.2">
      <c r="A28" s="18">
        <v>1580078898</v>
      </c>
      <c r="B28" s="18">
        <v>9</v>
      </c>
      <c r="C28" s="18" t="s">
        <v>99</v>
      </c>
      <c r="D28" s="18">
        <v>1171421782</v>
      </c>
      <c r="E28" s="7" t="s">
        <v>81</v>
      </c>
      <c r="F28" s="18" t="s">
        <v>136</v>
      </c>
      <c r="G28" s="7" t="s">
        <v>111</v>
      </c>
      <c r="H28" s="18">
        <v>5</v>
      </c>
      <c r="I28" s="18" t="s">
        <v>102</v>
      </c>
      <c r="J28" s="18" t="s">
        <v>112</v>
      </c>
      <c r="L28" s="18">
        <v>45</v>
      </c>
      <c r="M28" s="18">
        <v>5</v>
      </c>
      <c r="N28" s="18">
        <v>1</v>
      </c>
      <c r="O28" s="18">
        <v>1</v>
      </c>
      <c r="P28">
        <v>1561117774</v>
      </c>
      <c r="Q28">
        <v>2098</v>
      </c>
      <c r="S28" t="s">
        <v>113</v>
      </c>
      <c r="T28">
        <v>0</v>
      </c>
      <c r="U28" t="s">
        <v>104</v>
      </c>
      <c r="V28">
        <f>MATCH(D28,Отчет!$D$1:$D$65536,0)</f>
        <v>33</v>
      </c>
    </row>
    <row r="29" spans="1:22" x14ac:dyDescent="0.2">
      <c r="A29" s="18">
        <v>1580078766</v>
      </c>
      <c r="B29" s="18">
        <v>10</v>
      </c>
      <c r="C29" s="18" t="s">
        <v>99</v>
      </c>
      <c r="D29" s="18">
        <v>1171421808</v>
      </c>
      <c r="E29" s="7" t="s">
        <v>59</v>
      </c>
      <c r="F29" s="18" t="s">
        <v>137</v>
      </c>
      <c r="G29" s="7" t="s">
        <v>111</v>
      </c>
      <c r="H29" s="18">
        <v>5</v>
      </c>
      <c r="I29" s="18" t="s">
        <v>102</v>
      </c>
      <c r="J29" s="18" t="s">
        <v>112</v>
      </c>
      <c r="L29" s="18">
        <v>50</v>
      </c>
      <c r="M29" s="18">
        <v>5</v>
      </c>
      <c r="N29" s="18">
        <v>1</v>
      </c>
      <c r="O29" s="18">
        <v>1</v>
      </c>
      <c r="P29">
        <v>1561117774</v>
      </c>
      <c r="Q29">
        <v>2098</v>
      </c>
      <c r="S29" t="s">
        <v>113</v>
      </c>
      <c r="T29">
        <v>0</v>
      </c>
      <c r="U29" t="s">
        <v>104</v>
      </c>
      <c r="V29">
        <f>MATCH(D29,Отчет!$D$1:$D$65536,0)</f>
        <v>21</v>
      </c>
    </row>
    <row r="30" spans="1:22" x14ac:dyDescent="0.2">
      <c r="A30" s="18">
        <v>1580076971</v>
      </c>
      <c r="B30" s="18">
        <v>10</v>
      </c>
      <c r="C30" s="18" t="s">
        <v>99</v>
      </c>
      <c r="D30" s="18">
        <v>1171421821</v>
      </c>
      <c r="E30" s="7" t="s">
        <v>85</v>
      </c>
      <c r="F30" s="18" t="s">
        <v>138</v>
      </c>
      <c r="G30" s="7" t="s">
        <v>111</v>
      </c>
      <c r="H30" s="18">
        <v>5</v>
      </c>
      <c r="I30" s="18" t="s">
        <v>102</v>
      </c>
      <c r="J30" s="18" t="s">
        <v>112</v>
      </c>
      <c r="L30" s="18">
        <v>50</v>
      </c>
      <c r="M30" s="18">
        <v>5</v>
      </c>
      <c r="N30" s="18">
        <v>1</v>
      </c>
      <c r="O30" s="18">
        <v>1</v>
      </c>
      <c r="P30">
        <v>1561117774</v>
      </c>
      <c r="Q30">
        <v>2098</v>
      </c>
      <c r="S30" t="s">
        <v>113</v>
      </c>
      <c r="T30">
        <v>0</v>
      </c>
      <c r="U30" t="s">
        <v>104</v>
      </c>
      <c r="V30">
        <f>MATCH(D30,Отчет!$D$1:$D$65536,0)</f>
        <v>24</v>
      </c>
    </row>
    <row r="31" spans="1:22" x14ac:dyDescent="0.2">
      <c r="A31" s="18">
        <v>1580078410</v>
      </c>
      <c r="B31" s="18">
        <v>9</v>
      </c>
      <c r="C31" s="18" t="s">
        <v>134</v>
      </c>
      <c r="D31" s="18">
        <v>1171421847</v>
      </c>
      <c r="E31" s="7" t="s">
        <v>68</v>
      </c>
      <c r="F31" s="18" t="s">
        <v>139</v>
      </c>
      <c r="G31" s="7" t="s">
        <v>111</v>
      </c>
      <c r="H31" s="18">
        <v>5</v>
      </c>
      <c r="I31" s="18" t="s">
        <v>102</v>
      </c>
      <c r="J31" s="18" t="s">
        <v>112</v>
      </c>
      <c r="L31" s="18">
        <v>45</v>
      </c>
      <c r="M31" s="18">
        <v>5</v>
      </c>
      <c r="N31" s="18">
        <v>1</v>
      </c>
      <c r="O31" s="18">
        <v>1</v>
      </c>
      <c r="P31">
        <v>1561117774</v>
      </c>
      <c r="Q31">
        <v>2098</v>
      </c>
      <c r="S31" t="s">
        <v>113</v>
      </c>
      <c r="T31">
        <v>0</v>
      </c>
      <c r="U31" t="s">
        <v>104</v>
      </c>
      <c r="V31">
        <f>MATCH(D31,Отчет!$D$1:$D$65536,0)</f>
        <v>25</v>
      </c>
    </row>
    <row r="32" spans="1:22" x14ac:dyDescent="0.2">
      <c r="A32" s="18">
        <v>1580078454</v>
      </c>
      <c r="B32" s="18">
        <v>10</v>
      </c>
      <c r="C32" s="18" t="s">
        <v>134</v>
      </c>
      <c r="D32" s="18">
        <v>1171421864</v>
      </c>
      <c r="E32" s="7" t="s">
        <v>47</v>
      </c>
      <c r="F32" s="18" t="s">
        <v>140</v>
      </c>
      <c r="G32" s="7" t="s">
        <v>111</v>
      </c>
      <c r="H32" s="18">
        <v>5</v>
      </c>
      <c r="I32" s="18" t="s">
        <v>102</v>
      </c>
      <c r="J32" s="18" t="s">
        <v>112</v>
      </c>
      <c r="L32" s="18">
        <v>50</v>
      </c>
      <c r="M32" s="18">
        <v>5</v>
      </c>
      <c r="N32" s="18">
        <v>1</v>
      </c>
      <c r="O32" s="18">
        <v>1</v>
      </c>
      <c r="P32">
        <v>1561117774</v>
      </c>
      <c r="Q32">
        <v>2098</v>
      </c>
      <c r="S32" t="s">
        <v>113</v>
      </c>
      <c r="T32">
        <v>0</v>
      </c>
      <c r="U32" t="s">
        <v>104</v>
      </c>
      <c r="V32">
        <f>MATCH(D32,Отчет!$D$1:$D$65536,0)</f>
        <v>20</v>
      </c>
    </row>
    <row r="33" spans="1:22" x14ac:dyDescent="0.2">
      <c r="A33" s="18">
        <v>1580077557</v>
      </c>
      <c r="B33" s="18">
        <v>9</v>
      </c>
      <c r="C33" s="18" t="s">
        <v>106</v>
      </c>
      <c r="D33" s="18">
        <v>1171421877</v>
      </c>
      <c r="E33" s="7" t="s">
        <v>43</v>
      </c>
      <c r="F33" s="18" t="s">
        <v>141</v>
      </c>
      <c r="G33" s="7" t="s">
        <v>111</v>
      </c>
      <c r="H33" s="18">
        <v>5</v>
      </c>
      <c r="I33" s="18" t="s">
        <v>102</v>
      </c>
      <c r="J33" s="18" t="s">
        <v>112</v>
      </c>
      <c r="L33" s="18">
        <v>45</v>
      </c>
      <c r="M33" s="18">
        <v>5</v>
      </c>
      <c r="N33" s="18">
        <v>1</v>
      </c>
      <c r="O33" s="18">
        <v>1</v>
      </c>
      <c r="P33">
        <v>1561117774</v>
      </c>
      <c r="Q33">
        <v>2098</v>
      </c>
      <c r="S33" t="s">
        <v>113</v>
      </c>
      <c r="T33">
        <v>0</v>
      </c>
      <c r="U33" t="s">
        <v>104</v>
      </c>
      <c r="V33">
        <f>MATCH(D33,Отчет!$D$1:$D$65536,0)</f>
        <v>14</v>
      </c>
    </row>
    <row r="34" spans="1:22" x14ac:dyDescent="0.2">
      <c r="A34" s="18">
        <v>1580079320</v>
      </c>
      <c r="B34" s="18">
        <v>9</v>
      </c>
      <c r="C34" s="18" t="s">
        <v>99</v>
      </c>
      <c r="D34" s="18">
        <v>1171421955</v>
      </c>
      <c r="E34" s="7" t="s">
        <v>73</v>
      </c>
      <c r="F34" s="18" t="s">
        <v>142</v>
      </c>
      <c r="G34" s="7" t="s">
        <v>111</v>
      </c>
      <c r="H34" s="18">
        <v>5</v>
      </c>
      <c r="I34" s="18" t="s">
        <v>102</v>
      </c>
      <c r="J34" s="18" t="s">
        <v>112</v>
      </c>
      <c r="L34" s="18">
        <v>45</v>
      </c>
      <c r="M34" s="18">
        <v>5</v>
      </c>
      <c r="N34" s="18">
        <v>1</v>
      </c>
      <c r="O34" s="18">
        <v>1</v>
      </c>
      <c r="P34">
        <v>1561117774</v>
      </c>
      <c r="Q34">
        <v>2098</v>
      </c>
      <c r="S34" t="s">
        <v>113</v>
      </c>
      <c r="T34">
        <v>0</v>
      </c>
      <c r="U34" t="s">
        <v>104</v>
      </c>
      <c r="V34">
        <f>MATCH(D34,Отчет!$D$1:$D$65536,0)</f>
        <v>42</v>
      </c>
    </row>
    <row r="35" spans="1:22" x14ac:dyDescent="0.2">
      <c r="A35" s="18">
        <v>1580076635</v>
      </c>
      <c r="B35" s="18">
        <v>8</v>
      </c>
      <c r="C35" s="18" t="s">
        <v>106</v>
      </c>
      <c r="D35" s="18">
        <v>1171421968</v>
      </c>
      <c r="E35" s="7" t="s">
        <v>48</v>
      </c>
      <c r="F35" s="18" t="s">
        <v>143</v>
      </c>
      <c r="G35" s="7" t="s">
        <v>111</v>
      </c>
      <c r="H35" s="18">
        <v>5</v>
      </c>
      <c r="I35" s="18" t="s">
        <v>102</v>
      </c>
      <c r="J35" s="18" t="s">
        <v>112</v>
      </c>
      <c r="L35" s="18">
        <v>40</v>
      </c>
      <c r="M35" s="18">
        <v>5</v>
      </c>
      <c r="N35" s="18">
        <v>1</v>
      </c>
      <c r="O35" s="18">
        <v>1</v>
      </c>
      <c r="P35">
        <v>1561117774</v>
      </c>
      <c r="Q35">
        <v>2098</v>
      </c>
      <c r="S35" t="s">
        <v>113</v>
      </c>
      <c r="T35">
        <v>0</v>
      </c>
      <c r="U35" t="s">
        <v>104</v>
      </c>
      <c r="V35">
        <f>MATCH(D35,Отчет!$D$1:$D$65536,0)</f>
        <v>45</v>
      </c>
    </row>
    <row r="36" spans="1:22" x14ac:dyDescent="0.2">
      <c r="A36" s="18">
        <v>1580076768</v>
      </c>
      <c r="B36" s="18">
        <v>7</v>
      </c>
      <c r="C36" s="18" t="s">
        <v>106</v>
      </c>
      <c r="D36" s="18">
        <v>1171421981</v>
      </c>
      <c r="E36" s="7" t="s">
        <v>57</v>
      </c>
      <c r="F36" s="18" t="s">
        <v>144</v>
      </c>
      <c r="G36" s="7" t="s">
        <v>111</v>
      </c>
      <c r="H36" s="18">
        <v>5</v>
      </c>
      <c r="I36" s="18" t="s">
        <v>102</v>
      </c>
      <c r="J36" s="18" t="s">
        <v>112</v>
      </c>
      <c r="L36" s="18">
        <v>35</v>
      </c>
      <c r="M36" s="18">
        <v>5</v>
      </c>
      <c r="N36" s="18">
        <v>1</v>
      </c>
      <c r="O36" s="18">
        <v>1</v>
      </c>
      <c r="P36">
        <v>1561117774</v>
      </c>
      <c r="Q36">
        <v>2098</v>
      </c>
      <c r="S36" t="s">
        <v>113</v>
      </c>
      <c r="T36">
        <v>0</v>
      </c>
      <c r="U36" t="s">
        <v>104</v>
      </c>
      <c r="V36">
        <f>MATCH(D36,Отчет!$D$1:$D$65536,0)</f>
        <v>62</v>
      </c>
    </row>
    <row r="37" spans="1:22" x14ac:dyDescent="0.2">
      <c r="A37" s="18">
        <v>1580077022</v>
      </c>
      <c r="B37" s="18">
        <v>10</v>
      </c>
      <c r="C37" s="18" t="s">
        <v>99</v>
      </c>
      <c r="D37" s="18">
        <v>1171421994</v>
      </c>
      <c r="E37" s="7" t="s">
        <v>86</v>
      </c>
      <c r="F37" s="18" t="s">
        <v>145</v>
      </c>
      <c r="G37" s="7" t="s">
        <v>111</v>
      </c>
      <c r="H37" s="18">
        <v>5</v>
      </c>
      <c r="I37" s="18" t="s">
        <v>102</v>
      </c>
      <c r="J37" s="18" t="s">
        <v>112</v>
      </c>
      <c r="L37" s="18">
        <v>50</v>
      </c>
      <c r="M37" s="18">
        <v>5</v>
      </c>
      <c r="N37" s="18">
        <v>1</v>
      </c>
      <c r="O37" s="18">
        <v>1</v>
      </c>
      <c r="P37">
        <v>1561117774</v>
      </c>
      <c r="Q37">
        <v>2098</v>
      </c>
      <c r="S37" t="s">
        <v>113</v>
      </c>
      <c r="T37">
        <v>0</v>
      </c>
      <c r="U37" t="s">
        <v>104</v>
      </c>
      <c r="V37">
        <f>MATCH(D37,Отчет!$D$1:$D$65536,0)</f>
        <v>43</v>
      </c>
    </row>
    <row r="38" spans="1:22" x14ac:dyDescent="0.2">
      <c r="A38" s="18">
        <v>1580077603</v>
      </c>
      <c r="B38" s="18">
        <v>9</v>
      </c>
      <c r="C38" s="18" t="s">
        <v>106</v>
      </c>
      <c r="D38" s="18">
        <v>1171422007</v>
      </c>
      <c r="E38" s="7" t="s">
        <v>49</v>
      </c>
      <c r="F38" s="18" t="s">
        <v>146</v>
      </c>
      <c r="G38" s="7" t="s">
        <v>111</v>
      </c>
      <c r="H38" s="18">
        <v>5</v>
      </c>
      <c r="I38" s="18" t="s">
        <v>102</v>
      </c>
      <c r="J38" s="18" t="s">
        <v>112</v>
      </c>
      <c r="L38" s="18">
        <v>45</v>
      </c>
      <c r="M38" s="18">
        <v>5</v>
      </c>
      <c r="N38" s="18">
        <v>1</v>
      </c>
      <c r="O38" s="18">
        <v>1</v>
      </c>
      <c r="P38">
        <v>1561117774</v>
      </c>
      <c r="Q38">
        <v>2098</v>
      </c>
      <c r="S38" t="s">
        <v>113</v>
      </c>
      <c r="T38">
        <v>0</v>
      </c>
      <c r="U38" t="s">
        <v>104</v>
      </c>
      <c r="V38">
        <f>MATCH(D38,Отчет!$D$1:$D$65536,0)</f>
        <v>71</v>
      </c>
    </row>
    <row r="39" spans="1:22" x14ac:dyDescent="0.2">
      <c r="A39" s="18">
        <v>1580078010</v>
      </c>
      <c r="B39" s="18">
        <v>10</v>
      </c>
      <c r="C39" s="18" t="s">
        <v>99</v>
      </c>
      <c r="D39" s="18">
        <v>1171422020</v>
      </c>
      <c r="E39" s="7" t="s">
        <v>75</v>
      </c>
      <c r="F39" s="18" t="s">
        <v>147</v>
      </c>
      <c r="G39" s="7" t="s">
        <v>111</v>
      </c>
      <c r="H39" s="18">
        <v>5</v>
      </c>
      <c r="I39" s="18" t="s">
        <v>102</v>
      </c>
      <c r="J39" s="18" t="s">
        <v>112</v>
      </c>
      <c r="L39" s="18">
        <v>50</v>
      </c>
      <c r="M39" s="18">
        <v>5</v>
      </c>
      <c r="N39" s="18">
        <v>1</v>
      </c>
      <c r="O39" s="18">
        <v>1</v>
      </c>
      <c r="P39">
        <v>1561117774</v>
      </c>
      <c r="Q39">
        <v>2098</v>
      </c>
      <c r="S39" t="s">
        <v>113</v>
      </c>
      <c r="T39">
        <v>0</v>
      </c>
      <c r="U39" t="s">
        <v>104</v>
      </c>
      <c r="V39">
        <f>MATCH(D39,Отчет!$D$1:$D$65536,0)</f>
        <v>52</v>
      </c>
    </row>
    <row r="40" spans="1:22" x14ac:dyDescent="0.2">
      <c r="A40" s="18">
        <v>1803413787</v>
      </c>
      <c r="B40" s="18">
        <v>7</v>
      </c>
      <c r="C40" s="18" t="s">
        <v>106</v>
      </c>
      <c r="D40" s="18">
        <v>1171421890</v>
      </c>
      <c r="E40" s="7" t="s">
        <v>65</v>
      </c>
      <c r="F40" s="18" t="s">
        <v>107</v>
      </c>
      <c r="G40" s="7" t="s">
        <v>148</v>
      </c>
      <c r="H40" s="18">
        <v>4</v>
      </c>
      <c r="I40" s="18" t="s">
        <v>102</v>
      </c>
      <c r="J40" s="18" t="s">
        <v>112</v>
      </c>
      <c r="L40" s="18">
        <v>28</v>
      </c>
      <c r="M40" s="18">
        <v>4</v>
      </c>
      <c r="N40" s="18">
        <v>1</v>
      </c>
      <c r="O40" s="18">
        <v>1</v>
      </c>
      <c r="T40">
        <v>0</v>
      </c>
      <c r="U40" t="s">
        <v>104</v>
      </c>
      <c r="V40">
        <f>MATCH(D40,Отчет!$D$1:$D$65536,0)</f>
        <v>40</v>
      </c>
    </row>
    <row r="41" spans="1:22" x14ac:dyDescent="0.2">
      <c r="A41" s="18">
        <v>1708397758</v>
      </c>
      <c r="B41" s="18">
        <v>7</v>
      </c>
      <c r="C41" s="18" t="s">
        <v>134</v>
      </c>
      <c r="D41" s="18">
        <v>1178852426</v>
      </c>
      <c r="E41" s="7" t="s">
        <v>72</v>
      </c>
      <c r="F41" s="18" t="s">
        <v>149</v>
      </c>
      <c r="G41" s="7" t="s">
        <v>150</v>
      </c>
      <c r="I41" s="18" t="s">
        <v>102</v>
      </c>
      <c r="J41" s="18" t="s">
        <v>112</v>
      </c>
      <c r="L41" s="18">
        <v>35</v>
      </c>
      <c r="M41" s="18">
        <v>5</v>
      </c>
      <c r="N41" s="18">
        <v>1</v>
      </c>
      <c r="O41" s="18">
        <v>1</v>
      </c>
      <c r="P41">
        <v>1014676474</v>
      </c>
      <c r="Q41">
        <v>2098</v>
      </c>
      <c r="S41" t="s">
        <v>113</v>
      </c>
      <c r="T41">
        <v>0</v>
      </c>
      <c r="U41" t="s">
        <v>104</v>
      </c>
      <c r="V41">
        <f>MATCH(D41,Отчет!$D$1:$D$65536,0)</f>
        <v>74</v>
      </c>
    </row>
    <row r="42" spans="1:22" x14ac:dyDescent="0.2">
      <c r="A42" s="18">
        <v>1803386463</v>
      </c>
      <c r="B42" s="18">
        <v>9</v>
      </c>
      <c r="C42" s="18" t="s">
        <v>99</v>
      </c>
      <c r="D42" s="18">
        <v>1171421587</v>
      </c>
      <c r="E42" s="7" t="s">
        <v>56</v>
      </c>
      <c r="F42" s="18" t="s">
        <v>100</v>
      </c>
      <c r="G42" s="7" t="s">
        <v>151</v>
      </c>
      <c r="H42" s="18">
        <v>4</v>
      </c>
      <c r="I42" s="18" t="s">
        <v>102</v>
      </c>
      <c r="J42" s="18" t="s">
        <v>112</v>
      </c>
      <c r="L42" s="18">
        <v>36</v>
      </c>
      <c r="M42" s="18">
        <v>4</v>
      </c>
      <c r="N42" s="18">
        <v>1</v>
      </c>
      <c r="O42" s="18">
        <v>1</v>
      </c>
      <c r="T42">
        <v>0</v>
      </c>
      <c r="U42" t="s">
        <v>104</v>
      </c>
      <c r="V42">
        <f>MATCH(D42,Отчет!$D$1:$D$65536,0)</f>
        <v>23</v>
      </c>
    </row>
    <row r="43" spans="1:22" x14ac:dyDescent="0.2">
      <c r="A43" s="18">
        <v>1803396926</v>
      </c>
      <c r="B43" s="18">
        <v>8</v>
      </c>
      <c r="C43" s="18" t="s">
        <v>99</v>
      </c>
      <c r="D43" s="18">
        <v>1171421587</v>
      </c>
      <c r="E43" s="7" t="s">
        <v>56</v>
      </c>
      <c r="F43" s="18" t="s">
        <v>100</v>
      </c>
      <c r="G43" s="7" t="s">
        <v>152</v>
      </c>
      <c r="H43" s="18">
        <v>4</v>
      </c>
      <c r="I43" s="18" t="s">
        <v>102</v>
      </c>
      <c r="J43" s="18" t="s">
        <v>112</v>
      </c>
      <c r="L43" s="18">
        <v>32</v>
      </c>
      <c r="M43" s="18">
        <v>4</v>
      </c>
      <c r="N43" s="18">
        <v>1</v>
      </c>
      <c r="O43" s="18">
        <v>1</v>
      </c>
      <c r="T43">
        <v>0</v>
      </c>
      <c r="U43" t="s">
        <v>104</v>
      </c>
      <c r="V43">
        <f>MATCH(D43,Отчет!$D$1:$D$65536,0)</f>
        <v>23</v>
      </c>
    </row>
    <row r="44" spans="1:22" x14ac:dyDescent="0.2">
      <c r="A44" s="18">
        <v>1580079567</v>
      </c>
      <c r="B44" s="18">
        <v>4</v>
      </c>
      <c r="C44" s="18" t="s">
        <v>99</v>
      </c>
      <c r="D44" s="18">
        <v>1171422098</v>
      </c>
      <c r="E44" s="7" t="s">
        <v>67</v>
      </c>
      <c r="F44" s="18" t="s">
        <v>117</v>
      </c>
      <c r="G44" s="7" t="s">
        <v>153</v>
      </c>
      <c r="H44" s="18">
        <v>5</v>
      </c>
      <c r="I44" s="18" t="s">
        <v>102</v>
      </c>
      <c r="J44" s="18" t="s">
        <v>112</v>
      </c>
      <c r="L44" s="18">
        <v>20</v>
      </c>
      <c r="M44" s="18">
        <v>5</v>
      </c>
      <c r="N44" s="18">
        <v>1</v>
      </c>
      <c r="O44" s="18">
        <v>1</v>
      </c>
      <c r="P44">
        <v>1561117774</v>
      </c>
      <c r="Q44">
        <v>2098</v>
      </c>
      <c r="S44" t="s">
        <v>113</v>
      </c>
      <c r="T44">
        <v>0</v>
      </c>
      <c r="U44" t="s">
        <v>104</v>
      </c>
      <c r="V44">
        <f>MATCH(D44,Отчет!$D$1:$D$65536,0)</f>
        <v>70</v>
      </c>
    </row>
    <row r="45" spans="1:22" x14ac:dyDescent="0.2">
      <c r="A45" s="18">
        <v>1580078810</v>
      </c>
      <c r="B45" s="18">
        <v>8</v>
      </c>
      <c r="C45" s="18" t="s">
        <v>106</v>
      </c>
      <c r="D45" s="18">
        <v>1171421330</v>
      </c>
      <c r="E45" s="7" t="s">
        <v>69</v>
      </c>
      <c r="F45" s="18" t="s">
        <v>154</v>
      </c>
      <c r="G45" s="7" t="s">
        <v>153</v>
      </c>
      <c r="H45" s="18">
        <v>5</v>
      </c>
      <c r="I45" s="18" t="s">
        <v>102</v>
      </c>
      <c r="J45" s="18" t="s">
        <v>112</v>
      </c>
      <c r="L45" s="18">
        <v>40</v>
      </c>
      <c r="M45" s="18">
        <v>5</v>
      </c>
      <c r="N45" s="18">
        <v>1</v>
      </c>
      <c r="O45" s="18">
        <v>1</v>
      </c>
      <c r="P45">
        <v>1561117774</v>
      </c>
      <c r="Q45">
        <v>2098</v>
      </c>
      <c r="S45" t="s">
        <v>113</v>
      </c>
      <c r="T45">
        <v>0</v>
      </c>
      <c r="U45" t="s">
        <v>104</v>
      </c>
      <c r="V45">
        <f>MATCH(D45,Отчет!$D$1:$D$65536,0)</f>
        <v>38</v>
      </c>
    </row>
    <row r="46" spans="1:22" x14ac:dyDescent="0.2">
      <c r="A46" s="18">
        <v>1649008057</v>
      </c>
      <c r="B46" s="18">
        <v>4</v>
      </c>
      <c r="C46" s="18" t="s">
        <v>115</v>
      </c>
      <c r="D46" s="18">
        <v>1171421903</v>
      </c>
      <c r="E46" s="7" t="s">
        <v>98</v>
      </c>
      <c r="F46" s="18" t="s">
        <v>155</v>
      </c>
      <c r="G46" s="7" t="s">
        <v>153</v>
      </c>
      <c r="H46" s="18">
        <v>5</v>
      </c>
      <c r="I46" s="18" t="s">
        <v>102</v>
      </c>
      <c r="J46" s="18" t="s">
        <v>112</v>
      </c>
      <c r="L46" s="18">
        <v>0</v>
      </c>
      <c r="M46" s="18">
        <v>5</v>
      </c>
      <c r="N46" s="18">
        <v>1</v>
      </c>
      <c r="O46" s="18">
        <v>1</v>
      </c>
      <c r="P46">
        <v>1561117774</v>
      </c>
      <c r="Q46">
        <v>2098</v>
      </c>
      <c r="S46" t="s">
        <v>113</v>
      </c>
      <c r="T46">
        <v>0</v>
      </c>
      <c r="U46" t="s">
        <v>104</v>
      </c>
      <c r="V46">
        <f>MATCH(D46,Отчет!$D$1:$D$65536,0)</f>
        <v>72</v>
      </c>
    </row>
    <row r="47" spans="1:22" x14ac:dyDescent="0.2">
      <c r="A47" s="18">
        <v>1580077789</v>
      </c>
      <c r="B47" s="18">
        <v>7</v>
      </c>
      <c r="C47" s="18" t="s">
        <v>134</v>
      </c>
      <c r="D47" s="18">
        <v>1171421302</v>
      </c>
      <c r="E47" s="7" t="s">
        <v>77</v>
      </c>
      <c r="F47" s="18" t="s">
        <v>156</v>
      </c>
      <c r="G47" s="7" t="s">
        <v>153</v>
      </c>
      <c r="H47" s="18">
        <v>5</v>
      </c>
      <c r="I47" s="18" t="s">
        <v>102</v>
      </c>
      <c r="J47" s="18" t="s">
        <v>112</v>
      </c>
      <c r="L47" s="18">
        <v>35</v>
      </c>
      <c r="M47" s="18">
        <v>5</v>
      </c>
      <c r="N47" s="18">
        <v>1</v>
      </c>
      <c r="O47" s="18">
        <v>1</v>
      </c>
      <c r="P47">
        <v>1561117774</v>
      </c>
      <c r="Q47">
        <v>2098</v>
      </c>
      <c r="S47" t="s">
        <v>113</v>
      </c>
      <c r="T47">
        <v>0</v>
      </c>
      <c r="U47" t="s">
        <v>104</v>
      </c>
      <c r="V47">
        <f>MATCH(D47,Отчет!$D$1:$D$65536,0)</f>
        <v>18</v>
      </c>
    </row>
    <row r="48" spans="1:22" x14ac:dyDescent="0.2">
      <c r="A48" s="18">
        <v>1580077709</v>
      </c>
      <c r="B48" s="18">
        <v>4</v>
      </c>
      <c r="C48" s="18" t="s">
        <v>99</v>
      </c>
      <c r="D48" s="18">
        <v>1171454939</v>
      </c>
      <c r="E48" s="7" t="s">
        <v>87</v>
      </c>
      <c r="F48" s="18" t="s">
        <v>120</v>
      </c>
      <c r="G48" s="7" t="s">
        <v>153</v>
      </c>
      <c r="H48" s="18">
        <v>5</v>
      </c>
      <c r="I48" s="18" t="s">
        <v>102</v>
      </c>
      <c r="J48" s="18" t="s">
        <v>112</v>
      </c>
      <c r="L48" s="18">
        <v>0</v>
      </c>
      <c r="M48" s="18">
        <v>5</v>
      </c>
      <c r="N48" s="18">
        <v>1</v>
      </c>
      <c r="O48" s="18">
        <v>0</v>
      </c>
      <c r="P48">
        <v>1561117774</v>
      </c>
      <c r="Q48">
        <v>2098</v>
      </c>
      <c r="S48" t="s">
        <v>113</v>
      </c>
      <c r="T48">
        <v>0</v>
      </c>
      <c r="U48" t="s">
        <v>104</v>
      </c>
      <c r="V48">
        <f>MATCH(D48,Отчет!$D$1:$D$65536,0)</f>
        <v>58</v>
      </c>
    </row>
    <row r="49" spans="1:22" x14ac:dyDescent="0.2">
      <c r="A49" s="18">
        <v>1580077076</v>
      </c>
      <c r="B49" s="18">
        <v>4</v>
      </c>
      <c r="C49" s="18" t="s">
        <v>99</v>
      </c>
      <c r="D49" s="18">
        <v>1171422137</v>
      </c>
      <c r="E49" s="7" t="s">
        <v>89</v>
      </c>
      <c r="F49" s="18" t="s">
        <v>119</v>
      </c>
      <c r="G49" s="7" t="s">
        <v>153</v>
      </c>
      <c r="H49" s="18">
        <v>5</v>
      </c>
      <c r="I49" s="18" t="s">
        <v>102</v>
      </c>
      <c r="J49" s="18" t="s">
        <v>112</v>
      </c>
      <c r="L49" s="18">
        <v>20</v>
      </c>
      <c r="M49" s="18">
        <v>5</v>
      </c>
      <c r="N49" s="18">
        <v>1</v>
      </c>
      <c r="O49" s="18">
        <v>1</v>
      </c>
      <c r="P49">
        <v>1561117774</v>
      </c>
      <c r="Q49">
        <v>2098</v>
      </c>
      <c r="S49" t="s">
        <v>113</v>
      </c>
      <c r="T49">
        <v>0</v>
      </c>
      <c r="U49" t="s">
        <v>104</v>
      </c>
      <c r="V49">
        <f>MATCH(D49,Отчет!$D$1:$D$65536,0)</f>
        <v>59</v>
      </c>
    </row>
    <row r="50" spans="1:22" x14ac:dyDescent="0.2">
      <c r="A50" s="18">
        <v>1580077426</v>
      </c>
      <c r="B50" s="18">
        <v>6</v>
      </c>
      <c r="C50" s="18" t="s">
        <v>99</v>
      </c>
      <c r="D50" s="18">
        <v>1171421548</v>
      </c>
      <c r="E50" s="7" t="s">
        <v>46</v>
      </c>
      <c r="F50" s="18" t="s">
        <v>126</v>
      </c>
      <c r="G50" s="7" t="s">
        <v>153</v>
      </c>
      <c r="H50" s="18">
        <v>5</v>
      </c>
      <c r="I50" s="18" t="s">
        <v>102</v>
      </c>
      <c r="J50" s="18" t="s">
        <v>112</v>
      </c>
      <c r="L50" s="18">
        <v>30</v>
      </c>
      <c r="M50" s="18">
        <v>5</v>
      </c>
      <c r="N50" s="18">
        <v>1</v>
      </c>
      <c r="O50" s="18">
        <v>1</v>
      </c>
      <c r="P50">
        <v>1561117774</v>
      </c>
      <c r="Q50">
        <v>2098</v>
      </c>
      <c r="S50" t="s">
        <v>113</v>
      </c>
      <c r="T50">
        <v>0</v>
      </c>
      <c r="U50" t="s">
        <v>104</v>
      </c>
      <c r="V50">
        <f>MATCH(D50,Отчет!$D$1:$D$65536,0)</f>
        <v>48</v>
      </c>
    </row>
    <row r="51" spans="1:22" x14ac:dyDescent="0.2">
      <c r="A51" s="18">
        <v>1580077163</v>
      </c>
      <c r="B51" s="18">
        <v>4</v>
      </c>
      <c r="C51" s="18" t="s">
        <v>106</v>
      </c>
      <c r="D51" s="18">
        <v>1171421691</v>
      </c>
      <c r="E51" s="7" t="s">
        <v>83</v>
      </c>
      <c r="F51" s="18" t="s">
        <v>157</v>
      </c>
      <c r="G51" s="7" t="s">
        <v>153</v>
      </c>
      <c r="H51" s="18">
        <v>5</v>
      </c>
      <c r="I51" s="18" t="s">
        <v>102</v>
      </c>
      <c r="J51" s="18" t="s">
        <v>112</v>
      </c>
      <c r="L51" s="18">
        <v>20</v>
      </c>
      <c r="M51" s="18">
        <v>5</v>
      </c>
      <c r="N51" s="18">
        <v>1</v>
      </c>
      <c r="O51" s="18">
        <v>1</v>
      </c>
      <c r="P51">
        <v>1561117774</v>
      </c>
      <c r="Q51">
        <v>2098</v>
      </c>
      <c r="S51" t="s">
        <v>113</v>
      </c>
      <c r="T51">
        <v>0</v>
      </c>
      <c r="U51" t="s">
        <v>104</v>
      </c>
      <c r="V51">
        <f>MATCH(D51,Отчет!$D$1:$D$65536,0)</f>
        <v>63</v>
      </c>
    </row>
    <row r="52" spans="1:22" x14ac:dyDescent="0.2">
      <c r="A52" s="18">
        <v>1580076816</v>
      </c>
      <c r="B52" s="18">
        <v>4</v>
      </c>
      <c r="C52" s="18" t="s">
        <v>106</v>
      </c>
      <c r="D52" s="18">
        <v>1171421442</v>
      </c>
      <c r="E52" s="7" t="s">
        <v>66</v>
      </c>
      <c r="F52" s="18" t="s">
        <v>158</v>
      </c>
      <c r="G52" s="7" t="s">
        <v>153</v>
      </c>
      <c r="H52" s="18">
        <v>5</v>
      </c>
      <c r="I52" s="18" t="s">
        <v>102</v>
      </c>
      <c r="J52" s="18" t="s">
        <v>112</v>
      </c>
      <c r="L52" s="18">
        <v>20</v>
      </c>
      <c r="M52" s="18">
        <v>5</v>
      </c>
      <c r="N52" s="18">
        <v>1</v>
      </c>
      <c r="O52" s="18">
        <v>1</v>
      </c>
      <c r="P52">
        <v>1561117774</v>
      </c>
      <c r="Q52">
        <v>2098</v>
      </c>
      <c r="S52" t="s">
        <v>113</v>
      </c>
      <c r="T52">
        <v>0</v>
      </c>
      <c r="U52" t="s">
        <v>104</v>
      </c>
      <c r="V52">
        <f>MATCH(D52,Отчет!$D$1:$D$65536,0)</f>
        <v>66</v>
      </c>
    </row>
    <row r="53" spans="1:22" x14ac:dyDescent="0.2">
      <c r="A53" s="18">
        <v>1580079280</v>
      </c>
      <c r="B53" s="18">
        <v>6</v>
      </c>
      <c r="C53" s="18" t="s">
        <v>99</v>
      </c>
      <c r="D53" s="18">
        <v>1171422111</v>
      </c>
      <c r="E53" s="7" t="s">
        <v>40</v>
      </c>
      <c r="F53" s="18" t="s">
        <v>118</v>
      </c>
      <c r="G53" s="7" t="s">
        <v>153</v>
      </c>
      <c r="H53" s="18">
        <v>5</v>
      </c>
      <c r="I53" s="18" t="s">
        <v>102</v>
      </c>
      <c r="J53" s="18" t="s">
        <v>112</v>
      </c>
      <c r="L53" s="18">
        <v>30</v>
      </c>
      <c r="M53" s="18">
        <v>5</v>
      </c>
      <c r="N53" s="18">
        <v>1</v>
      </c>
      <c r="O53" s="18">
        <v>1</v>
      </c>
      <c r="P53">
        <v>1561117774</v>
      </c>
      <c r="Q53">
        <v>2098</v>
      </c>
      <c r="S53" t="s">
        <v>113</v>
      </c>
      <c r="T53">
        <v>0</v>
      </c>
      <c r="U53" t="s">
        <v>104</v>
      </c>
      <c r="V53">
        <f>MATCH(D53,Отчет!$D$1:$D$65536,0)</f>
        <v>27</v>
      </c>
    </row>
    <row r="54" spans="1:22" x14ac:dyDescent="0.2">
      <c r="A54" s="18">
        <v>1580078194</v>
      </c>
      <c r="B54" s="18">
        <v>5</v>
      </c>
      <c r="C54" s="18" t="s">
        <v>99</v>
      </c>
      <c r="D54" s="18">
        <v>1171422033</v>
      </c>
      <c r="E54" s="7" t="s">
        <v>53</v>
      </c>
      <c r="F54" s="18" t="s">
        <v>110</v>
      </c>
      <c r="G54" s="7" t="s">
        <v>153</v>
      </c>
      <c r="H54" s="18">
        <v>5</v>
      </c>
      <c r="I54" s="18" t="s">
        <v>102</v>
      </c>
      <c r="J54" s="18" t="s">
        <v>112</v>
      </c>
      <c r="L54" s="18">
        <v>25</v>
      </c>
      <c r="M54" s="18">
        <v>5</v>
      </c>
      <c r="N54" s="18">
        <v>1</v>
      </c>
      <c r="O54" s="18">
        <v>1</v>
      </c>
      <c r="P54">
        <v>1561117774</v>
      </c>
      <c r="Q54">
        <v>2098</v>
      </c>
      <c r="S54" t="s">
        <v>113</v>
      </c>
      <c r="T54">
        <v>0</v>
      </c>
      <c r="U54" t="s">
        <v>104</v>
      </c>
      <c r="V54">
        <f>MATCH(D54,Отчет!$D$1:$D$65536,0)</f>
        <v>36</v>
      </c>
    </row>
    <row r="55" spans="1:22" x14ac:dyDescent="0.2">
      <c r="A55" s="18">
        <v>1580078947</v>
      </c>
      <c r="B55" s="18">
        <v>9</v>
      </c>
      <c r="C55" s="18" t="s">
        <v>99</v>
      </c>
      <c r="D55" s="18">
        <v>1171421639</v>
      </c>
      <c r="E55" s="7" t="s">
        <v>71</v>
      </c>
      <c r="F55" s="18" t="s">
        <v>129</v>
      </c>
      <c r="G55" s="7" t="s">
        <v>153</v>
      </c>
      <c r="H55" s="18">
        <v>5</v>
      </c>
      <c r="I55" s="18" t="s">
        <v>102</v>
      </c>
      <c r="J55" s="18" t="s">
        <v>112</v>
      </c>
      <c r="L55" s="18">
        <v>45</v>
      </c>
      <c r="M55" s="18">
        <v>5</v>
      </c>
      <c r="N55" s="18">
        <v>1</v>
      </c>
      <c r="O55" s="18">
        <v>1</v>
      </c>
      <c r="P55">
        <v>1561117774</v>
      </c>
      <c r="Q55">
        <v>2098</v>
      </c>
      <c r="S55" t="s">
        <v>113</v>
      </c>
      <c r="T55">
        <v>0</v>
      </c>
      <c r="U55" t="s">
        <v>104</v>
      </c>
      <c r="V55">
        <f>MATCH(D55,Отчет!$D$1:$D$65536,0)</f>
        <v>13</v>
      </c>
    </row>
    <row r="56" spans="1:22" x14ac:dyDescent="0.2">
      <c r="A56" s="18">
        <v>1649538285</v>
      </c>
      <c r="B56" s="18">
        <v>4</v>
      </c>
      <c r="C56" s="18" t="s">
        <v>99</v>
      </c>
      <c r="D56" s="18">
        <v>1171421351</v>
      </c>
      <c r="E56" s="7" t="s">
        <v>64</v>
      </c>
      <c r="F56" s="18" t="s">
        <v>123</v>
      </c>
      <c r="G56" s="7" t="s">
        <v>153</v>
      </c>
      <c r="H56" s="18">
        <v>5</v>
      </c>
      <c r="I56" s="18" t="s">
        <v>102</v>
      </c>
      <c r="J56" s="18" t="s">
        <v>112</v>
      </c>
      <c r="L56" s="18">
        <v>20</v>
      </c>
      <c r="M56" s="18">
        <v>5</v>
      </c>
      <c r="N56" s="18">
        <v>1</v>
      </c>
      <c r="O56" s="18">
        <v>1</v>
      </c>
      <c r="P56">
        <v>1561117774</v>
      </c>
      <c r="Q56">
        <v>2098</v>
      </c>
      <c r="S56" t="s">
        <v>113</v>
      </c>
      <c r="T56">
        <v>0</v>
      </c>
      <c r="U56" t="s">
        <v>104</v>
      </c>
      <c r="V56">
        <f>MATCH(D56,Отчет!$D$1:$D$65536,0)</f>
        <v>51</v>
      </c>
    </row>
    <row r="57" spans="1:22" x14ac:dyDescent="0.2">
      <c r="A57" s="18">
        <v>1580078542</v>
      </c>
      <c r="B57" s="18">
        <v>6</v>
      </c>
      <c r="C57" s="18" t="s">
        <v>115</v>
      </c>
      <c r="D57" s="18">
        <v>1171421364</v>
      </c>
      <c r="E57" s="7" t="s">
        <v>79</v>
      </c>
      <c r="F57" s="18" t="s">
        <v>159</v>
      </c>
      <c r="G57" s="7" t="s">
        <v>153</v>
      </c>
      <c r="H57" s="18">
        <v>5</v>
      </c>
      <c r="I57" s="18" t="s">
        <v>102</v>
      </c>
      <c r="J57" s="18" t="s">
        <v>112</v>
      </c>
      <c r="L57" s="18">
        <v>30</v>
      </c>
      <c r="M57" s="18">
        <v>5</v>
      </c>
      <c r="N57" s="18">
        <v>1</v>
      </c>
      <c r="O57" s="18">
        <v>1</v>
      </c>
      <c r="P57">
        <v>1561117774</v>
      </c>
      <c r="Q57">
        <v>2098</v>
      </c>
      <c r="S57" t="s">
        <v>113</v>
      </c>
      <c r="T57">
        <v>0</v>
      </c>
      <c r="U57" t="s">
        <v>104</v>
      </c>
      <c r="V57">
        <f>MATCH(D57,Отчет!$D$1:$D$65536,0)</f>
        <v>49</v>
      </c>
    </row>
    <row r="58" spans="1:22" x14ac:dyDescent="0.2">
      <c r="A58" s="18">
        <v>1580078902</v>
      </c>
      <c r="B58" s="18">
        <v>6</v>
      </c>
      <c r="C58" s="18" t="s">
        <v>99</v>
      </c>
      <c r="D58" s="18">
        <v>1171421782</v>
      </c>
      <c r="E58" s="7" t="s">
        <v>81</v>
      </c>
      <c r="F58" s="18" t="s">
        <v>136</v>
      </c>
      <c r="G58" s="7" t="s">
        <v>153</v>
      </c>
      <c r="H58" s="18">
        <v>5</v>
      </c>
      <c r="I58" s="18" t="s">
        <v>102</v>
      </c>
      <c r="J58" s="18" t="s">
        <v>112</v>
      </c>
      <c r="L58" s="18">
        <v>30</v>
      </c>
      <c r="M58" s="18">
        <v>5</v>
      </c>
      <c r="N58" s="18">
        <v>1</v>
      </c>
      <c r="O58" s="18">
        <v>1</v>
      </c>
      <c r="P58">
        <v>1561117774</v>
      </c>
      <c r="Q58">
        <v>2098</v>
      </c>
      <c r="S58" t="s">
        <v>113</v>
      </c>
      <c r="T58">
        <v>0</v>
      </c>
      <c r="U58" t="s">
        <v>104</v>
      </c>
      <c r="V58">
        <f>MATCH(D58,Отчет!$D$1:$D$65536,0)</f>
        <v>33</v>
      </c>
    </row>
    <row r="59" spans="1:22" x14ac:dyDescent="0.2">
      <c r="A59" s="18">
        <v>1580077378</v>
      </c>
      <c r="B59" s="18">
        <v>7</v>
      </c>
      <c r="C59" s="18" t="s">
        <v>106</v>
      </c>
      <c r="D59" s="18">
        <v>1171421403</v>
      </c>
      <c r="E59" s="7" t="s">
        <v>44</v>
      </c>
      <c r="F59" s="18" t="s">
        <v>160</v>
      </c>
      <c r="G59" s="7" t="s">
        <v>153</v>
      </c>
      <c r="H59" s="18">
        <v>5</v>
      </c>
      <c r="I59" s="18" t="s">
        <v>102</v>
      </c>
      <c r="J59" s="18" t="s">
        <v>112</v>
      </c>
      <c r="L59" s="18">
        <v>35</v>
      </c>
      <c r="M59" s="18">
        <v>5</v>
      </c>
      <c r="N59" s="18">
        <v>1</v>
      </c>
      <c r="O59" s="18">
        <v>1</v>
      </c>
      <c r="P59">
        <v>1561117774</v>
      </c>
      <c r="Q59">
        <v>2098</v>
      </c>
      <c r="S59" t="s">
        <v>113</v>
      </c>
      <c r="T59">
        <v>0</v>
      </c>
      <c r="U59" t="s">
        <v>104</v>
      </c>
      <c r="V59">
        <f>MATCH(D59,Отчет!$D$1:$D$65536,0)</f>
        <v>35</v>
      </c>
    </row>
    <row r="60" spans="1:22" x14ac:dyDescent="0.2">
      <c r="A60" s="18">
        <v>1580078678</v>
      </c>
      <c r="B60" s="18">
        <v>4</v>
      </c>
      <c r="C60" s="18" t="s">
        <v>106</v>
      </c>
      <c r="D60" s="18">
        <v>1171421416</v>
      </c>
      <c r="E60" s="7" t="s">
        <v>51</v>
      </c>
      <c r="F60" s="18" t="s">
        <v>161</v>
      </c>
      <c r="G60" s="7" t="s">
        <v>153</v>
      </c>
      <c r="H60" s="18">
        <v>5</v>
      </c>
      <c r="I60" s="18" t="s">
        <v>102</v>
      </c>
      <c r="J60" s="18" t="s">
        <v>112</v>
      </c>
      <c r="L60" s="18">
        <v>20</v>
      </c>
      <c r="M60" s="18">
        <v>5</v>
      </c>
      <c r="N60" s="18">
        <v>1</v>
      </c>
      <c r="O60" s="18">
        <v>1</v>
      </c>
      <c r="P60">
        <v>1561117774</v>
      </c>
      <c r="Q60">
        <v>2098</v>
      </c>
      <c r="S60" t="s">
        <v>113</v>
      </c>
      <c r="T60">
        <v>0</v>
      </c>
      <c r="U60" t="s">
        <v>104</v>
      </c>
      <c r="V60">
        <f>MATCH(D60,Отчет!$D$1:$D$65536,0)</f>
        <v>61</v>
      </c>
    </row>
    <row r="61" spans="1:22" x14ac:dyDescent="0.2">
      <c r="A61" s="18">
        <v>1580077652</v>
      </c>
      <c r="B61" s="18">
        <v>7</v>
      </c>
      <c r="C61" s="18" t="s">
        <v>106</v>
      </c>
      <c r="D61" s="18">
        <v>1171421429</v>
      </c>
      <c r="E61" s="7" t="s">
        <v>63</v>
      </c>
      <c r="F61" s="18" t="s">
        <v>162</v>
      </c>
      <c r="G61" s="7" t="s">
        <v>163</v>
      </c>
      <c r="H61" s="18">
        <v>5</v>
      </c>
      <c r="I61" s="18" t="s">
        <v>102</v>
      </c>
      <c r="J61" s="18" t="s">
        <v>112</v>
      </c>
      <c r="L61" s="18">
        <v>35</v>
      </c>
      <c r="M61" s="18">
        <v>5</v>
      </c>
      <c r="N61" s="18">
        <v>1</v>
      </c>
      <c r="O61" s="18">
        <v>1</v>
      </c>
      <c r="P61">
        <v>1561117774</v>
      </c>
      <c r="Q61">
        <v>2098</v>
      </c>
      <c r="S61" t="s">
        <v>113</v>
      </c>
      <c r="T61">
        <v>0</v>
      </c>
      <c r="U61" t="s">
        <v>104</v>
      </c>
      <c r="V61">
        <f>MATCH(D61,Отчет!$D$1:$D$65536,0)</f>
        <v>46</v>
      </c>
    </row>
    <row r="62" spans="1:22" x14ac:dyDescent="0.2">
      <c r="A62" s="18">
        <v>1672453102</v>
      </c>
      <c r="B62" s="18">
        <v>6</v>
      </c>
      <c r="C62" s="18" t="s">
        <v>99</v>
      </c>
      <c r="D62" s="18">
        <v>1171421994</v>
      </c>
      <c r="E62" s="7" t="s">
        <v>86</v>
      </c>
      <c r="F62" s="18" t="s">
        <v>145</v>
      </c>
      <c r="G62" s="7" t="s">
        <v>163</v>
      </c>
      <c r="H62" s="18">
        <v>5</v>
      </c>
      <c r="I62" s="18" t="s">
        <v>102</v>
      </c>
      <c r="J62" s="18" t="s">
        <v>112</v>
      </c>
      <c r="L62" s="18">
        <v>30</v>
      </c>
      <c r="M62" s="18">
        <v>5</v>
      </c>
      <c r="N62" s="18">
        <v>1</v>
      </c>
      <c r="O62" s="18">
        <v>1</v>
      </c>
      <c r="P62">
        <v>1561117774</v>
      </c>
      <c r="Q62">
        <v>2098</v>
      </c>
      <c r="S62" t="s">
        <v>113</v>
      </c>
      <c r="T62">
        <v>0</v>
      </c>
      <c r="U62" t="s">
        <v>104</v>
      </c>
      <c r="V62">
        <f>MATCH(D62,Отчет!$D$1:$D$65536,0)</f>
        <v>43</v>
      </c>
    </row>
    <row r="63" spans="1:22" x14ac:dyDescent="0.2">
      <c r="A63" s="18">
        <v>1580076684</v>
      </c>
      <c r="B63" s="18">
        <v>8</v>
      </c>
      <c r="C63" s="18" t="s">
        <v>115</v>
      </c>
      <c r="D63" s="18">
        <v>1171421390</v>
      </c>
      <c r="E63" s="7" t="s">
        <v>97</v>
      </c>
      <c r="F63" s="18" t="s">
        <v>164</v>
      </c>
      <c r="G63" s="7" t="s">
        <v>163</v>
      </c>
      <c r="H63" s="18">
        <v>5</v>
      </c>
      <c r="I63" s="18" t="s">
        <v>102</v>
      </c>
      <c r="J63" s="18" t="s">
        <v>112</v>
      </c>
      <c r="L63" s="18">
        <v>40</v>
      </c>
      <c r="M63" s="18">
        <v>5</v>
      </c>
      <c r="N63" s="18">
        <v>1</v>
      </c>
      <c r="O63" s="18">
        <v>1</v>
      </c>
      <c r="P63">
        <v>1561117774</v>
      </c>
      <c r="Q63">
        <v>2098</v>
      </c>
      <c r="S63" t="s">
        <v>113</v>
      </c>
      <c r="T63">
        <v>0</v>
      </c>
      <c r="U63" t="s">
        <v>104</v>
      </c>
      <c r="V63">
        <f>MATCH(D63,Отчет!$D$1:$D$65536,0)</f>
        <v>64</v>
      </c>
    </row>
    <row r="64" spans="1:22" x14ac:dyDescent="0.2">
      <c r="A64" s="18">
        <v>1580077793</v>
      </c>
      <c r="B64" s="18">
        <v>9</v>
      </c>
      <c r="C64" s="18" t="s">
        <v>134</v>
      </c>
      <c r="D64" s="18">
        <v>1171421302</v>
      </c>
      <c r="E64" s="7" t="s">
        <v>77</v>
      </c>
      <c r="F64" s="18" t="s">
        <v>156</v>
      </c>
      <c r="G64" s="7" t="s">
        <v>163</v>
      </c>
      <c r="H64" s="18">
        <v>5</v>
      </c>
      <c r="I64" s="18" t="s">
        <v>102</v>
      </c>
      <c r="J64" s="18" t="s">
        <v>112</v>
      </c>
      <c r="L64" s="18">
        <v>45</v>
      </c>
      <c r="M64" s="18">
        <v>5</v>
      </c>
      <c r="N64" s="18">
        <v>1</v>
      </c>
      <c r="O64" s="18">
        <v>1</v>
      </c>
      <c r="P64">
        <v>1561117774</v>
      </c>
      <c r="Q64">
        <v>2098</v>
      </c>
      <c r="S64" t="s">
        <v>113</v>
      </c>
      <c r="T64">
        <v>0</v>
      </c>
      <c r="U64" t="s">
        <v>104</v>
      </c>
      <c r="V64">
        <f>MATCH(D64,Отчет!$D$1:$D$65536,0)</f>
        <v>18</v>
      </c>
    </row>
    <row r="65" spans="1:22" x14ac:dyDescent="0.2">
      <c r="A65" s="18">
        <v>1580079465</v>
      </c>
      <c r="B65" s="18">
        <v>8</v>
      </c>
      <c r="C65" s="18" t="s">
        <v>115</v>
      </c>
      <c r="D65" s="18">
        <v>1171421574</v>
      </c>
      <c r="E65" s="7" t="s">
        <v>70</v>
      </c>
      <c r="F65" s="18" t="s">
        <v>165</v>
      </c>
      <c r="G65" s="7" t="s">
        <v>163</v>
      </c>
      <c r="H65" s="18">
        <v>5</v>
      </c>
      <c r="I65" s="18" t="s">
        <v>102</v>
      </c>
      <c r="J65" s="18" t="s">
        <v>112</v>
      </c>
      <c r="L65" s="18">
        <v>40</v>
      </c>
      <c r="M65" s="18">
        <v>5</v>
      </c>
      <c r="N65" s="18">
        <v>1</v>
      </c>
      <c r="O65" s="18">
        <v>1</v>
      </c>
      <c r="P65">
        <v>1561117774</v>
      </c>
      <c r="Q65">
        <v>2098</v>
      </c>
      <c r="S65" t="s">
        <v>113</v>
      </c>
      <c r="T65">
        <v>0</v>
      </c>
      <c r="U65" t="s">
        <v>104</v>
      </c>
      <c r="V65">
        <f>MATCH(D65,Отчет!$D$1:$D$65536,0)</f>
        <v>32</v>
      </c>
    </row>
    <row r="66" spans="1:22" x14ac:dyDescent="0.2">
      <c r="A66" s="18">
        <v>1580079043</v>
      </c>
      <c r="B66" s="18">
        <v>9</v>
      </c>
      <c r="C66" s="18" t="s">
        <v>106</v>
      </c>
      <c r="D66" s="18">
        <v>1171421717</v>
      </c>
      <c r="E66" s="7" t="s">
        <v>55</v>
      </c>
      <c r="F66" s="18" t="s">
        <v>166</v>
      </c>
      <c r="G66" s="7" t="s">
        <v>163</v>
      </c>
      <c r="H66" s="18">
        <v>5</v>
      </c>
      <c r="I66" s="18" t="s">
        <v>102</v>
      </c>
      <c r="J66" s="18" t="s">
        <v>112</v>
      </c>
      <c r="L66" s="18">
        <v>45</v>
      </c>
      <c r="M66" s="18">
        <v>5</v>
      </c>
      <c r="N66" s="18">
        <v>1</v>
      </c>
      <c r="O66" s="18">
        <v>1</v>
      </c>
      <c r="P66">
        <v>1561117774</v>
      </c>
      <c r="Q66">
        <v>2098</v>
      </c>
      <c r="S66" t="s">
        <v>113</v>
      </c>
      <c r="T66">
        <v>0</v>
      </c>
      <c r="U66" t="s">
        <v>104</v>
      </c>
      <c r="V66">
        <f>MATCH(D66,Отчет!$D$1:$D$65536,0)</f>
        <v>37</v>
      </c>
    </row>
    <row r="67" spans="1:22" x14ac:dyDescent="0.2">
      <c r="A67" s="18">
        <v>1580077833</v>
      </c>
      <c r="B67" s="18">
        <v>9</v>
      </c>
      <c r="C67" s="18" t="s">
        <v>115</v>
      </c>
      <c r="D67" s="18">
        <v>1171421730</v>
      </c>
      <c r="E67" s="7" t="s">
        <v>91</v>
      </c>
      <c r="F67" s="18" t="s">
        <v>167</v>
      </c>
      <c r="G67" s="7" t="s">
        <v>163</v>
      </c>
      <c r="H67" s="18">
        <v>5</v>
      </c>
      <c r="I67" s="18" t="s">
        <v>102</v>
      </c>
      <c r="J67" s="18" t="s">
        <v>112</v>
      </c>
      <c r="L67" s="18">
        <v>45</v>
      </c>
      <c r="M67" s="18">
        <v>5</v>
      </c>
      <c r="N67" s="18">
        <v>1</v>
      </c>
      <c r="O67" s="18">
        <v>1</v>
      </c>
      <c r="P67">
        <v>1561117774</v>
      </c>
      <c r="Q67">
        <v>2098</v>
      </c>
      <c r="S67" t="s">
        <v>113</v>
      </c>
      <c r="T67">
        <v>0</v>
      </c>
      <c r="U67" t="s">
        <v>104</v>
      </c>
      <c r="V67">
        <f>MATCH(D67,Отчет!$D$1:$D$65536,0)</f>
        <v>22</v>
      </c>
    </row>
    <row r="68" spans="1:22" x14ac:dyDescent="0.2">
      <c r="A68" s="18">
        <v>1719492981</v>
      </c>
      <c r="B68" s="18">
        <v>7</v>
      </c>
      <c r="C68" s="18" t="s">
        <v>134</v>
      </c>
      <c r="D68" s="18">
        <v>1178852470</v>
      </c>
      <c r="E68" s="7" t="s">
        <v>35</v>
      </c>
      <c r="F68" s="18" t="s">
        <v>168</v>
      </c>
      <c r="G68" s="7" t="s">
        <v>163</v>
      </c>
      <c r="H68" s="18">
        <v>5</v>
      </c>
      <c r="I68" s="18" t="s">
        <v>102</v>
      </c>
      <c r="J68" s="18" t="s">
        <v>112</v>
      </c>
      <c r="L68" s="18">
        <v>0</v>
      </c>
      <c r="M68" s="18">
        <v>5</v>
      </c>
      <c r="N68" s="18">
        <v>1</v>
      </c>
      <c r="O68" s="18">
        <v>1</v>
      </c>
      <c r="P68">
        <v>1561117774</v>
      </c>
      <c r="Q68">
        <v>2098</v>
      </c>
      <c r="S68" t="s">
        <v>113</v>
      </c>
      <c r="T68">
        <v>0</v>
      </c>
      <c r="U68" t="s">
        <v>104</v>
      </c>
      <c r="V68">
        <f>MATCH(D68,Отчет!$D$1:$D$65536,0)</f>
        <v>67</v>
      </c>
    </row>
    <row r="69" spans="1:22" x14ac:dyDescent="0.2">
      <c r="A69" s="18">
        <v>1580079517</v>
      </c>
      <c r="B69" s="18">
        <v>7</v>
      </c>
      <c r="C69" s="18" t="s">
        <v>115</v>
      </c>
      <c r="D69" s="18">
        <v>1171421795</v>
      </c>
      <c r="E69" s="7" t="s">
        <v>88</v>
      </c>
      <c r="F69" s="18" t="s">
        <v>169</v>
      </c>
      <c r="G69" s="7" t="s">
        <v>163</v>
      </c>
      <c r="H69" s="18">
        <v>5</v>
      </c>
      <c r="I69" s="18" t="s">
        <v>102</v>
      </c>
      <c r="J69" s="18" t="s">
        <v>112</v>
      </c>
      <c r="L69" s="18">
        <v>35</v>
      </c>
      <c r="M69" s="18">
        <v>5</v>
      </c>
      <c r="N69" s="18">
        <v>1</v>
      </c>
      <c r="O69" s="18">
        <v>1</v>
      </c>
      <c r="P69">
        <v>1561117774</v>
      </c>
      <c r="Q69">
        <v>2098</v>
      </c>
      <c r="S69" t="s">
        <v>113</v>
      </c>
      <c r="T69">
        <v>0</v>
      </c>
      <c r="U69" t="s">
        <v>104</v>
      </c>
      <c r="V69">
        <f>MATCH(D69,Отчет!$D$1:$D$65536,0)</f>
        <v>54</v>
      </c>
    </row>
    <row r="70" spans="1:22" x14ac:dyDescent="0.2">
      <c r="A70" s="18">
        <v>1580078366</v>
      </c>
      <c r="B70" s="18">
        <v>7</v>
      </c>
      <c r="C70" s="18" t="s">
        <v>115</v>
      </c>
      <c r="D70" s="18">
        <v>1178852515</v>
      </c>
      <c r="E70" s="7" t="s">
        <v>84</v>
      </c>
      <c r="F70" s="18" t="s">
        <v>170</v>
      </c>
      <c r="G70" s="7" t="s">
        <v>163</v>
      </c>
      <c r="H70" s="18">
        <v>5</v>
      </c>
      <c r="I70" s="18" t="s">
        <v>102</v>
      </c>
      <c r="J70" s="18" t="s">
        <v>112</v>
      </c>
      <c r="L70" s="18">
        <v>35</v>
      </c>
      <c r="M70" s="18">
        <v>5</v>
      </c>
      <c r="N70" s="18">
        <v>1</v>
      </c>
      <c r="O70" s="18">
        <v>1</v>
      </c>
      <c r="P70">
        <v>1561117774</v>
      </c>
      <c r="Q70">
        <v>2098</v>
      </c>
      <c r="S70" t="s">
        <v>113</v>
      </c>
      <c r="T70">
        <v>0</v>
      </c>
      <c r="U70" t="s">
        <v>104</v>
      </c>
      <c r="V70">
        <f>MATCH(D70,Отчет!$D$1:$D$65536,0)</f>
        <v>60</v>
      </c>
    </row>
    <row r="71" spans="1:22" x14ac:dyDescent="0.2">
      <c r="A71" s="18">
        <v>1580078322</v>
      </c>
      <c r="B71" s="18">
        <v>6</v>
      </c>
      <c r="C71" s="18" t="s">
        <v>106</v>
      </c>
      <c r="D71" s="18">
        <v>1171421916</v>
      </c>
      <c r="E71" s="7" t="s">
        <v>61</v>
      </c>
      <c r="F71" s="18" t="s">
        <v>171</v>
      </c>
      <c r="G71" s="7" t="s">
        <v>163</v>
      </c>
      <c r="H71" s="18">
        <v>5</v>
      </c>
      <c r="I71" s="18" t="s">
        <v>102</v>
      </c>
      <c r="J71" s="18" t="s">
        <v>112</v>
      </c>
      <c r="L71" s="18">
        <v>30</v>
      </c>
      <c r="M71" s="18">
        <v>5</v>
      </c>
      <c r="N71" s="18">
        <v>1</v>
      </c>
      <c r="O71" s="18">
        <v>1</v>
      </c>
      <c r="P71">
        <v>1561117774</v>
      </c>
      <c r="Q71">
        <v>2098</v>
      </c>
      <c r="S71" t="s">
        <v>113</v>
      </c>
      <c r="T71">
        <v>0</v>
      </c>
      <c r="U71" t="s">
        <v>104</v>
      </c>
      <c r="V71">
        <f>MATCH(D71,Отчет!$D$1:$D$65536,0)</f>
        <v>69</v>
      </c>
    </row>
    <row r="72" spans="1:22" x14ac:dyDescent="0.2">
      <c r="A72" s="18">
        <v>1580078726</v>
      </c>
      <c r="B72" s="18">
        <v>7</v>
      </c>
      <c r="C72" s="18" t="s">
        <v>134</v>
      </c>
      <c r="D72" s="18">
        <v>1171422046</v>
      </c>
      <c r="E72" s="7" t="s">
        <v>74</v>
      </c>
      <c r="F72" s="18" t="s">
        <v>172</v>
      </c>
      <c r="G72" s="7" t="s">
        <v>163</v>
      </c>
      <c r="H72" s="18">
        <v>5</v>
      </c>
      <c r="I72" s="18" t="s">
        <v>102</v>
      </c>
      <c r="J72" s="18" t="s">
        <v>112</v>
      </c>
      <c r="L72" s="18">
        <v>35</v>
      </c>
      <c r="M72" s="18">
        <v>5</v>
      </c>
      <c r="N72" s="18">
        <v>1</v>
      </c>
      <c r="O72" s="18">
        <v>1</v>
      </c>
      <c r="P72">
        <v>1561117774</v>
      </c>
      <c r="Q72">
        <v>2098</v>
      </c>
      <c r="S72" t="s">
        <v>113</v>
      </c>
      <c r="T72">
        <v>0</v>
      </c>
      <c r="U72" t="s">
        <v>104</v>
      </c>
      <c r="V72">
        <f>MATCH(D72,Отчет!$D$1:$D$65536,0)</f>
        <v>55</v>
      </c>
    </row>
    <row r="73" spans="1:22" x14ac:dyDescent="0.2">
      <c r="A73" s="18">
        <v>1580077211</v>
      </c>
      <c r="B73" s="18">
        <v>7</v>
      </c>
      <c r="C73" s="18" t="s">
        <v>134</v>
      </c>
      <c r="D73" s="18">
        <v>1181021571</v>
      </c>
      <c r="E73" s="7" t="s">
        <v>54</v>
      </c>
      <c r="F73" s="18" t="s">
        <v>173</v>
      </c>
      <c r="G73" s="7" t="s">
        <v>163</v>
      </c>
      <c r="H73" s="18">
        <v>5</v>
      </c>
      <c r="I73" s="18" t="s">
        <v>102</v>
      </c>
      <c r="J73" s="18" t="s">
        <v>112</v>
      </c>
      <c r="L73" s="18">
        <v>35</v>
      </c>
      <c r="M73" s="18">
        <v>5</v>
      </c>
      <c r="N73" s="18">
        <v>1</v>
      </c>
      <c r="O73" s="18">
        <v>1</v>
      </c>
      <c r="P73">
        <v>1561117774</v>
      </c>
      <c r="Q73">
        <v>2098</v>
      </c>
      <c r="S73" t="s">
        <v>113</v>
      </c>
      <c r="T73">
        <v>0</v>
      </c>
      <c r="U73" t="s">
        <v>104</v>
      </c>
      <c r="V73">
        <f>MATCH(D73,Отчет!$D$1:$D$65536,0)</f>
        <v>39</v>
      </c>
    </row>
    <row r="74" spans="1:22" x14ac:dyDescent="0.2">
      <c r="A74" s="18">
        <v>1580076772</v>
      </c>
      <c r="B74" s="18">
        <v>6</v>
      </c>
      <c r="C74" s="18" t="s">
        <v>106</v>
      </c>
      <c r="D74" s="18">
        <v>1171421981</v>
      </c>
      <c r="E74" s="7" t="s">
        <v>57</v>
      </c>
      <c r="F74" s="18" t="s">
        <v>144</v>
      </c>
      <c r="G74" s="7" t="s">
        <v>163</v>
      </c>
      <c r="H74" s="18">
        <v>5</v>
      </c>
      <c r="I74" s="18" t="s">
        <v>102</v>
      </c>
      <c r="J74" s="18" t="s">
        <v>112</v>
      </c>
      <c r="L74" s="18">
        <v>30</v>
      </c>
      <c r="M74" s="18">
        <v>5</v>
      </c>
      <c r="N74" s="18">
        <v>1</v>
      </c>
      <c r="O74" s="18">
        <v>1</v>
      </c>
      <c r="P74">
        <v>1561117774</v>
      </c>
      <c r="Q74">
        <v>2098</v>
      </c>
      <c r="S74" t="s">
        <v>113</v>
      </c>
      <c r="T74">
        <v>0</v>
      </c>
      <c r="U74" t="s">
        <v>104</v>
      </c>
      <c r="V74">
        <f>MATCH(D74,Отчет!$D$1:$D$65536,0)</f>
        <v>62</v>
      </c>
    </row>
    <row r="75" spans="1:22" x14ac:dyDescent="0.2">
      <c r="A75" s="18">
        <v>1580078234</v>
      </c>
      <c r="B75" s="18">
        <v>9</v>
      </c>
      <c r="C75" s="18" t="s">
        <v>134</v>
      </c>
      <c r="D75" s="18">
        <v>1171421455</v>
      </c>
      <c r="E75" s="7" t="s">
        <v>62</v>
      </c>
      <c r="F75" s="18" t="s">
        <v>174</v>
      </c>
      <c r="G75" s="7" t="s">
        <v>163</v>
      </c>
      <c r="H75" s="18">
        <v>5</v>
      </c>
      <c r="I75" s="18" t="s">
        <v>102</v>
      </c>
      <c r="J75" s="18" t="s">
        <v>112</v>
      </c>
      <c r="L75" s="18">
        <v>45</v>
      </c>
      <c r="M75" s="18">
        <v>5</v>
      </c>
      <c r="N75" s="18">
        <v>1</v>
      </c>
      <c r="O75" s="18">
        <v>1</v>
      </c>
      <c r="P75">
        <v>1561117774</v>
      </c>
      <c r="Q75">
        <v>2098</v>
      </c>
      <c r="S75" t="s">
        <v>113</v>
      </c>
      <c r="T75">
        <v>0</v>
      </c>
      <c r="U75" t="s">
        <v>104</v>
      </c>
      <c r="V75">
        <f>MATCH(D75,Отчет!$D$1:$D$65536,0)</f>
        <v>17</v>
      </c>
    </row>
    <row r="76" spans="1:22" x14ac:dyDescent="0.2">
      <c r="A76" s="18">
        <v>1580078999</v>
      </c>
      <c r="B76" s="18">
        <v>9</v>
      </c>
      <c r="C76" s="18" t="s">
        <v>134</v>
      </c>
      <c r="D76" s="18">
        <v>1171421468</v>
      </c>
      <c r="E76" s="7" t="s">
        <v>96</v>
      </c>
      <c r="F76" s="18" t="s">
        <v>175</v>
      </c>
      <c r="G76" s="7" t="s">
        <v>163</v>
      </c>
      <c r="H76" s="18">
        <v>5</v>
      </c>
      <c r="I76" s="18" t="s">
        <v>102</v>
      </c>
      <c r="J76" s="18" t="s">
        <v>112</v>
      </c>
      <c r="L76" s="18">
        <v>45</v>
      </c>
      <c r="M76" s="18">
        <v>5</v>
      </c>
      <c r="N76" s="18">
        <v>1</v>
      </c>
      <c r="O76" s="18">
        <v>1</v>
      </c>
      <c r="P76">
        <v>1561117774</v>
      </c>
      <c r="Q76">
        <v>2098</v>
      </c>
      <c r="S76" t="s">
        <v>113</v>
      </c>
      <c r="T76">
        <v>0</v>
      </c>
      <c r="U76" t="s">
        <v>104</v>
      </c>
      <c r="V76">
        <f>MATCH(D76,Отчет!$D$1:$D$65536,0)</f>
        <v>15</v>
      </c>
    </row>
    <row r="77" spans="1:22" x14ac:dyDescent="0.2">
      <c r="A77" s="18">
        <v>1580078590</v>
      </c>
      <c r="B77" s="18">
        <v>5</v>
      </c>
      <c r="C77" s="18" t="s">
        <v>115</v>
      </c>
      <c r="D77" s="18">
        <v>1171422150</v>
      </c>
      <c r="E77" s="7" t="s">
        <v>80</v>
      </c>
      <c r="F77" s="18" t="s">
        <v>176</v>
      </c>
      <c r="G77" s="7" t="s">
        <v>163</v>
      </c>
      <c r="H77" s="18">
        <v>5</v>
      </c>
      <c r="I77" s="18" t="s">
        <v>102</v>
      </c>
      <c r="J77" s="18" t="s">
        <v>112</v>
      </c>
      <c r="L77" s="18">
        <v>25</v>
      </c>
      <c r="M77" s="18">
        <v>5</v>
      </c>
      <c r="N77" s="18">
        <v>1</v>
      </c>
      <c r="O77" s="18">
        <v>1</v>
      </c>
      <c r="P77">
        <v>1561117774</v>
      </c>
      <c r="Q77">
        <v>2098</v>
      </c>
      <c r="S77" t="s">
        <v>113</v>
      </c>
      <c r="T77">
        <v>0</v>
      </c>
      <c r="U77" t="s">
        <v>104</v>
      </c>
      <c r="V77">
        <f>MATCH(D77,Отчет!$D$1:$D$65536,0)</f>
        <v>68</v>
      </c>
    </row>
    <row r="78" spans="1:22" x14ac:dyDescent="0.2">
      <c r="A78" s="18">
        <v>1446819539</v>
      </c>
      <c r="B78" s="18">
        <v>4</v>
      </c>
      <c r="C78" s="18" t="s">
        <v>134</v>
      </c>
      <c r="D78" s="18">
        <v>1178852426</v>
      </c>
      <c r="E78" s="7" t="s">
        <v>72</v>
      </c>
      <c r="F78" s="18" t="s">
        <v>149</v>
      </c>
      <c r="G78" s="7" t="s">
        <v>177</v>
      </c>
      <c r="I78" s="18" t="s">
        <v>102</v>
      </c>
      <c r="J78" s="18" t="s">
        <v>112</v>
      </c>
      <c r="L78" s="18">
        <v>24</v>
      </c>
      <c r="M78" s="18">
        <v>6</v>
      </c>
      <c r="N78" s="18">
        <v>1</v>
      </c>
      <c r="O78" s="18">
        <v>1</v>
      </c>
      <c r="P78">
        <v>1014676474</v>
      </c>
      <c r="Q78">
        <v>2098</v>
      </c>
      <c r="S78" t="s">
        <v>178</v>
      </c>
      <c r="T78">
        <v>0</v>
      </c>
      <c r="U78" t="s">
        <v>104</v>
      </c>
      <c r="V78">
        <f>MATCH(D78,Отчет!$D$1:$D$65536,0)</f>
        <v>74</v>
      </c>
    </row>
    <row r="79" spans="1:22" x14ac:dyDescent="0.2">
      <c r="A79" s="18">
        <v>1580077031</v>
      </c>
      <c r="B79" s="18">
        <v>9</v>
      </c>
      <c r="C79" s="18" t="s">
        <v>99</v>
      </c>
      <c r="D79" s="18">
        <v>1171421994</v>
      </c>
      <c r="E79" s="7" t="s">
        <v>86</v>
      </c>
      <c r="F79" s="18" t="s">
        <v>145</v>
      </c>
      <c r="G79" s="7" t="s">
        <v>179</v>
      </c>
      <c r="H79" s="18">
        <v>5</v>
      </c>
      <c r="I79" s="18" t="s">
        <v>102</v>
      </c>
      <c r="J79" s="18" t="s">
        <v>112</v>
      </c>
      <c r="L79" s="18">
        <v>45</v>
      </c>
      <c r="M79" s="18">
        <v>5</v>
      </c>
      <c r="N79" s="18">
        <v>1</v>
      </c>
      <c r="O79" s="18">
        <v>1</v>
      </c>
      <c r="P79">
        <v>1561117774</v>
      </c>
      <c r="Q79">
        <v>2098</v>
      </c>
      <c r="S79" t="s">
        <v>113</v>
      </c>
      <c r="T79">
        <v>0</v>
      </c>
      <c r="U79" t="s">
        <v>104</v>
      </c>
      <c r="V79">
        <f>MATCH(D79,Отчет!$D$1:$D$65536,0)</f>
        <v>43</v>
      </c>
    </row>
    <row r="80" spans="1:22" x14ac:dyDescent="0.2">
      <c r="A80" s="18">
        <v>1580079324</v>
      </c>
      <c r="B80" s="18">
        <v>7</v>
      </c>
      <c r="C80" s="18" t="s">
        <v>99</v>
      </c>
      <c r="D80" s="18">
        <v>1171421955</v>
      </c>
      <c r="E80" s="7" t="s">
        <v>73</v>
      </c>
      <c r="F80" s="18" t="s">
        <v>142</v>
      </c>
      <c r="G80" s="7" t="s">
        <v>179</v>
      </c>
      <c r="H80" s="18">
        <v>5</v>
      </c>
      <c r="I80" s="18" t="s">
        <v>102</v>
      </c>
      <c r="J80" s="18" t="s">
        <v>112</v>
      </c>
      <c r="L80" s="18">
        <v>35</v>
      </c>
      <c r="M80" s="18">
        <v>5</v>
      </c>
      <c r="N80" s="18">
        <v>1</v>
      </c>
      <c r="O80" s="18">
        <v>1</v>
      </c>
      <c r="P80">
        <v>1561117774</v>
      </c>
      <c r="Q80">
        <v>2098</v>
      </c>
      <c r="S80" t="s">
        <v>113</v>
      </c>
      <c r="T80">
        <v>0</v>
      </c>
      <c r="U80" t="s">
        <v>104</v>
      </c>
      <c r="V80">
        <f>MATCH(D80,Отчет!$D$1:$D$65536,0)</f>
        <v>42</v>
      </c>
    </row>
    <row r="81" spans="1:22" x14ac:dyDescent="0.2">
      <c r="A81" s="18">
        <v>1580077316</v>
      </c>
      <c r="B81" s="18">
        <v>8</v>
      </c>
      <c r="C81" s="18" t="s">
        <v>134</v>
      </c>
      <c r="D81" s="18">
        <v>1171421942</v>
      </c>
      <c r="E81" s="7" t="s">
        <v>94</v>
      </c>
      <c r="F81" s="18" t="s">
        <v>180</v>
      </c>
      <c r="G81" s="7" t="s">
        <v>179</v>
      </c>
      <c r="H81" s="18">
        <v>5</v>
      </c>
      <c r="I81" s="18" t="s">
        <v>102</v>
      </c>
      <c r="J81" s="18" t="s">
        <v>112</v>
      </c>
      <c r="L81" s="18">
        <v>40</v>
      </c>
      <c r="M81" s="18">
        <v>5</v>
      </c>
      <c r="N81" s="18">
        <v>1</v>
      </c>
      <c r="O81" s="18">
        <v>1</v>
      </c>
      <c r="P81">
        <v>1561117774</v>
      </c>
      <c r="Q81">
        <v>2098</v>
      </c>
      <c r="S81" t="s">
        <v>113</v>
      </c>
      <c r="T81">
        <v>0</v>
      </c>
      <c r="U81" t="s">
        <v>104</v>
      </c>
      <c r="V81">
        <f>MATCH(D81,Отчет!$D$1:$D$65536,0)</f>
        <v>50</v>
      </c>
    </row>
    <row r="82" spans="1:22" x14ac:dyDescent="0.2">
      <c r="A82" s="18">
        <v>1649945489</v>
      </c>
      <c r="B82" s="18">
        <v>9</v>
      </c>
      <c r="C82" s="18" t="s">
        <v>99</v>
      </c>
      <c r="D82" s="18">
        <v>1171421808</v>
      </c>
      <c r="E82" s="7" t="s">
        <v>59</v>
      </c>
      <c r="F82" s="18" t="s">
        <v>137</v>
      </c>
      <c r="G82" s="7" t="s">
        <v>179</v>
      </c>
      <c r="H82" s="18">
        <v>5</v>
      </c>
      <c r="I82" s="18" t="s">
        <v>102</v>
      </c>
      <c r="J82" s="18" t="s">
        <v>112</v>
      </c>
      <c r="L82" s="18">
        <v>45</v>
      </c>
      <c r="M82" s="18">
        <v>5</v>
      </c>
      <c r="N82" s="18">
        <v>1</v>
      </c>
      <c r="O82" s="18">
        <v>1</v>
      </c>
      <c r="P82">
        <v>1561117774</v>
      </c>
      <c r="Q82">
        <v>2098</v>
      </c>
      <c r="S82" t="s">
        <v>113</v>
      </c>
      <c r="T82">
        <v>0</v>
      </c>
      <c r="U82" t="s">
        <v>104</v>
      </c>
      <c r="V82">
        <f>MATCH(D82,Отчет!$D$1:$D$65536,0)</f>
        <v>21</v>
      </c>
    </row>
    <row r="83" spans="1:22" x14ac:dyDescent="0.2">
      <c r="A83" s="18">
        <v>1580078906</v>
      </c>
      <c r="B83" s="18">
        <v>10</v>
      </c>
      <c r="C83" s="18" t="s">
        <v>99</v>
      </c>
      <c r="D83" s="18">
        <v>1171421782</v>
      </c>
      <c r="E83" s="7" t="s">
        <v>81</v>
      </c>
      <c r="F83" s="18" t="s">
        <v>136</v>
      </c>
      <c r="G83" s="7" t="s">
        <v>179</v>
      </c>
      <c r="H83" s="18">
        <v>5</v>
      </c>
      <c r="I83" s="18" t="s">
        <v>102</v>
      </c>
      <c r="J83" s="18" t="s">
        <v>112</v>
      </c>
      <c r="L83" s="18">
        <v>50</v>
      </c>
      <c r="M83" s="18">
        <v>5</v>
      </c>
      <c r="N83" s="18">
        <v>1</v>
      </c>
      <c r="O83" s="18">
        <v>1</v>
      </c>
      <c r="P83">
        <v>1561117774</v>
      </c>
      <c r="Q83">
        <v>2098</v>
      </c>
      <c r="S83" t="s">
        <v>113</v>
      </c>
      <c r="T83">
        <v>0</v>
      </c>
      <c r="U83" t="s">
        <v>104</v>
      </c>
      <c r="V83">
        <f>MATCH(D83,Отчет!$D$1:$D$65536,0)</f>
        <v>33</v>
      </c>
    </row>
    <row r="84" spans="1:22" x14ac:dyDescent="0.2">
      <c r="A84" s="18">
        <v>1580078862</v>
      </c>
      <c r="B84" s="18">
        <v>7</v>
      </c>
      <c r="C84" s="18" t="s">
        <v>99</v>
      </c>
      <c r="D84" s="18">
        <v>1171421743</v>
      </c>
      <c r="E84" s="7" t="s">
        <v>38</v>
      </c>
      <c r="F84" s="18" t="s">
        <v>133</v>
      </c>
      <c r="G84" s="7" t="s">
        <v>179</v>
      </c>
      <c r="H84" s="18">
        <v>5</v>
      </c>
      <c r="I84" s="18" t="s">
        <v>102</v>
      </c>
      <c r="J84" s="18" t="s">
        <v>112</v>
      </c>
      <c r="L84" s="18">
        <v>35</v>
      </c>
      <c r="M84" s="18">
        <v>5</v>
      </c>
      <c r="N84" s="18">
        <v>1</v>
      </c>
      <c r="O84" s="18">
        <v>1</v>
      </c>
      <c r="P84">
        <v>1561117774</v>
      </c>
      <c r="Q84">
        <v>2098</v>
      </c>
      <c r="S84" t="s">
        <v>113</v>
      </c>
      <c r="T84">
        <v>0</v>
      </c>
      <c r="U84" t="s">
        <v>104</v>
      </c>
      <c r="V84">
        <f>MATCH(D84,Отчет!$D$1:$D$65536,0)</f>
        <v>29</v>
      </c>
    </row>
    <row r="85" spans="1:22" x14ac:dyDescent="0.2">
      <c r="A85" s="18">
        <v>1580076919</v>
      </c>
      <c r="B85" s="18">
        <v>7</v>
      </c>
      <c r="C85" s="18" t="s">
        <v>99</v>
      </c>
      <c r="D85" s="18">
        <v>1171421678</v>
      </c>
      <c r="E85" s="7" t="s">
        <v>42</v>
      </c>
      <c r="F85" s="18" t="s">
        <v>132</v>
      </c>
      <c r="G85" s="7" t="s">
        <v>179</v>
      </c>
      <c r="H85" s="18">
        <v>5</v>
      </c>
      <c r="I85" s="18" t="s">
        <v>102</v>
      </c>
      <c r="J85" s="18" t="s">
        <v>112</v>
      </c>
      <c r="L85" s="18">
        <v>35</v>
      </c>
      <c r="M85" s="18">
        <v>5</v>
      </c>
      <c r="N85" s="18">
        <v>1</v>
      </c>
      <c r="O85" s="18">
        <v>1</v>
      </c>
      <c r="P85">
        <v>1561117774</v>
      </c>
      <c r="Q85">
        <v>2098</v>
      </c>
      <c r="S85" t="s">
        <v>113</v>
      </c>
      <c r="T85">
        <v>0</v>
      </c>
      <c r="U85" t="s">
        <v>104</v>
      </c>
      <c r="V85">
        <f>MATCH(D85,Отчет!$D$1:$D$65536,0)</f>
        <v>57</v>
      </c>
    </row>
    <row r="86" spans="1:22" x14ac:dyDescent="0.2">
      <c r="A86" s="18">
        <v>1580077925</v>
      </c>
      <c r="B86" s="18">
        <v>10</v>
      </c>
      <c r="C86" s="18" t="s">
        <v>99</v>
      </c>
      <c r="D86" s="18">
        <v>1171421652</v>
      </c>
      <c r="E86" s="7" t="s">
        <v>52</v>
      </c>
      <c r="F86" s="18" t="s">
        <v>130</v>
      </c>
      <c r="G86" s="7" t="s">
        <v>179</v>
      </c>
      <c r="H86" s="18">
        <v>5</v>
      </c>
      <c r="I86" s="18" t="s">
        <v>102</v>
      </c>
      <c r="J86" s="18" t="s">
        <v>112</v>
      </c>
      <c r="L86" s="18">
        <v>50</v>
      </c>
      <c r="M86" s="18">
        <v>5</v>
      </c>
      <c r="N86" s="18">
        <v>1</v>
      </c>
      <c r="O86" s="18">
        <v>1</v>
      </c>
      <c r="P86">
        <v>1561117774</v>
      </c>
      <c r="Q86">
        <v>2098</v>
      </c>
      <c r="S86" t="s">
        <v>113</v>
      </c>
      <c r="T86">
        <v>0</v>
      </c>
      <c r="U86" t="s">
        <v>104</v>
      </c>
      <c r="V86">
        <f>MATCH(D86,Отчет!$D$1:$D$65536,0)</f>
        <v>16</v>
      </c>
    </row>
    <row r="87" spans="1:22" x14ac:dyDescent="0.2">
      <c r="A87" s="18">
        <v>1580078951</v>
      </c>
      <c r="B87" s="18">
        <v>9</v>
      </c>
      <c r="C87" s="18" t="s">
        <v>99</v>
      </c>
      <c r="D87" s="18">
        <v>1171421639</v>
      </c>
      <c r="E87" s="7" t="s">
        <v>71</v>
      </c>
      <c r="F87" s="18" t="s">
        <v>129</v>
      </c>
      <c r="G87" s="7" t="s">
        <v>179</v>
      </c>
      <c r="H87" s="18">
        <v>5</v>
      </c>
      <c r="I87" s="18" t="s">
        <v>102</v>
      </c>
      <c r="J87" s="18" t="s">
        <v>112</v>
      </c>
      <c r="L87" s="18">
        <v>45</v>
      </c>
      <c r="M87" s="18">
        <v>5</v>
      </c>
      <c r="N87" s="18">
        <v>1</v>
      </c>
      <c r="O87" s="18">
        <v>1</v>
      </c>
      <c r="P87">
        <v>1561117774</v>
      </c>
      <c r="Q87">
        <v>2098</v>
      </c>
      <c r="S87" t="s">
        <v>113</v>
      </c>
      <c r="T87">
        <v>0</v>
      </c>
      <c r="U87" t="s">
        <v>104</v>
      </c>
      <c r="V87">
        <f>MATCH(D87,Отчет!$D$1:$D$65536,0)</f>
        <v>13</v>
      </c>
    </row>
    <row r="88" spans="1:22" x14ac:dyDescent="0.2">
      <c r="A88" s="18">
        <v>1580077430</v>
      </c>
      <c r="B88" s="18">
        <v>9</v>
      </c>
      <c r="C88" s="18" t="s">
        <v>99</v>
      </c>
      <c r="D88" s="18">
        <v>1171421548</v>
      </c>
      <c r="E88" s="7" t="s">
        <v>46</v>
      </c>
      <c r="F88" s="18" t="s">
        <v>126</v>
      </c>
      <c r="G88" s="7" t="s">
        <v>179</v>
      </c>
      <c r="H88" s="18">
        <v>5</v>
      </c>
      <c r="I88" s="18" t="s">
        <v>102</v>
      </c>
      <c r="J88" s="18" t="s">
        <v>112</v>
      </c>
      <c r="L88" s="18">
        <v>45</v>
      </c>
      <c r="M88" s="18">
        <v>5</v>
      </c>
      <c r="N88" s="18">
        <v>1</v>
      </c>
      <c r="O88" s="18">
        <v>1</v>
      </c>
      <c r="P88">
        <v>1561117774</v>
      </c>
      <c r="Q88">
        <v>2098</v>
      </c>
      <c r="S88" t="s">
        <v>113</v>
      </c>
      <c r="T88">
        <v>0</v>
      </c>
      <c r="U88" t="s">
        <v>104</v>
      </c>
      <c r="V88">
        <f>MATCH(D88,Отчет!$D$1:$D$65536,0)</f>
        <v>48</v>
      </c>
    </row>
    <row r="89" spans="1:22" x14ac:dyDescent="0.2">
      <c r="A89" s="18">
        <v>1580077877</v>
      </c>
      <c r="B89" s="18">
        <v>10</v>
      </c>
      <c r="C89" s="18" t="s">
        <v>134</v>
      </c>
      <c r="D89" s="18">
        <v>1171421522</v>
      </c>
      <c r="E89" s="7" t="s">
        <v>95</v>
      </c>
      <c r="F89" s="18" t="s">
        <v>181</v>
      </c>
      <c r="G89" s="7" t="s">
        <v>179</v>
      </c>
      <c r="H89" s="18">
        <v>5</v>
      </c>
      <c r="I89" s="18" t="s">
        <v>102</v>
      </c>
      <c r="J89" s="18" t="s">
        <v>112</v>
      </c>
      <c r="L89" s="18">
        <v>50</v>
      </c>
      <c r="M89" s="18">
        <v>5</v>
      </c>
      <c r="N89" s="18">
        <v>1</v>
      </c>
      <c r="O89" s="18">
        <v>1</v>
      </c>
      <c r="P89">
        <v>1561117774</v>
      </c>
      <c r="Q89">
        <v>2098</v>
      </c>
      <c r="S89" t="s">
        <v>113</v>
      </c>
      <c r="T89">
        <v>0</v>
      </c>
      <c r="U89" t="s">
        <v>104</v>
      </c>
      <c r="V89">
        <f>MATCH(D89,Отчет!$D$1:$D$65536,0)</f>
        <v>19</v>
      </c>
    </row>
    <row r="90" spans="1:22" x14ac:dyDescent="0.2">
      <c r="A90" s="18">
        <v>1580077974</v>
      </c>
      <c r="B90" s="18">
        <v>7</v>
      </c>
      <c r="C90" s="18" t="s">
        <v>99</v>
      </c>
      <c r="D90" s="18">
        <v>1171421351</v>
      </c>
      <c r="E90" s="7" t="s">
        <v>64</v>
      </c>
      <c r="F90" s="18" t="s">
        <v>123</v>
      </c>
      <c r="G90" s="7" t="s">
        <v>179</v>
      </c>
      <c r="H90" s="18">
        <v>5</v>
      </c>
      <c r="I90" s="18" t="s">
        <v>102</v>
      </c>
      <c r="J90" s="18" t="s">
        <v>112</v>
      </c>
      <c r="L90" s="18">
        <v>35</v>
      </c>
      <c r="M90" s="18">
        <v>5</v>
      </c>
      <c r="N90" s="18">
        <v>1</v>
      </c>
      <c r="O90" s="18">
        <v>1</v>
      </c>
      <c r="P90">
        <v>1561117774</v>
      </c>
      <c r="Q90">
        <v>2098</v>
      </c>
      <c r="S90" t="s">
        <v>113</v>
      </c>
      <c r="T90">
        <v>0</v>
      </c>
      <c r="U90" t="s">
        <v>104</v>
      </c>
      <c r="V90">
        <f>MATCH(D90,Отчет!$D$1:$D$65536,0)</f>
        <v>51</v>
      </c>
    </row>
    <row r="91" spans="1:22" x14ac:dyDescent="0.2">
      <c r="A91" s="18">
        <v>1580079423</v>
      </c>
      <c r="B91" s="18">
        <v>8</v>
      </c>
      <c r="C91" s="18" t="s">
        <v>99</v>
      </c>
      <c r="D91" s="18">
        <v>1181021586</v>
      </c>
      <c r="E91" s="7" t="s">
        <v>36</v>
      </c>
      <c r="F91" s="18" t="s">
        <v>122</v>
      </c>
      <c r="G91" s="7" t="s">
        <v>179</v>
      </c>
      <c r="H91" s="18">
        <v>5</v>
      </c>
      <c r="I91" s="18" t="s">
        <v>102</v>
      </c>
      <c r="J91" s="18" t="s">
        <v>112</v>
      </c>
      <c r="L91" s="18">
        <v>40</v>
      </c>
      <c r="M91" s="18">
        <v>5</v>
      </c>
      <c r="N91" s="18">
        <v>1</v>
      </c>
      <c r="O91" s="18">
        <v>1</v>
      </c>
      <c r="P91">
        <v>1561117774</v>
      </c>
      <c r="Q91">
        <v>2098</v>
      </c>
      <c r="S91" t="s">
        <v>113</v>
      </c>
      <c r="T91">
        <v>0</v>
      </c>
      <c r="U91" t="s">
        <v>104</v>
      </c>
      <c r="V91">
        <f>MATCH(D91,Отчет!$D$1:$D$65536,0)</f>
        <v>73</v>
      </c>
    </row>
    <row r="92" spans="1:22" x14ac:dyDescent="0.2">
      <c r="A92" s="18">
        <v>1580076860</v>
      </c>
      <c r="B92" s="18">
        <v>9</v>
      </c>
      <c r="C92" s="18" t="s">
        <v>134</v>
      </c>
      <c r="D92" s="18">
        <v>1181021556</v>
      </c>
      <c r="E92" s="7" t="s">
        <v>60</v>
      </c>
      <c r="F92" s="18" t="s">
        <v>182</v>
      </c>
      <c r="G92" s="7" t="s">
        <v>179</v>
      </c>
      <c r="H92" s="18">
        <v>5</v>
      </c>
      <c r="I92" s="18" t="s">
        <v>102</v>
      </c>
      <c r="J92" s="18" t="s">
        <v>112</v>
      </c>
      <c r="L92" s="18">
        <v>45</v>
      </c>
      <c r="M92" s="18">
        <v>5</v>
      </c>
      <c r="N92" s="18">
        <v>1</v>
      </c>
      <c r="O92" s="18">
        <v>1</v>
      </c>
      <c r="P92">
        <v>1561117774</v>
      </c>
      <c r="Q92">
        <v>2098</v>
      </c>
      <c r="S92" t="s">
        <v>113</v>
      </c>
      <c r="T92">
        <v>0</v>
      </c>
      <c r="U92" t="s">
        <v>104</v>
      </c>
      <c r="V92">
        <f>MATCH(D92,Отчет!$D$1:$D$65536,0)</f>
        <v>12</v>
      </c>
    </row>
    <row r="93" spans="1:22" x14ac:dyDescent="0.2">
      <c r="A93" s="18">
        <v>1580078150</v>
      </c>
      <c r="B93" s="18">
        <v>8</v>
      </c>
      <c r="C93" s="18" t="s">
        <v>99</v>
      </c>
      <c r="D93" s="18">
        <v>1178830132</v>
      </c>
      <c r="E93" s="7" t="s">
        <v>58</v>
      </c>
      <c r="F93" s="18" t="s">
        <v>121</v>
      </c>
      <c r="G93" s="7" t="s">
        <v>179</v>
      </c>
      <c r="H93" s="18">
        <v>5</v>
      </c>
      <c r="I93" s="18" t="s">
        <v>102</v>
      </c>
      <c r="J93" s="18" t="s">
        <v>112</v>
      </c>
      <c r="L93" s="18">
        <v>40</v>
      </c>
      <c r="M93" s="18">
        <v>5</v>
      </c>
      <c r="N93" s="18">
        <v>1</v>
      </c>
      <c r="O93" s="18">
        <v>0</v>
      </c>
      <c r="P93">
        <v>1561117774</v>
      </c>
      <c r="Q93">
        <v>2098</v>
      </c>
      <c r="S93" t="s">
        <v>113</v>
      </c>
      <c r="T93">
        <v>0</v>
      </c>
      <c r="U93" t="s">
        <v>104</v>
      </c>
      <c r="V93">
        <f>MATCH(D93,Отчет!$D$1:$D$65536,0)</f>
        <v>47</v>
      </c>
    </row>
    <row r="94" spans="1:22" x14ac:dyDescent="0.2">
      <c r="A94" s="18">
        <v>1580077713</v>
      </c>
      <c r="B94" s="18">
        <v>7</v>
      </c>
      <c r="C94" s="18" t="s">
        <v>99</v>
      </c>
      <c r="D94" s="18">
        <v>1171454939</v>
      </c>
      <c r="E94" s="7" t="s">
        <v>87</v>
      </c>
      <c r="F94" s="18" t="s">
        <v>120</v>
      </c>
      <c r="G94" s="7" t="s">
        <v>179</v>
      </c>
      <c r="H94" s="18">
        <v>5</v>
      </c>
      <c r="I94" s="18" t="s">
        <v>102</v>
      </c>
      <c r="J94" s="18" t="s">
        <v>112</v>
      </c>
      <c r="L94" s="18">
        <v>35</v>
      </c>
      <c r="M94" s="18">
        <v>5</v>
      </c>
      <c r="N94" s="18">
        <v>1</v>
      </c>
      <c r="O94" s="18">
        <v>0</v>
      </c>
      <c r="P94">
        <v>1561117774</v>
      </c>
      <c r="Q94">
        <v>2098</v>
      </c>
      <c r="S94" t="s">
        <v>113</v>
      </c>
      <c r="T94">
        <v>0</v>
      </c>
      <c r="U94" t="s">
        <v>104</v>
      </c>
      <c r="V94">
        <f>MATCH(D94,Отчет!$D$1:$D$65536,0)</f>
        <v>58</v>
      </c>
    </row>
    <row r="95" spans="1:22" x14ac:dyDescent="0.2">
      <c r="A95" s="18">
        <v>1580077081</v>
      </c>
      <c r="B95" s="18">
        <v>9</v>
      </c>
      <c r="C95" s="18" t="s">
        <v>99</v>
      </c>
      <c r="D95" s="18">
        <v>1171422137</v>
      </c>
      <c r="E95" s="7" t="s">
        <v>89</v>
      </c>
      <c r="F95" s="18" t="s">
        <v>119</v>
      </c>
      <c r="G95" s="7" t="s">
        <v>179</v>
      </c>
      <c r="H95" s="18">
        <v>5</v>
      </c>
      <c r="I95" s="18" t="s">
        <v>102</v>
      </c>
      <c r="J95" s="18" t="s">
        <v>112</v>
      </c>
      <c r="L95" s="18">
        <v>45</v>
      </c>
      <c r="M95" s="18">
        <v>5</v>
      </c>
      <c r="N95" s="18">
        <v>1</v>
      </c>
      <c r="O95" s="18">
        <v>1</v>
      </c>
      <c r="P95">
        <v>1561117774</v>
      </c>
      <c r="Q95">
        <v>2098</v>
      </c>
      <c r="S95" t="s">
        <v>113</v>
      </c>
      <c r="T95">
        <v>0</v>
      </c>
      <c r="U95" t="s">
        <v>104</v>
      </c>
      <c r="V95">
        <f>MATCH(D95,Отчет!$D$1:$D$65536,0)</f>
        <v>59</v>
      </c>
    </row>
    <row r="96" spans="1:22" x14ac:dyDescent="0.2">
      <c r="A96" s="18">
        <v>1580079284</v>
      </c>
      <c r="B96" s="18">
        <v>9</v>
      </c>
      <c r="C96" s="18" t="s">
        <v>99</v>
      </c>
      <c r="D96" s="18">
        <v>1171422111</v>
      </c>
      <c r="E96" s="7" t="s">
        <v>40</v>
      </c>
      <c r="F96" s="18" t="s">
        <v>118</v>
      </c>
      <c r="G96" s="7" t="s">
        <v>179</v>
      </c>
      <c r="H96" s="18">
        <v>5</v>
      </c>
      <c r="I96" s="18" t="s">
        <v>102</v>
      </c>
      <c r="J96" s="18" t="s">
        <v>112</v>
      </c>
      <c r="L96" s="18">
        <v>45</v>
      </c>
      <c r="M96" s="18">
        <v>5</v>
      </c>
      <c r="N96" s="18">
        <v>1</v>
      </c>
      <c r="O96" s="18">
        <v>1</v>
      </c>
      <c r="P96">
        <v>1561117774</v>
      </c>
      <c r="Q96">
        <v>2098</v>
      </c>
      <c r="S96" t="s">
        <v>113</v>
      </c>
      <c r="T96">
        <v>0</v>
      </c>
      <c r="U96" t="s">
        <v>104</v>
      </c>
      <c r="V96">
        <f>MATCH(D96,Отчет!$D$1:$D$65536,0)</f>
        <v>27</v>
      </c>
    </row>
    <row r="97" spans="1:22" x14ac:dyDescent="0.2">
      <c r="A97" s="18">
        <v>1580079571</v>
      </c>
      <c r="B97" s="18">
        <v>6</v>
      </c>
      <c r="C97" s="18" t="s">
        <v>99</v>
      </c>
      <c r="D97" s="18">
        <v>1171422098</v>
      </c>
      <c r="E97" s="7" t="s">
        <v>67</v>
      </c>
      <c r="F97" s="18" t="s">
        <v>117</v>
      </c>
      <c r="G97" s="7" t="s">
        <v>179</v>
      </c>
      <c r="H97" s="18">
        <v>5</v>
      </c>
      <c r="I97" s="18" t="s">
        <v>102</v>
      </c>
      <c r="J97" s="18" t="s">
        <v>112</v>
      </c>
      <c r="L97" s="18">
        <v>30</v>
      </c>
      <c r="M97" s="18">
        <v>5</v>
      </c>
      <c r="N97" s="18">
        <v>1</v>
      </c>
      <c r="O97" s="18">
        <v>1</v>
      </c>
      <c r="P97">
        <v>1561117774</v>
      </c>
      <c r="Q97">
        <v>2098</v>
      </c>
      <c r="S97" t="s">
        <v>113</v>
      </c>
      <c r="T97">
        <v>0</v>
      </c>
      <c r="U97" t="s">
        <v>104</v>
      </c>
      <c r="V97">
        <f>MATCH(D97,Отчет!$D$1:$D$65536,0)</f>
        <v>70</v>
      </c>
    </row>
    <row r="98" spans="1:22" x14ac:dyDescent="0.2">
      <c r="A98" s="18">
        <v>1637073415</v>
      </c>
      <c r="B98" s="18">
        <v>8</v>
      </c>
      <c r="C98" s="18" t="s">
        <v>115</v>
      </c>
      <c r="D98" s="18">
        <v>1171422085</v>
      </c>
      <c r="E98" s="7" t="s">
        <v>90</v>
      </c>
      <c r="F98" s="18" t="s">
        <v>116</v>
      </c>
      <c r="G98" s="7" t="s">
        <v>179</v>
      </c>
      <c r="H98" s="18">
        <v>5</v>
      </c>
      <c r="I98" s="18" t="s">
        <v>102</v>
      </c>
      <c r="J98" s="18" t="s">
        <v>112</v>
      </c>
      <c r="L98" s="18">
        <v>40</v>
      </c>
      <c r="M98" s="18">
        <v>5</v>
      </c>
      <c r="N98" s="18">
        <v>1</v>
      </c>
      <c r="O98" s="18">
        <v>1</v>
      </c>
      <c r="P98">
        <v>1561117774</v>
      </c>
      <c r="Q98">
        <v>2098</v>
      </c>
      <c r="S98" t="s">
        <v>113</v>
      </c>
      <c r="T98">
        <v>0</v>
      </c>
      <c r="U98" t="s">
        <v>104</v>
      </c>
      <c r="V98">
        <f>MATCH(D98,Отчет!$D$1:$D$65536,0)</f>
        <v>34</v>
      </c>
    </row>
    <row r="99" spans="1:22" x14ac:dyDescent="0.2">
      <c r="A99" s="18">
        <v>1580077515</v>
      </c>
      <c r="B99" s="18">
        <v>6</v>
      </c>
      <c r="C99" s="18" t="s">
        <v>99</v>
      </c>
      <c r="D99" s="18">
        <v>1171422072</v>
      </c>
      <c r="E99" s="7" t="s">
        <v>37</v>
      </c>
      <c r="F99" s="18" t="s">
        <v>114</v>
      </c>
      <c r="G99" s="7" t="s">
        <v>179</v>
      </c>
      <c r="H99" s="18">
        <v>5</v>
      </c>
      <c r="I99" s="18" t="s">
        <v>102</v>
      </c>
      <c r="J99" s="18" t="s">
        <v>112</v>
      </c>
      <c r="L99" s="18">
        <v>30</v>
      </c>
      <c r="M99" s="18">
        <v>5</v>
      </c>
      <c r="N99" s="18">
        <v>1</v>
      </c>
      <c r="O99" s="18">
        <v>1</v>
      </c>
      <c r="P99">
        <v>1561117774</v>
      </c>
      <c r="Q99">
        <v>2098</v>
      </c>
      <c r="S99" t="s">
        <v>113</v>
      </c>
      <c r="T99">
        <v>0</v>
      </c>
      <c r="U99" t="s">
        <v>104</v>
      </c>
      <c r="V99">
        <f>MATCH(D99,Отчет!$D$1:$D$65536,0)</f>
        <v>44</v>
      </c>
    </row>
    <row r="100" spans="1:22" x14ac:dyDescent="0.2">
      <c r="A100" s="18">
        <v>1580078198</v>
      </c>
      <c r="B100" s="18">
        <v>8</v>
      </c>
      <c r="C100" s="18" t="s">
        <v>99</v>
      </c>
      <c r="D100" s="18">
        <v>1171422033</v>
      </c>
      <c r="E100" s="7" t="s">
        <v>53</v>
      </c>
      <c r="F100" s="18" t="s">
        <v>110</v>
      </c>
      <c r="G100" s="7" t="s">
        <v>179</v>
      </c>
      <c r="H100" s="18">
        <v>5</v>
      </c>
      <c r="I100" s="18" t="s">
        <v>102</v>
      </c>
      <c r="J100" s="18" t="s">
        <v>112</v>
      </c>
      <c r="L100" s="18">
        <v>40</v>
      </c>
      <c r="M100" s="18">
        <v>5</v>
      </c>
      <c r="N100" s="18">
        <v>1</v>
      </c>
      <c r="O100" s="18">
        <v>1</v>
      </c>
      <c r="P100">
        <v>1561117774</v>
      </c>
      <c r="Q100">
        <v>2098</v>
      </c>
      <c r="S100" t="s">
        <v>113</v>
      </c>
      <c r="T100">
        <v>0</v>
      </c>
      <c r="U100" t="s">
        <v>104</v>
      </c>
      <c r="V100">
        <f>MATCH(D100,Отчет!$D$1:$D$65536,0)</f>
        <v>36</v>
      </c>
    </row>
    <row r="101" spans="1:22" x14ac:dyDescent="0.2">
      <c r="A101" s="18">
        <v>1652959859</v>
      </c>
      <c r="B101" s="18">
        <v>8</v>
      </c>
      <c r="C101" s="18" t="s">
        <v>99</v>
      </c>
      <c r="D101" s="18">
        <v>1171422020</v>
      </c>
      <c r="E101" s="7" t="s">
        <v>75</v>
      </c>
      <c r="F101" s="18" t="s">
        <v>147</v>
      </c>
      <c r="G101" s="7" t="s">
        <v>179</v>
      </c>
      <c r="H101" s="18">
        <v>5</v>
      </c>
      <c r="I101" s="18" t="s">
        <v>102</v>
      </c>
      <c r="J101" s="18" t="s">
        <v>112</v>
      </c>
      <c r="L101" s="18">
        <v>40</v>
      </c>
      <c r="M101" s="18">
        <v>5</v>
      </c>
      <c r="N101" s="18">
        <v>1</v>
      </c>
      <c r="O101" s="18">
        <v>1</v>
      </c>
      <c r="P101">
        <v>1561117774</v>
      </c>
      <c r="Q101">
        <v>2098</v>
      </c>
      <c r="S101" t="s">
        <v>113</v>
      </c>
      <c r="T101">
        <v>0</v>
      </c>
      <c r="U101" t="s">
        <v>104</v>
      </c>
      <c r="V101">
        <f>MATCH(D101,Отчет!$D$1:$D$65536,0)</f>
        <v>52</v>
      </c>
    </row>
    <row r="102" spans="1:22" x14ac:dyDescent="0.2">
      <c r="A102" s="18">
        <v>1580077382</v>
      </c>
      <c r="B102" s="18">
        <v>9</v>
      </c>
      <c r="C102" s="18" t="s">
        <v>106</v>
      </c>
      <c r="D102" s="18">
        <v>1171421403</v>
      </c>
      <c r="E102" s="7" t="s">
        <v>44</v>
      </c>
      <c r="F102" s="18" t="s">
        <v>160</v>
      </c>
      <c r="G102" s="7" t="s">
        <v>179</v>
      </c>
      <c r="H102" s="18">
        <v>5</v>
      </c>
      <c r="I102" s="18" t="s">
        <v>102</v>
      </c>
      <c r="J102" s="18" t="s">
        <v>112</v>
      </c>
      <c r="L102" s="18">
        <v>45</v>
      </c>
      <c r="M102" s="18">
        <v>5</v>
      </c>
      <c r="N102" s="18">
        <v>1</v>
      </c>
      <c r="O102" s="18">
        <v>1</v>
      </c>
      <c r="P102">
        <v>1561117774</v>
      </c>
      <c r="Q102">
        <v>2098</v>
      </c>
      <c r="S102" t="s">
        <v>113</v>
      </c>
      <c r="T102">
        <v>0</v>
      </c>
      <c r="U102" t="s">
        <v>104</v>
      </c>
      <c r="V102">
        <f>MATCH(D102,Отчет!$D$1:$D$65536,0)</f>
        <v>35</v>
      </c>
    </row>
    <row r="103" spans="1:22" x14ac:dyDescent="0.2">
      <c r="A103" s="18">
        <v>1673249011</v>
      </c>
      <c r="B103" s="18">
        <v>3</v>
      </c>
      <c r="C103" s="18" t="s">
        <v>99</v>
      </c>
      <c r="D103" s="18">
        <v>1181021586</v>
      </c>
      <c r="E103" s="7" t="s">
        <v>36</v>
      </c>
      <c r="F103" s="18" t="s">
        <v>122</v>
      </c>
      <c r="G103" s="7" t="s">
        <v>183</v>
      </c>
      <c r="H103" s="18">
        <v>0</v>
      </c>
      <c r="I103" s="18" t="s">
        <v>102</v>
      </c>
      <c r="J103" s="18" t="s">
        <v>112</v>
      </c>
      <c r="L103" s="18">
        <v>0</v>
      </c>
      <c r="M103" s="18">
        <v>0</v>
      </c>
      <c r="N103" s="18">
        <v>0</v>
      </c>
      <c r="O103" s="18">
        <v>1</v>
      </c>
      <c r="P103">
        <v>1561115628</v>
      </c>
      <c r="Q103">
        <v>2098</v>
      </c>
      <c r="S103" t="s">
        <v>113</v>
      </c>
      <c r="T103">
        <v>0</v>
      </c>
      <c r="U103" t="s">
        <v>104</v>
      </c>
      <c r="V103">
        <f>MATCH(D103,Отчет!$D$1:$D$65536,0)</f>
        <v>73</v>
      </c>
    </row>
    <row r="104" spans="1:22" x14ac:dyDescent="0.2">
      <c r="A104" s="18">
        <v>1446822543</v>
      </c>
      <c r="B104" s="18">
        <v>1</v>
      </c>
      <c r="C104" s="18" t="s">
        <v>134</v>
      </c>
      <c r="D104" s="18">
        <v>1178852426</v>
      </c>
      <c r="E104" s="7" t="s">
        <v>72</v>
      </c>
      <c r="F104" s="18" t="s">
        <v>149</v>
      </c>
      <c r="G104" s="7" t="s">
        <v>183</v>
      </c>
      <c r="I104" s="18" t="s">
        <v>102</v>
      </c>
      <c r="J104" s="18" t="s">
        <v>112</v>
      </c>
      <c r="L104" s="18">
        <v>0</v>
      </c>
      <c r="M104" s="18">
        <v>5</v>
      </c>
      <c r="N104" s="18">
        <v>0</v>
      </c>
      <c r="O104" s="18">
        <v>1</v>
      </c>
      <c r="P104">
        <v>1014676474</v>
      </c>
      <c r="Q104">
        <v>2098</v>
      </c>
      <c r="S104" t="s">
        <v>113</v>
      </c>
      <c r="T104">
        <v>0</v>
      </c>
      <c r="U104" t="s">
        <v>104</v>
      </c>
      <c r="V104">
        <f>MATCH(D104,Отчет!$D$1:$D$65536,0)</f>
        <v>74</v>
      </c>
    </row>
    <row r="105" spans="1:22" x14ac:dyDescent="0.2">
      <c r="A105" s="18">
        <v>1580079343</v>
      </c>
      <c r="B105" s="18">
        <v>6</v>
      </c>
      <c r="C105" s="18" t="s">
        <v>134</v>
      </c>
      <c r="D105" s="18">
        <v>1178852426</v>
      </c>
      <c r="E105" s="7" t="s">
        <v>72</v>
      </c>
      <c r="F105" s="18" t="s">
        <v>149</v>
      </c>
      <c r="G105" s="7" t="s">
        <v>184</v>
      </c>
      <c r="H105" s="18">
        <v>3</v>
      </c>
      <c r="I105" s="18" t="s">
        <v>102</v>
      </c>
      <c r="J105" s="18" t="s">
        <v>112</v>
      </c>
      <c r="L105" s="18">
        <v>18</v>
      </c>
      <c r="M105" s="18">
        <v>3</v>
      </c>
      <c r="N105" s="18">
        <v>1</v>
      </c>
      <c r="O105" s="18">
        <v>1</v>
      </c>
      <c r="P105">
        <v>1561117774</v>
      </c>
      <c r="Q105">
        <v>2098</v>
      </c>
      <c r="S105" t="s">
        <v>178</v>
      </c>
      <c r="T105">
        <v>0</v>
      </c>
      <c r="U105" t="s">
        <v>104</v>
      </c>
      <c r="V105">
        <f>MATCH(D105,Отчет!$D$1:$D$65536,0)</f>
        <v>74</v>
      </c>
    </row>
    <row r="106" spans="1:22" x14ac:dyDescent="0.2">
      <c r="A106" s="18">
        <v>1580078032</v>
      </c>
      <c r="B106" s="18">
        <v>4</v>
      </c>
      <c r="C106" s="18" t="s">
        <v>134</v>
      </c>
      <c r="D106" s="18">
        <v>1178852470</v>
      </c>
      <c r="E106" s="7" t="s">
        <v>35</v>
      </c>
      <c r="F106" s="18" t="s">
        <v>168</v>
      </c>
      <c r="G106" s="7" t="s">
        <v>184</v>
      </c>
      <c r="H106" s="18">
        <v>3</v>
      </c>
      <c r="I106" s="18" t="s">
        <v>102</v>
      </c>
      <c r="J106" s="18" t="s">
        <v>112</v>
      </c>
      <c r="L106" s="18">
        <v>12</v>
      </c>
      <c r="M106" s="18">
        <v>3</v>
      </c>
      <c r="N106" s="18">
        <v>1</v>
      </c>
      <c r="O106" s="18">
        <v>1</v>
      </c>
      <c r="P106">
        <v>1561117774</v>
      </c>
      <c r="Q106">
        <v>2098</v>
      </c>
      <c r="S106" t="s">
        <v>178</v>
      </c>
      <c r="T106">
        <v>0</v>
      </c>
      <c r="U106" t="s">
        <v>104</v>
      </c>
      <c r="V106">
        <f>MATCH(D106,Отчет!$D$1:$D$65536,0)</f>
        <v>67</v>
      </c>
    </row>
    <row r="107" spans="1:22" x14ac:dyDescent="0.2">
      <c r="A107" s="18">
        <v>1580078612</v>
      </c>
      <c r="B107" s="18">
        <v>8</v>
      </c>
      <c r="C107" s="18" t="s">
        <v>134</v>
      </c>
      <c r="D107" s="18">
        <v>1171421769</v>
      </c>
      <c r="E107" s="7" t="s">
        <v>50</v>
      </c>
      <c r="F107" s="18" t="s">
        <v>135</v>
      </c>
      <c r="G107" s="7" t="s">
        <v>184</v>
      </c>
      <c r="H107" s="18">
        <v>3</v>
      </c>
      <c r="I107" s="18" t="s">
        <v>102</v>
      </c>
      <c r="J107" s="18" t="s">
        <v>112</v>
      </c>
      <c r="L107" s="18">
        <v>24</v>
      </c>
      <c r="M107" s="18">
        <v>3</v>
      </c>
      <c r="N107" s="18">
        <v>1</v>
      </c>
      <c r="O107" s="18">
        <v>1</v>
      </c>
      <c r="P107">
        <v>1561117774</v>
      </c>
      <c r="Q107">
        <v>2098</v>
      </c>
      <c r="S107" t="s">
        <v>178</v>
      </c>
      <c r="T107">
        <v>0</v>
      </c>
      <c r="U107" t="s">
        <v>104</v>
      </c>
      <c r="V107">
        <f>MATCH(D107,Отчет!$D$1:$D$65536,0)</f>
        <v>41</v>
      </c>
    </row>
    <row r="108" spans="1:22" x14ac:dyDescent="0.2">
      <c r="A108" s="18">
        <v>1580079206</v>
      </c>
      <c r="B108" s="18">
        <v>4</v>
      </c>
      <c r="C108" s="18" t="s">
        <v>134</v>
      </c>
      <c r="D108" s="18">
        <v>1178852485</v>
      </c>
      <c r="E108" s="7" t="s">
        <v>39</v>
      </c>
      <c r="F108" s="18" t="s">
        <v>185</v>
      </c>
      <c r="G108" s="7" t="s">
        <v>184</v>
      </c>
      <c r="H108" s="18">
        <v>3</v>
      </c>
      <c r="I108" s="18" t="s">
        <v>102</v>
      </c>
      <c r="J108" s="18" t="s">
        <v>112</v>
      </c>
      <c r="L108" s="18">
        <v>12</v>
      </c>
      <c r="M108" s="18">
        <v>3</v>
      </c>
      <c r="N108" s="18">
        <v>1</v>
      </c>
      <c r="O108" s="18">
        <v>1</v>
      </c>
      <c r="P108">
        <v>1561117774</v>
      </c>
      <c r="Q108">
        <v>2098</v>
      </c>
      <c r="S108" t="s">
        <v>178</v>
      </c>
      <c r="T108">
        <v>0</v>
      </c>
      <c r="U108" t="s">
        <v>104</v>
      </c>
      <c r="V108">
        <f>MATCH(D108,Отчет!$D$1:$D$65536,0)</f>
        <v>65</v>
      </c>
    </row>
    <row r="109" spans="1:22" x14ac:dyDescent="0.2">
      <c r="A109" s="18">
        <v>1580078388</v>
      </c>
      <c r="B109" s="18">
        <v>8</v>
      </c>
      <c r="C109" s="18" t="s">
        <v>134</v>
      </c>
      <c r="D109" s="18">
        <v>1171421847</v>
      </c>
      <c r="E109" s="7" t="s">
        <v>68</v>
      </c>
      <c r="F109" s="18" t="s">
        <v>139</v>
      </c>
      <c r="G109" s="7" t="s">
        <v>184</v>
      </c>
      <c r="H109" s="18">
        <v>3</v>
      </c>
      <c r="I109" s="18" t="s">
        <v>102</v>
      </c>
      <c r="J109" s="18" t="s">
        <v>112</v>
      </c>
      <c r="L109" s="18">
        <v>24</v>
      </c>
      <c r="M109" s="18">
        <v>3</v>
      </c>
      <c r="N109" s="18">
        <v>1</v>
      </c>
      <c r="O109" s="18">
        <v>1</v>
      </c>
      <c r="P109">
        <v>1561117774</v>
      </c>
      <c r="Q109">
        <v>2098</v>
      </c>
      <c r="S109" t="s">
        <v>178</v>
      </c>
      <c r="T109">
        <v>0</v>
      </c>
      <c r="U109" t="s">
        <v>104</v>
      </c>
      <c r="V109">
        <f>MATCH(D109,Отчет!$D$1:$D$65536,0)</f>
        <v>25</v>
      </c>
    </row>
    <row r="110" spans="1:22" x14ac:dyDescent="0.2">
      <c r="A110" s="18">
        <v>1580078977</v>
      </c>
      <c r="B110" s="18">
        <v>9</v>
      </c>
      <c r="C110" s="18" t="s">
        <v>134</v>
      </c>
      <c r="D110" s="18">
        <v>1171421468</v>
      </c>
      <c r="E110" s="7" t="s">
        <v>96</v>
      </c>
      <c r="F110" s="18" t="s">
        <v>175</v>
      </c>
      <c r="G110" s="7" t="s">
        <v>184</v>
      </c>
      <c r="H110" s="18">
        <v>3</v>
      </c>
      <c r="I110" s="18" t="s">
        <v>102</v>
      </c>
      <c r="J110" s="18" t="s">
        <v>112</v>
      </c>
      <c r="L110" s="18">
        <v>27</v>
      </c>
      <c r="M110" s="18">
        <v>3</v>
      </c>
      <c r="N110" s="18">
        <v>1</v>
      </c>
      <c r="O110" s="18">
        <v>1</v>
      </c>
      <c r="P110">
        <v>1561117774</v>
      </c>
      <c r="Q110">
        <v>2098</v>
      </c>
      <c r="S110" t="s">
        <v>178</v>
      </c>
      <c r="T110">
        <v>0</v>
      </c>
      <c r="U110" t="s">
        <v>104</v>
      </c>
      <c r="V110">
        <f>MATCH(D110,Отчет!$D$1:$D$65536,0)</f>
        <v>15</v>
      </c>
    </row>
    <row r="111" spans="1:22" x14ac:dyDescent="0.2">
      <c r="A111" s="18">
        <v>1580076838</v>
      </c>
      <c r="B111" s="18">
        <v>8</v>
      </c>
      <c r="C111" s="18" t="s">
        <v>134</v>
      </c>
      <c r="D111" s="18">
        <v>1181021556</v>
      </c>
      <c r="E111" s="7" t="s">
        <v>60</v>
      </c>
      <c r="F111" s="18" t="s">
        <v>182</v>
      </c>
      <c r="G111" s="7" t="s">
        <v>184</v>
      </c>
      <c r="H111" s="18">
        <v>3</v>
      </c>
      <c r="I111" s="18" t="s">
        <v>102</v>
      </c>
      <c r="J111" s="18" t="s">
        <v>112</v>
      </c>
      <c r="L111" s="18">
        <v>24</v>
      </c>
      <c r="M111" s="18">
        <v>3</v>
      </c>
      <c r="N111" s="18">
        <v>1</v>
      </c>
      <c r="O111" s="18">
        <v>1</v>
      </c>
      <c r="P111">
        <v>1561117774</v>
      </c>
      <c r="Q111">
        <v>2098</v>
      </c>
      <c r="S111" t="s">
        <v>178</v>
      </c>
      <c r="T111">
        <v>0</v>
      </c>
      <c r="U111" t="s">
        <v>104</v>
      </c>
      <c r="V111">
        <f>MATCH(D111,Отчет!$D$1:$D$65536,0)</f>
        <v>12</v>
      </c>
    </row>
    <row r="112" spans="1:22" x14ac:dyDescent="0.2">
      <c r="A112" s="18">
        <v>1580077185</v>
      </c>
      <c r="B112" s="18">
        <v>9</v>
      </c>
      <c r="C112" s="18" t="s">
        <v>134</v>
      </c>
      <c r="D112" s="18">
        <v>1181021571</v>
      </c>
      <c r="E112" s="7" t="s">
        <v>54</v>
      </c>
      <c r="F112" s="18" t="s">
        <v>173</v>
      </c>
      <c r="G112" s="7" t="s">
        <v>184</v>
      </c>
      <c r="H112" s="18">
        <v>3</v>
      </c>
      <c r="I112" s="18" t="s">
        <v>102</v>
      </c>
      <c r="J112" s="18" t="s">
        <v>112</v>
      </c>
      <c r="L112" s="18">
        <v>27</v>
      </c>
      <c r="M112" s="18">
        <v>3</v>
      </c>
      <c r="N112" s="18">
        <v>1</v>
      </c>
      <c r="O112" s="18">
        <v>1</v>
      </c>
      <c r="P112">
        <v>1561117774</v>
      </c>
      <c r="Q112">
        <v>2098</v>
      </c>
      <c r="S112" t="s">
        <v>178</v>
      </c>
      <c r="T112">
        <v>0</v>
      </c>
      <c r="U112" t="s">
        <v>104</v>
      </c>
      <c r="V112">
        <f>MATCH(D112,Отчет!$D$1:$D$65536,0)</f>
        <v>39</v>
      </c>
    </row>
    <row r="113" spans="1:22" x14ac:dyDescent="0.2">
      <c r="A113" s="18">
        <v>1580078212</v>
      </c>
      <c r="B113" s="18">
        <v>9</v>
      </c>
      <c r="C113" s="18" t="s">
        <v>134</v>
      </c>
      <c r="D113" s="18">
        <v>1171421455</v>
      </c>
      <c r="E113" s="7" t="s">
        <v>62</v>
      </c>
      <c r="F113" s="18" t="s">
        <v>174</v>
      </c>
      <c r="G113" s="7" t="s">
        <v>184</v>
      </c>
      <c r="H113" s="18">
        <v>3</v>
      </c>
      <c r="I113" s="18" t="s">
        <v>102</v>
      </c>
      <c r="J113" s="18" t="s">
        <v>112</v>
      </c>
      <c r="L113" s="18">
        <v>27</v>
      </c>
      <c r="M113" s="18">
        <v>3</v>
      </c>
      <c r="N113" s="18">
        <v>1</v>
      </c>
      <c r="O113" s="18">
        <v>1</v>
      </c>
      <c r="P113">
        <v>1561117774</v>
      </c>
      <c r="Q113">
        <v>2098</v>
      </c>
      <c r="S113" t="s">
        <v>178</v>
      </c>
      <c r="T113">
        <v>0</v>
      </c>
      <c r="U113" t="s">
        <v>104</v>
      </c>
      <c r="V113">
        <f>MATCH(D113,Отчет!$D$1:$D$65536,0)</f>
        <v>17</v>
      </c>
    </row>
    <row r="114" spans="1:22" x14ac:dyDescent="0.2">
      <c r="A114" s="18">
        <v>1580077855</v>
      </c>
      <c r="B114" s="18">
        <v>9</v>
      </c>
      <c r="C114" s="18" t="s">
        <v>134</v>
      </c>
      <c r="D114" s="18">
        <v>1171421522</v>
      </c>
      <c r="E114" s="7" t="s">
        <v>95</v>
      </c>
      <c r="F114" s="18" t="s">
        <v>181</v>
      </c>
      <c r="G114" s="7" t="s">
        <v>184</v>
      </c>
      <c r="H114" s="18">
        <v>3</v>
      </c>
      <c r="I114" s="18" t="s">
        <v>102</v>
      </c>
      <c r="J114" s="18" t="s">
        <v>112</v>
      </c>
      <c r="L114" s="18">
        <v>27</v>
      </c>
      <c r="M114" s="18">
        <v>3</v>
      </c>
      <c r="N114" s="18">
        <v>1</v>
      </c>
      <c r="O114" s="18">
        <v>1</v>
      </c>
      <c r="P114">
        <v>1561117774</v>
      </c>
      <c r="Q114">
        <v>2098</v>
      </c>
      <c r="S114" t="s">
        <v>178</v>
      </c>
      <c r="T114">
        <v>0</v>
      </c>
      <c r="U114" t="s">
        <v>104</v>
      </c>
      <c r="V114">
        <f>MATCH(D114,Отчет!$D$1:$D$65536,0)</f>
        <v>19</v>
      </c>
    </row>
    <row r="115" spans="1:22" x14ac:dyDescent="0.2">
      <c r="A115" s="18">
        <v>1580077767</v>
      </c>
      <c r="B115" s="18">
        <v>9</v>
      </c>
      <c r="C115" s="18" t="s">
        <v>134</v>
      </c>
      <c r="D115" s="18">
        <v>1171421302</v>
      </c>
      <c r="E115" s="7" t="s">
        <v>77</v>
      </c>
      <c r="F115" s="18" t="s">
        <v>156</v>
      </c>
      <c r="G115" s="7" t="s">
        <v>184</v>
      </c>
      <c r="H115" s="18">
        <v>3</v>
      </c>
      <c r="I115" s="18" t="s">
        <v>102</v>
      </c>
      <c r="J115" s="18" t="s">
        <v>112</v>
      </c>
      <c r="L115" s="18">
        <v>27</v>
      </c>
      <c r="M115" s="18">
        <v>3</v>
      </c>
      <c r="N115" s="18">
        <v>1</v>
      </c>
      <c r="O115" s="18">
        <v>1</v>
      </c>
      <c r="P115">
        <v>1561117774</v>
      </c>
      <c r="Q115">
        <v>2098</v>
      </c>
      <c r="S115" t="s">
        <v>178</v>
      </c>
      <c r="T115">
        <v>0</v>
      </c>
      <c r="U115" t="s">
        <v>104</v>
      </c>
      <c r="V115">
        <f>MATCH(D115,Отчет!$D$1:$D$65536,0)</f>
        <v>18</v>
      </c>
    </row>
    <row r="116" spans="1:22" x14ac:dyDescent="0.2">
      <c r="A116" s="18">
        <v>1580078432</v>
      </c>
      <c r="B116" s="18">
        <v>8</v>
      </c>
      <c r="C116" s="18" t="s">
        <v>134</v>
      </c>
      <c r="D116" s="18">
        <v>1171421864</v>
      </c>
      <c r="E116" s="7" t="s">
        <v>47</v>
      </c>
      <c r="F116" s="18" t="s">
        <v>140</v>
      </c>
      <c r="G116" s="7" t="s">
        <v>184</v>
      </c>
      <c r="H116" s="18">
        <v>3</v>
      </c>
      <c r="I116" s="18" t="s">
        <v>102</v>
      </c>
      <c r="J116" s="18" t="s">
        <v>112</v>
      </c>
      <c r="L116" s="18">
        <v>24</v>
      </c>
      <c r="M116" s="18">
        <v>3</v>
      </c>
      <c r="N116" s="18">
        <v>1</v>
      </c>
      <c r="O116" s="18">
        <v>1</v>
      </c>
      <c r="P116">
        <v>1561117774</v>
      </c>
      <c r="Q116">
        <v>2098</v>
      </c>
      <c r="S116" t="s">
        <v>178</v>
      </c>
      <c r="T116">
        <v>0</v>
      </c>
      <c r="U116" t="s">
        <v>104</v>
      </c>
      <c r="V116">
        <f>MATCH(D116,Отчет!$D$1:$D$65536,0)</f>
        <v>20</v>
      </c>
    </row>
    <row r="117" spans="1:22" x14ac:dyDescent="0.2">
      <c r="A117" s="18">
        <v>1580078700</v>
      </c>
      <c r="B117" s="18">
        <v>7</v>
      </c>
      <c r="C117" s="18" t="s">
        <v>134</v>
      </c>
      <c r="D117" s="18">
        <v>1171422046</v>
      </c>
      <c r="E117" s="7" t="s">
        <v>74</v>
      </c>
      <c r="F117" s="18" t="s">
        <v>172</v>
      </c>
      <c r="G117" s="7" t="s">
        <v>184</v>
      </c>
      <c r="H117" s="18">
        <v>3</v>
      </c>
      <c r="I117" s="18" t="s">
        <v>102</v>
      </c>
      <c r="J117" s="18" t="s">
        <v>112</v>
      </c>
      <c r="L117" s="18">
        <v>21</v>
      </c>
      <c r="M117" s="18">
        <v>3</v>
      </c>
      <c r="N117" s="18">
        <v>1</v>
      </c>
      <c r="O117" s="18">
        <v>1</v>
      </c>
      <c r="P117">
        <v>1561117774</v>
      </c>
      <c r="Q117">
        <v>2098</v>
      </c>
      <c r="S117" t="s">
        <v>178</v>
      </c>
      <c r="T117">
        <v>0</v>
      </c>
      <c r="U117" t="s">
        <v>104</v>
      </c>
      <c r="V117">
        <f>MATCH(D117,Отчет!$D$1:$D$65536,0)</f>
        <v>55</v>
      </c>
    </row>
    <row r="118" spans="1:22" x14ac:dyDescent="0.2">
      <c r="A118" s="18">
        <v>1580077283</v>
      </c>
      <c r="B118" s="18">
        <v>7</v>
      </c>
      <c r="C118" s="18" t="s">
        <v>134</v>
      </c>
      <c r="D118" s="18">
        <v>1171421942</v>
      </c>
      <c r="E118" s="7" t="s">
        <v>94</v>
      </c>
      <c r="F118" s="18" t="s">
        <v>180</v>
      </c>
      <c r="G118" s="7" t="s">
        <v>184</v>
      </c>
      <c r="H118" s="18">
        <v>3</v>
      </c>
      <c r="I118" s="18" t="s">
        <v>102</v>
      </c>
      <c r="J118" s="18" t="s">
        <v>112</v>
      </c>
      <c r="L118" s="18">
        <v>21</v>
      </c>
      <c r="M118" s="18">
        <v>3</v>
      </c>
      <c r="N118" s="18">
        <v>1</v>
      </c>
      <c r="O118" s="18">
        <v>1</v>
      </c>
      <c r="P118">
        <v>1561117774</v>
      </c>
      <c r="Q118">
        <v>2098</v>
      </c>
      <c r="S118" t="s">
        <v>178</v>
      </c>
      <c r="T118">
        <v>0</v>
      </c>
      <c r="U118" t="s">
        <v>104</v>
      </c>
      <c r="V118">
        <f>MATCH(D118,Отчет!$D$1:$D$65536,0)</f>
        <v>50</v>
      </c>
    </row>
    <row r="119" spans="1:22" x14ac:dyDescent="0.2">
      <c r="A119" s="18">
        <v>1580078570</v>
      </c>
      <c r="B119" s="18">
        <v>7</v>
      </c>
      <c r="C119" s="18" t="s">
        <v>115</v>
      </c>
      <c r="D119" s="18">
        <v>1171422150</v>
      </c>
      <c r="E119" s="7" t="s">
        <v>80</v>
      </c>
      <c r="F119" s="18" t="s">
        <v>176</v>
      </c>
      <c r="G119" s="7" t="s">
        <v>186</v>
      </c>
      <c r="H119" s="18">
        <v>3</v>
      </c>
      <c r="I119" s="18" t="s">
        <v>102</v>
      </c>
      <c r="J119" s="18" t="s">
        <v>112</v>
      </c>
      <c r="L119" s="18">
        <v>21</v>
      </c>
      <c r="M119" s="18">
        <v>3</v>
      </c>
      <c r="N119" s="18">
        <v>1</v>
      </c>
      <c r="O119" s="18">
        <v>1</v>
      </c>
      <c r="P119">
        <v>1561117774</v>
      </c>
      <c r="Q119">
        <v>2098</v>
      </c>
      <c r="S119" t="s">
        <v>178</v>
      </c>
      <c r="T119">
        <v>0</v>
      </c>
      <c r="U119" t="s">
        <v>104</v>
      </c>
      <c r="V119">
        <f>MATCH(D119,Отчет!$D$1:$D$65536,0)</f>
        <v>68</v>
      </c>
    </row>
    <row r="120" spans="1:22" x14ac:dyDescent="0.2">
      <c r="A120" s="18">
        <v>1580077733</v>
      </c>
      <c r="B120" s="18">
        <v>7</v>
      </c>
      <c r="C120" s="18" t="s">
        <v>115</v>
      </c>
      <c r="D120" s="18">
        <v>1171422085</v>
      </c>
      <c r="E120" s="7" t="s">
        <v>90</v>
      </c>
      <c r="F120" s="18" t="s">
        <v>116</v>
      </c>
      <c r="G120" s="7" t="s">
        <v>186</v>
      </c>
      <c r="H120" s="18">
        <v>3</v>
      </c>
      <c r="I120" s="18" t="s">
        <v>102</v>
      </c>
      <c r="J120" s="18" t="s">
        <v>112</v>
      </c>
      <c r="L120" s="18">
        <v>21</v>
      </c>
      <c r="M120" s="18">
        <v>3</v>
      </c>
      <c r="N120" s="18">
        <v>1</v>
      </c>
      <c r="O120" s="18">
        <v>1</v>
      </c>
      <c r="P120">
        <v>1561117774</v>
      </c>
      <c r="Q120">
        <v>2098</v>
      </c>
      <c r="S120" t="s">
        <v>178</v>
      </c>
      <c r="T120">
        <v>0</v>
      </c>
      <c r="U120" t="s">
        <v>104</v>
      </c>
      <c r="V120">
        <f>MATCH(D120,Отчет!$D$1:$D$65536,0)</f>
        <v>34</v>
      </c>
    </row>
    <row r="121" spans="1:22" x14ac:dyDescent="0.2">
      <c r="A121" s="18">
        <v>1580077586</v>
      </c>
      <c r="B121" s="18">
        <v>6</v>
      </c>
      <c r="C121" s="18" t="s">
        <v>106</v>
      </c>
      <c r="D121" s="18">
        <v>1171422007</v>
      </c>
      <c r="E121" s="7" t="s">
        <v>49</v>
      </c>
      <c r="F121" s="18" t="s">
        <v>146</v>
      </c>
      <c r="G121" s="7" t="s">
        <v>186</v>
      </c>
      <c r="H121" s="18">
        <v>3</v>
      </c>
      <c r="I121" s="18" t="s">
        <v>102</v>
      </c>
      <c r="J121" s="18" t="s">
        <v>112</v>
      </c>
      <c r="L121" s="18">
        <v>18</v>
      </c>
      <c r="M121" s="18">
        <v>3</v>
      </c>
      <c r="N121" s="18">
        <v>1</v>
      </c>
      <c r="O121" s="18">
        <v>1</v>
      </c>
      <c r="P121">
        <v>1561117774</v>
      </c>
      <c r="Q121">
        <v>2098</v>
      </c>
      <c r="S121" t="s">
        <v>178</v>
      </c>
      <c r="T121">
        <v>0</v>
      </c>
      <c r="U121" t="s">
        <v>104</v>
      </c>
      <c r="V121">
        <f>MATCH(D121,Отчет!$D$1:$D$65536,0)</f>
        <v>71</v>
      </c>
    </row>
    <row r="122" spans="1:22" x14ac:dyDescent="0.2">
      <c r="A122" s="18">
        <v>1580076752</v>
      </c>
      <c r="B122" s="18">
        <v>7</v>
      </c>
      <c r="C122" s="18" t="s">
        <v>106</v>
      </c>
      <c r="D122" s="18">
        <v>1171421981</v>
      </c>
      <c r="E122" s="7" t="s">
        <v>57</v>
      </c>
      <c r="F122" s="18" t="s">
        <v>144</v>
      </c>
      <c r="G122" s="7" t="s">
        <v>186</v>
      </c>
      <c r="H122" s="18">
        <v>3</v>
      </c>
      <c r="I122" s="18" t="s">
        <v>102</v>
      </c>
      <c r="J122" s="18" t="s">
        <v>112</v>
      </c>
      <c r="L122" s="18">
        <v>21</v>
      </c>
      <c r="M122" s="18">
        <v>3</v>
      </c>
      <c r="N122" s="18">
        <v>1</v>
      </c>
      <c r="O122" s="18">
        <v>1</v>
      </c>
      <c r="P122">
        <v>1561117774</v>
      </c>
      <c r="Q122">
        <v>2098</v>
      </c>
      <c r="S122" t="s">
        <v>178</v>
      </c>
      <c r="T122">
        <v>0</v>
      </c>
      <c r="U122" t="s">
        <v>104</v>
      </c>
      <c r="V122">
        <f>MATCH(D122,Отчет!$D$1:$D$65536,0)</f>
        <v>62</v>
      </c>
    </row>
    <row r="123" spans="1:22" x14ac:dyDescent="0.2">
      <c r="A123" s="18">
        <v>1580076619</v>
      </c>
      <c r="B123" s="18">
        <v>8</v>
      </c>
      <c r="C123" s="18" t="s">
        <v>106</v>
      </c>
      <c r="D123" s="18">
        <v>1171421968</v>
      </c>
      <c r="E123" s="7" t="s">
        <v>48</v>
      </c>
      <c r="F123" s="18" t="s">
        <v>143</v>
      </c>
      <c r="G123" s="7" t="s">
        <v>186</v>
      </c>
      <c r="H123" s="18">
        <v>3</v>
      </c>
      <c r="I123" s="18" t="s">
        <v>102</v>
      </c>
      <c r="J123" s="18" t="s">
        <v>112</v>
      </c>
      <c r="L123" s="18">
        <v>24</v>
      </c>
      <c r="M123" s="18">
        <v>3</v>
      </c>
      <c r="N123" s="18">
        <v>1</v>
      </c>
      <c r="O123" s="18">
        <v>1</v>
      </c>
      <c r="P123">
        <v>1561117774</v>
      </c>
      <c r="Q123">
        <v>2098</v>
      </c>
      <c r="S123" t="s">
        <v>178</v>
      </c>
      <c r="T123">
        <v>0</v>
      </c>
      <c r="U123" t="s">
        <v>104</v>
      </c>
      <c r="V123">
        <f>MATCH(D123,Отчет!$D$1:$D$65536,0)</f>
        <v>45</v>
      </c>
    </row>
    <row r="124" spans="1:22" x14ac:dyDescent="0.2">
      <c r="A124" s="18">
        <v>1580078306</v>
      </c>
      <c r="B124" s="18">
        <v>5</v>
      </c>
      <c r="C124" s="18" t="s">
        <v>106</v>
      </c>
      <c r="D124" s="18">
        <v>1171421916</v>
      </c>
      <c r="E124" s="7" t="s">
        <v>61</v>
      </c>
      <c r="F124" s="18" t="s">
        <v>171</v>
      </c>
      <c r="G124" s="7" t="s">
        <v>186</v>
      </c>
      <c r="H124" s="18">
        <v>3</v>
      </c>
      <c r="I124" s="18" t="s">
        <v>102</v>
      </c>
      <c r="J124" s="18" t="s">
        <v>112</v>
      </c>
      <c r="L124" s="18">
        <v>15</v>
      </c>
      <c r="M124" s="18">
        <v>3</v>
      </c>
      <c r="N124" s="18">
        <v>1</v>
      </c>
      <c r="O124" s="18">
        <v>1</v>
      </c>
      <c r="P124">
        <v>1561117774</v>
      </c>
      <c r="Q124">
        <v>2098</v>
      </c>
      <c r="S124" t="s">
        <v>178</v>
      </c>
      <c r="T124">
        <v>0</v>
      </c>
      <c r="U124" t="s">
        <v>104</v>
      </c>
      <c r="V124">
        <f>MATCH(D124,Отчет!$D$1:$D$65536,0)</f>
        <v>69</v>
      </c>
    </row>
    <row r="125" spans="1:22" x14ac:dyDescent="0.2">
      <c r="A125" s="18">
        <v>1580079448</v>
      </c>
      <c r="B125" s="18">
        <v>7</v>
      </c>
      <c r="C125" s="18" t="s">
        <v>115</v>
      </c>
      <c r="D125" s="18">
        <v>1171421574</v>
      </c>
      <c r="E125" s="7" t="s">
        <v>70</v>
      </c>
      <c r="F125" s="18" t="s">
        <v>165</v>
      </c>
      <c r="G125" s="7" t="s">
        <v>186</v>
      </c>
      <c r="H125" s="18">
        <v>3</v>
      </c>
      <c r="I125" s="18" t="s">
        <v>102</v>
      </c>
      <c r="J125" s="18" t="s">
        <v>112</v>
      </c>
      <c r="L125" s="18">
        <v>21</v>
      </c>
      <c r="M125" s="18">
        <v>3</v>
      </c>
      <c r="N125" s="18">
        <v>1</v>
      </c>
      <c r="O125" s="18">
        <v>1</v>
      </c>
      <c r="P125">
        <v>1561117774</v>
      </c>
      <c r="Q125">
        <v>2098</v>
      </c>
      <c r="S125" t="s">
        <v>178</v>
      </c>
      <c r="T125">
        <v>0</v>
      </c>
      <c r="U125" t="s">
        <v>104</v>
      </c>
      <c r="V125">
        <f>MATCH(D125,Отчет!$D$1:$D$65536,0)</f>
        <v>32</v>
      </c>
    </row>
    <row r="126" spans="1:22" x14ac:dyDescent="0.2">
      <c r="A126" s="18">
        <v>1580078350</v>
      </c>
      <c r="B126" s="18">
        <v>6</v>
      </c>
      <c r="C126" s="18" t="s">
        <v>115</v>
      </c>
      <c r="D126" s="18">
        <v>1178852515</v>
      </c>
      <c r="E126" s="7" t="s">
        <v>84</v>
      </c>
      <c r="F126" s="18" t="s">
        <v>170</v>
      </c>
      <c r="G126" s="7" t="s">
        <v>186</v>
      </c>
      <c r="H126" s="18">
        <v>3</v>
      </c>
      <c r="I126" s="18" t="s">
        <v>102</v>
      </c>
      <c r="J126" s="18" t="s">
        <v>112</v>
      </c>
      <c r="L126" s="18">
        <v>18</v>
      </c>
      <c r="M126" s="18">
        <v>3</v>
      </c>
      <c r="N126" s="18">
        <v>1</v>
      </c>
      <c r="O126" s="18">
        <v>1</v>
      </c>
      <c r="P126">
        <v>1561117774</v>
      </c>
      <c r="Q126">
        <v>2098</v>
      </c>
      <c r="S126" t="s">
        <v>178</v>
      </c>
      <c r="T126">
        <v>0</v>
      </c>
      <c r="U126" t="s">
        <v>104</v>
      </c>
      <c r="V126">
        <f>MATCH(D126,Отчет!$D$1:$D$65536,0)</f>
        <v>60</v>
      </c>
    </row>
    <row r="127" spans="1:22" x14ac:dyDescent="0.2">
      <c r="A127" s="18">
        <v>1580079072</v>
      </c>
      <c r="B127" s="18">
        <v>8</v>
      </c>
      <c r="C127" s="18" t="s">
        <v>106</v>
      </c>
      <c r="D127" s="18">
        <v>1171421561</v>
      </c>
      <c r="E127" s="7" t="s">
        <v>82</v>
      </c>
      <c r="F127" s="18" t="s">
        <v>127</v>
      </c>
      <c r="G127" s="7" t="s">
        <v>186</v>
      </c>
      <c r="H127" s="18">
        <v>3</v>
      </c>
      <c r="I127" s="18" t="s">
        <v>102</v>
      </c>
      <c r="J127" s="18" t="s">
        <v>112</v>
      </c>
      <c r="L127" s="18">
        <v>24</v>
      </c>
      <c r="M127" s="18">
        <v>3</v>
      </c>
      <c r="N127" s="18">
        <v>1</v>
      </c>
      <c r="O127" s="18">
        <v>1</v>
      </c>
      <c r="P127">
        <v>1561117774</v>
      </c>
      <c r="Q127">
        <v>2098</v>
      </c>
      <c r="S127" t="s">
        <v>178</v>
      </c>
      <c r="T127">
        <v>0</v>
      </c>
      <c r="U127" t="s">
        <v>104</v>
      </c>
      <c r="V127">
        <f>MATCH(D127,Отчет!$D$1:$D$65536,0)</f>
        <v>30</v>
      </c>
    </row>
    <row r="128" spans="1:22" x14ac:dyDescent="0.2">
      <c r="A128" s="18">
        <v>1580078482</v>
      </c>
      <c r="B128" s="18">
        <v>7</v>
      </c>
      <c r="C128" s="18" t="s">
        <v>115</v>
      </c>
      <c r="D128" s="18">
        <v>1171421494</v>
      </c>
      <c r="E128" s="7" t="s">
        <v>92</v>
      </c>
      <c r="F128" s="18" t="s">
        <v>125</v>
      </c>
      <c r="G128" s="7" t="s">
        <v>186</v>
      </c>
      <c r="H128" s="18">
        <v>3</v>
      </c>
      <c r="I128" s="18" t="s">
        <v>102</v>
      </c>
      <c r="J128" s="18" t="s">
        <v>112</v>
      </c>
      <c r="L128" s="18">
        <v>21</v>
      </c>
      <c r="M128" s="18">
        <v>3</v>
      </c>
      <c r="N128" s="18">
        <v>1</v>
      </c>
      <c r="O128" s="18">
        <v>1</v>
      </c>
      <c r="P128">
        <v>1561117774</v>
      </c>
      <c r="Q128">
        <v>2098</v>
      </c>
      <c r="S128" t="s">
        <v>178</v>
      </c>
      <c r="T128">
        <v>0</v>
      </c>
      <c r="U128" t="s">
        <v>104</v>
      </c>
      <c r="V128">
        <f>MATCH(D128,Отчет!$D$1:$D$65536,0)</f>
        <v>28</v>
      </c>
    </row>
    <row r="129" spans="1:22" x14ac:dyDescent="0.2">
      <c r="A129" s="18">
        <v>1580076796</v>
      </c>
      <c r="B129" s="18">
        <v>6</v>
      </c>
      <c r="C129" s="18" t="s">
        <v>106</v>
      </c>
      <c r="D129" s="18">
        <v>1171421442</v>
      </c>
      <c r="E129" s="7" t="s">
        <v>66</v>
      </c>
      <c r="F129" s="18" t="s">
        <v>158</v>
      </c>
      <c r="G129" s="7" t="s">
        <v>186</v>
      </c>
      <c r="H129" s="18">
        <v>3</v>
      </c>
      <c r="I129" s="18" t="s">
        <v>102</v>
      </c>
      <c r="J129" s="18" t="s">
        <v>112</v>
      </c>
      <c r="L129" s="18">
        <v>18</v>
      </c>
      <c r="M129" s="18">
        <v>3</v>
      </c>
      <c r="N129" s="18">
        <v>1</v>
      </c>
      <c r="O129" s="18">
        <v>1</v>
      </c>
      <c r="P129">
        <v>1561117774</v>
      </c>
      <c r="Q129">
        <v>2098</v>
      </c>
      <c r="S129" t="s">
        <v>178</v>
      </c>
      <c r="T129">
        <v>0</v>
      </c>
      <c r="U129" t="s">
        <v>104</v>
      </c>
      <c r="V129">
        <f>MATCH(D129,Отчет!$D$1:$D$65536,0)</f>
        <v>66</v>
      </c>
    </row>
    <row r="130" spans="1:22" x14ac:dyDescent="0.2">
      <c r="A130" s="18">
        <v>1580077633</v>
      </c>
      <c r="B130" s="18">
        <v>8</v>
      </c>
      <c r="C130" s="18" t="s">
        <v>106</v>
      </c>
      <c r="D130" s="18">
        <v>1171421429</v>
      </c>
      <c r="E130" s="7" t="s">
        <v>63</v>
      </c>
      <c r="F130" s="18" t="s">
        <v>162</v>
      </c>
      <c r="G130" s="7" t="s">
        <v>186</v>
      </c>
      <c r="H130" s="18">
        <v>3</v>
      </c>
      <c r="I130" s="18" t="s">
        <v>102</v>
      </c>
      <c r="J130" s="18" t="s">
        <v>112</v>
      </c>
      <c r="L130" s="18">
        <v>24</v>
      </c>
      <c r="M130" s="18">
        <v>3</v>
      </c>
      <c r="N130" s="18">
        <v>1</v>
      </c>
      <c r="O130" s="18">
        <v>1</v>
      </c>
      <c r="P130">
        <v>1561117774</v>
      </c>
      <c r="Q130">
        <v>2098</v>
      </c>
      <c r="S130" t="s">
        <v>178</v>
      </c>
      <c r="T130">
        <v>0</v>
      </c>
      <c r="U130" t="s">
        <v>104</v>
      </c>
      <c r="V130">
        <f>MATCH(D130,Отчет!$D$1:$D$65536,0)</f>
        <v>46</v>
      </c>
    </row>
    <row r="131" spans="1:22" x14ac:dyDescent="0.2">
      <c r="A131" s="18">
        <v>1580078662</v>
      </c>
      <c r="B131" s="18">
        <v>8</v>
      </c>
      <c r="C131" s="18" t="s">
        <v>106</v>
      </c>
      <c r="D131" s="18">
        <v>1171421416</v>
      </c>
      <c r="E131" s="7" t="s">
        <v>51</v>
      </c>
      <c r="F131" s="18" t="s">
        <v>161</v>
      </c>
      <c r="G131" s="7" t="s">
        <v>186</v>
      </c>
      <c r="H131" s="18">
        <v>3</v>
      </c>
      <c r="I131" s="18" t="s">
        <v>102</v>
      </c>
      <c r="J131" s="18" t="s">
        <v>112</v>
      </c>
      <c r="L131" s="18">
        <v>24</v>
      </c>
      <c r="M131" s="18">
        <v>3</v>
      </c>
      <c r="N131" s="18">
        <v>1</v>
      </c>
      <c r="O131" s="18">
        <v>1</v>
      </c>
      <c r="P131">
        <v>1561117774</v>
      </c>
      <c r="Q131">
        <v>2098</v>
      </c>
      <c r="S131" t="s">
        <v>178</v>
      </c>
      <c r="T131">
        <v>0</v>
      </c>
      <c r="U131" t="s">
        <v>104</v>
      </c>
      <c r="V131">
        <f>MATCH(D131,Отчет!$D$1:$D$65536,0)</f>
        <v>61</v>
      </c>
    </row>
    <row r="132" spans="1:22" x14ac:dyDescent="0.2">
      <c r="A132" s="18">
        <v>1580077358</v>
      </c>
      <c r="B132" s="18">
        <v>8</v>
      </c>
      <c r="C132" s="18" t="s">
        <v>106</v>
      </c>
      <c r="D132" s="18">
        <v>1171421403</v>
      </c>
      <c r="E132" s="7" t="s">
        <v>44</v>
      </c>
      <c r="F132" s="18" t="s">
        <v>160</v>
      </c>
      <c r="G132" s="7" t="s">
        <v>186</v>
      </c>
      <c r="H132" s="18">
        <v>3</v>
      </c>
      <c r="I132" s="18" t="s">
        <v>102</v>
      </c>
      <c r="J132" s="18" t="s">
        <v>112</v>
      </c>
      <c r="L132" s="18">
        <v>24</v>
      </c>
      <c r="M132" s="18">
        <v>3</v>
      </c>
      <c r="N132" s="18">
        <v>1</v>
      </c>
      <c r="O132" s="18">
        <v>1</v>
      </c>
      <c r="P132">
        <v>1561117774</v>
      </c>
      <c r="Q132">
        <v>2098</v>
      </c>
      <c r="S132" t="s">
        <v>178</v>
      </c>
      <c r="T132">
        <v>0</v>
      </c>
      <c r="U132" t="s">
        <v>104</v>
      </c>
      <c r="V132">
        <f>MATCH(D132,Отчет!$D$1:$D$65536,0)</f>
        <v>35</v>
      </c>
    </row>
    <row r="133" spans="1:22" x14ac:dyDescent="0.2">
      <c r="A133" s="18">
        <v>1580076664</v>
      </c>
      <c r="B133" s="18">
        <v>6</v>
      </c>
      <c r="C133" s="18" t="s">
        <v>115</v>
      </c>
      <c r="D133" s="18">
        <v>1171421390</v>
      </c>
      <c r="E133" s="7" t="s">
        <v>97</v>
      </c>
      <c r="F133" s="18" t="s">
        <v>164</v>
      </c>
      <c r="G133" s="7" t="s">
        <v>186</v>
      </c>
      <c r="H133" s="18">
        <v>3</v>
      </c>
      <c r="I133" s="18" t="s">
        <v>102</v>
      </c>
      <c r="J133" s="18" t="s">
        <v>112</v>
      </c>
      <c r="L133" s="18">
        <v>18</v>
      </c>
      <c r="M133" s="18">
        <v>3</v>
      </c>
      <c r="N133" s="18">
        <v>1</v>
      </c>
      <c r="O133" s="18">
        <v>1</v>
      </c>
      <c r="P133">
        <v>1561117774</v>
      </c>
      <c r="Q133">
        <v>2098</v>
      </c>
      <c r="S133" t="s">
        <v>178</v>
      </c>
      <c r="T133">
        <v>0</v>
      </c>
      <c r="U133" t="s">
        <v>104</v>
      </c>
      <c r="V133">
        <f>MATCH(D133,Отчет!$D$1:$D$65536,0)</f>
        <v>64</v>
      </c>
    </row>
    <row r="134" spans="1:22" x14ac:dyDescent="0.2">
      <c r="A134" s="18">
        <v>1580079119</v>
      </c>
      <c r="B134" s="18">
        <v>8</v>
      </c>
      <c r="C134" s="18" t="s">
        <v>115</v>
      </c>
      <c r="D134" s="18">
        <v>1171421377</v>
      </c>
      <c r="E134" s="7" t="s">
        <v>78</v>
      </c>
      <c r="F134" s="18" t="s">
        <v>124</v>
      </c>
      <c r="G134" s="7" t="s">
        <v>186</v>
      </c>
      <c r="H134" s="18">
        <v>3</v>
      </c>
      <c r="I134" s="18" t="s">
        <v>102</v>
      </c>
      <c r="J134" s="18" t="s">
        <v>112</v>
      </c>
      <c r="L134" s="18">
        <v>24</v>
      </c>
      <c r="M134" s="18">
        <v>3</v>
      </c>
      <c r="N134" s="18">
        <v>1</v>
      </c>
      <c r="O134" s="18">
        <v>1</v>
      </c>
      <c r="P134">
        <v>1561117774</v>
      </c>
      <c r="Q134">
        <v>2098</v>
      </c>
      <c r="S134" t="s">
        <v>178</v>
      </c>
      <c r="T134">
        <v>0</v>
      </c>
      <c r="U134" t="s">
        <v>104</v>
      </c>
      <c r="V134">
        <f>MATCH(D134,Отчет!$D$1:$D$65536,0)</f>
        <v>26</v>
      </c>
    </row>
    <row r="135" spans="1:22" x14ac:dyDescent="0.2">
      <c r="A135" s="18">
        <v>1580078526</v>
      </c>
      <c r="B135" s="18">
        <v>7</v>
      </c>
      <c r="C135" s="18" t="s">
        <v>115</v>
      </c>
      <c r="D135" s="18">
        <v>1171421364</v>
      </c>
      <c r="E135" s="7" t="s">
        <v>79</v>
      </c>
      <c r="F135" s="18" t="s">
        <v>159</v>
      </c>
      <c r="G135" s="7" t="s">
        <v>186</v>
      </c>
      <c r="H135" s="18">
        <v>3</v>
      </c>
      <c r="I135" s="18" t="s">
        <v>102</v>
      </c>
      <c r="J135" s="18" t="s">
        <v>112</v>
      </c>
      <c r="L135" s="18">
        <v>21</v>
      </c>
      <c r="M135" s="18">
        <v>3</v>
      </c>
      <c r="N135" s="18">
        <v>1</v>
      </c>
      <c r="O135" s="18">
        <v>1</v>
      </c>
      <c r="P135">
        <v>1561117774</v>
      </c>
      <c r="Q135">
        <v>2098</v>
      </c>
      <c r="S135" t="s">
        <v>178</v>
      </c>
      <c r="T135">
        <v>0</v>
      </c>
      <c r="U135" t="s">
        <v>104</v>
      </c>
      <c r="V135">
        <f>MATCH(D135,Отчет!$D$1:$D$65536,0)</f>
        <v>49</v>
      </c>
    </row>
    <row r="136" spans="1:22" x14ac:dyDescent="0.2">
      <c r="A136" s="18">
        <v>1580078794</v>
      </c>
      <c r="B136" s="18">
        <v>7</v>
      </c>
      <c r="C136" s="18" t="s">
        <v>106</v>
      </c>
      <c r="D136" s="18">
        <v>1171421330</v>
      </c>
      <c r="E136" s="7" t="s">
        <v>69</v>
      </c>
      <c r="F136" s="18" t="s">
        <v>154</v>
      </c>
      <c r="G136" s="7" t="s">
        <v>186</v>
      </c>
      <c r="H136" s="18">
        <v>3</v>
      </c>
      <c r="I136" s="18" t="s">
        <v>102</v>
      </c>
      <c r="J136" s="18" t="s">
        <v>112</v>
      </c>
      <c r="L136" s="18">
        <v>21</v>
      </c>
      <c r="M136" s="18">
        <v>3</v>
      </c>
      <c r="N136" s="18">
        <v>1</v>
      </c>
      <c r="O136" s="18">
        <v>1</v>
      </c>
      <c r="P136">
        <v>1561117774</v>
      </c>
      <c r="Q136">
        <v>2098</v>
      </c>
      <c r="S136" t="s">
        <v>178</v>
      </c>
      <c r="T136">
        <v>0</v>
      </c>
      <c r="U136" t="s">
        <v>104</v>
      </c>
      <c r="V136">
        <f>MATCH(D136,Отчет!$D$1:$D$65536,0)</f>
        <v>38</v>
      </c>
    </row>
    <row r="137" spans="1:22" x14ac:dyDescent="0.2">
      <c r="A137" s="18">
        <v>1580076708</v>
      </c>
      <c r="B137" s="18">
        <v>6</v>
      </c>
      <c r="C137" s="18" t="s">
        <v>115</v>
      </c>
      <c r="D137" s="18">
        <v>1171421903</v>
      </c>
      <c r="E137" s="7" t="s">
        <v>98</v>
      </c>
      <c r="F137" s="18" t="s">
        <v>155</v>
      </c>
      <c r="G137" s="7" t="s">
        <v>186</v>
      </c>
      <c r="H137" s="18">
        <v>3</v>
      </c>
      <c r="I137" s="18" t="s">
        <v>102</v>
      </c>
      <c r="J137" s="18" t="s">
        <v>112</v>
      </c>
      <c r="L137" s="18">
        <v>18</v>
      </c>
      <c r="M137" s="18">
        <v>3</v>
      </c>
      <c r="N137" s="18">
        <v>1</v>
      </c>
      <c r="O137" s="18">
        <v>1</v>
      </c>
      <c r="P137">
        <v>1561117774</v>
      </c>
      <c r="Q137">
        <v>2098</v>
      </c>
      <c r="S137" t="s">
        <v>178</v>
      </c>
      <c r="T137">
        <v>0</v>
      </c>
      <c r="U137" t="s">
        <v>104</v>
      </c>
      <c r="V137">
        <f>MATCH(D137,Отчет!$D$1:$D$65536,0)</f>
        <v>72</v>
      </c>
    </row>
    <row r="138" spans="1:22" x14ac:dyDescent="0.2">
      <c r="A138" s="18">
        <v>1580077539</v>
      </c>
      <c r="B138" s="18">
        <v>9</v>
      </c>
      <c r="C138" s="18" t="s">
        <v>106</v>
      </c>
      <c r="D138" s="18">
        <v>1171421877</v>
      </c>
      <c r="E138" s="7" t="s">
        <v>43</v>
      </c>
      <c r="F138" s="18" t="s">
        <v>141</v>
      </c>
      <c r="G138" s="7" t="s">
        <v>186</v>
      </c>
      <c r="H138" s="18">
        <v>3</v>
      </c>
      <c r="I138" s="18" t="s">
        <v>102</v>
      </c>
      <c r="J138" s="18" t="s">
        <v>112</v>
      </c>
      <c r="L138" s="18">
        <v>27</v>
      </c>
      <c r="M138" s="18">
        <v>3</v>
      </c>
      <c r="N138" s="18">
        <v>1</v>
      </c>
      <c r="O138" s="18">
        <v>1</v>
      </c>
      <c r="P138">
        <v>1561117774</v>
      </c>
      <c r="Q138">
        <v>2098</v>
      </c>
      <c r="S138" t="s">
        <v>178</v>
      </c>
      <c r="T138">
        <v>0</v>
      </c>
      <c r="U138" t="s">
        <v>104</v>
      </c>
      <c r="V138">
        <f>MATCH(D138,Отчет!$D$1:$D$65536,0)</f>
        <v>14</v>
      </c>
    </row>
    <row r="139" spans="1:22" x14ac:dyDescent="0.2">
      <c r="A139" s="18">
        <v>1580079501</v>
      </c>
      <c r="B139" s="18">
        <v>6</v>
      </c>
      <c r="C139" s="18" t="s">
        <v>115</v>
      </c>
      <c r="D139" s="18">
        <v>1171421795</v>
      </c>
      <c r="E139" s="7" t="s">
        <v>88</v>
      </c>
      <c r="F139" s="18" t="s">
        <v>169</v>
      </c>
      <c r="G139" s="7" t="s">
        <v>186</v>
      </c>
      <c r="H139" s="18">
        <v>3</v>
      </c>
      <c r="I139" s="18" t="s">
        <v>102</v>
      </c>
      <c r="J139" s="18" t="s">
        <v>112</v>
      </c>
      <c r="L139" s="18">
        <v>18</v>
      </c>
      <c r="M139" s="18">
        <v>3</v>
      </c>
      <c r="N139" s="18">
        <v>1</v>
      </c>
      <c r="O139" s="18">
        <v>1</v>
      </c>
      <c r="P139">
        <v>1561117774</v>
      </c>
      <c r="Q139">
        <v>2098</v>
      </c>
      <c r="S139" t="s">
        <v>178</v>
      </c>
      <c r="T139">
        <v>0</v>
      </c>
      <c r="U139" t="s">
        <v>104</v>
      </c>
      <c r="V139">
        <f>MATCH(D139,Отчет!$D$1:$D$65536,0)</f>
        <v>54</v>
      </c>
    </row>
    <row r="140" spans="1:22" x14ac:dyDescent="0.2">
      <c r="A140" s="18">
        <v>1708231960</v>
      </c>
      <c r="B140" s="18">
        <v>7</v>
      </c>
      <c r="C140" s="18" t="s">
        <v>115</v>
      </c>
      <c r="D140" s="18">
        <v>1171421756</v>
      </c>
      <c r="E140" s="7" t="s">
        <v>76</v>
      </c>
      <c r="F140" s="18" t="s">
        <v>187</v>
      </c>
      <c r="G140" s="7" t="s">
        <v>186</v>
      </c>
      <c r="H140" s="18">
        <v>3</v>
      </c>
      <c r="I140" s="18" t="s">
        <v>102</v>
      </c>
      <c r="J140" s="18" t="s">
        <v>112</v>
      </c>
      <c r="L140" s="18">
        <v>0</v>
      </c>
      <c r="M140" s="18">
        <v>3</v>
      </c>
      <c r="N140" s="18">
        <v>1</v>
      </c>
      <c r="O140" s="18">
        <v>1</v>
      </c>
      <c r="P140">
        <v>1561117774</v>
      </c>
      <c r="Q140">
        <v>2098</v>
      </c>
      <c r="S140" t="s">
        <v>178</v>
      </c>
      <c r="T140">
        <v>0</v>
      </c>
      <c r="U140" t="s">
        <v>104</v>
      </c>
      <c r="V140">
        <f>MATCH(D140,Отчет!$D$1:$D$65536,0)</f>
        <v>56</v>
      </c>
    </row>
    <row r="141" spans="1:22" x14ac:dyDescent="0.2">
      <c r="A141" s="18">
        <v>1580077817</v>
      </c>
      <c r="B141" s="18">
        <v>8</v>
      </c>
      <c r="C141" s="18" t="s">
        <v>115</v>
      </c>
      <c r="D141" s="18">
        <v>1171421730</v>
      </c>
      <c r="E141" s="7" t="s">
        <v>91</v>
      </c>
      <c r="F141" s="18" t="s">
        <v>167</v>
      </c>
      <c r="G141" s="7" t="s">
        <v>186</v>
      </c>
      <c r="H141" s="18">
        <v>3</v>
      </c>
      <c r="I141" s="18" t="s">
        <v>102</v>
      </c>
      <c r="J141" s="18" t="s">
        <v>112</v>
      </c>
      <c r="L141" s="18">
        <v>24</v>
      </c>
      <c r="M141" s="18">
        <v>3</v>
      </c>
      <c r="N141" s="18">
        <v>1</v>
      </c>
      <c r="O141" s="18">
        <v>1</v>
      </c>
      <c r="P141">
        <v>1561117774</v>
      </c>
      <c r="Q141">
        <v>2098</v>
      </c>
      <c r="S141" t="s">
        <v>178</v>
      </c>
      <c r="T141">
        <v>0</v>
      </c>
      <c r="U141" t="s">
        <v>104</v>
      </c>
      <c r="V141">
        <f>MATCH(D141,Отчет!$D$1:$D$65536,0)</f>
        <v>22</v>
      </c>
    </row>
    <row r="142" spans="1:22" x14ac:dyDescent="0.2">
      <c r="A142" s="18">
        <v>1580079027</v>
      </c>
      <c r="B142" s="18">
        <v>7</v>
      </c>
      <c r="C142" s="18" t="s">
        <v>106</v>
      </c>
      <c r="D142" s="18">
        <v>1171421717</v>
      </c>
      <c r="E142" s="7" t="s">
        <v>55</v>
      </c>
      <c r="F142" s="18" t="s">
        <v>166</v>
      </c>
      <c r="G142" s="7" t="s">
        <v>186</v>
      </c>
      <c r="H142" s="18">
        <v>3</v>
      </c>
      <c r="I142" s="18" t="s">
        <v>102</v>
      </c>
      <c r="J142" s="18" t="s">
        <v>112</v>
      </c>
      <c r="L142" s="18">
        <v>21</v>
      </c>
      <c r="M142" s="18">
        <v>3</v>
      </c>
      <c r="N142" s="18">
        <v>1</v>
      </c>
      <c r="O142" s="18">
        <v>1</v>
      </c>
      <c r="P142">
        <v>1561117774</v>
      </c>
      <c r="Q142">
        <v>2098</v>
      </c>
      <c r="S142" t="s">
        <v>178</v>
      </c>
      <c r="T142">
        <v>0</v>
      </c>
      <c r="U142" t="s">
        <v>104</v>
      </c>
      <c r="V142">
        <f>MATCH(D142,Отчет!$D$1:$D$65536,0)</f>
        <v>37</v>
      </c>
    </row>
    <row r="143" spans="1:22" x14ac:dyDescent="0.2">
      <c r="A143" s="18">
        <v>1580077147</v>
      </c>
      <c r="B143" s="18">
        <v>6</v>
      </c>
      <c r="C143" s="18" t="s">
        <v>106</v>
      </c>
      <c r="D143" s="18">
        <v>1171421691</v>
      </c>
      <c r="E143" s="7" t="s">
        <v>83</v>
      </c>
      <c r="F143" s="18" t="s">
        <v>157</v>
      </c>
      <c r="G143" s="7" t="s">
        <v>186</v>
      </c>
      <c r="H143" s="18">
        <v>3</v>
      </c>
      <c r="I143" s="18" t="s">
        <v>102</v>
      </c>
      <c r="J143" s="18" t="s">
        <v>112</v>
      </c>
      <c r="L143" s="18">
        <v>18</v>
      </c>
      <c r="M143" s="18">
        <v>3</v>
      </c>
      <c r="N143" s="18">
        <v>1</v>
      </c>
      <c r="O143" s="18">
        <v>1</v>
      </c>
      <c r="P143">
        <v>1561117774</v>
      </c>
      <c r="Q143">
        <v>2098</v>
      </c>
      <c r="S143" t="s">
        <v>178</v>
      </c>
      <c r="T143">
        <v>0</v>
      </c>
      <c r="U143" t="s">
        <v>104</v>
      </c>
      <c r="V143">
        <f>MATCH(D143,Отчет!$D$1:$D$65536,0)</f>
        <v>63</v>
      </c>
    </row>
    <row r="144" spans="1:22" x14ac:dyDescent="0.2">
      <c r="A144" s="18">
        <v>1580078086</v>
      </c>
      <c r="B144" s="18">
        <v>6</v>
      </c>
      <c r="C144" s="18" t="s">
        <v>106</v>
      </c>
      <c r="D144" s="18">
        <v>1171421665</v>
      </c>
      <c r="E144" s="7" t="s">
        <v>45</v>
      </c>
      <c r="F144" s="18" t="s">
        <v>131</v>
      </c>
      <c r="G144" s="7" t="s">
        <v>186</v>
      </c>
      <c r="H144" s="18">
        <v>3</v>
      </c>
      <c r="I144" s="18" t="s">
        <v>102</v>
      </c>
      <c r="J144" s="18" t="s">
        <v>112</v>
      </c>
      <c r="L144" s="18">
        <v>18</v>
      </c>
      <c r="M144" s="18">
        <v>3</v>
      </c>
      <c r="N144" s="18">
        <v>1</v>
      </c>
      <c r="O144" s="18">
        <v>1</v>
      </c>
      <c r="P144">
        <v>1561117774</v>
      </c>
      <c r="Q144">
        <v>2098</v>
      </c>
      <c r="S144" t="s">
        <v>178</v>
      </c>
      <c r="T144">
        <v>0</v>
      </c>
      <c r="U144" t="s">
        <v>104</v>
      </c>
      <c r="V144">
        <f>MATCH(D144,Отчет!$D$1:$D$65536,0)</f>
        <v>53</v>
      </c>
    </row>
    <row r="145" spans="1:22" x14ac:dyDescent="0.2">
      <c r="A145" s="18">
        <v>1580077235</v>
      </c>
      <c r="B145" s="18">
        <v>8</v>
      </c>
      <c r="C145" s="18" t="s">
        <v>106</v>
      </c>
      <c r="D145" s="18">
        <v>1171421613</v>
      </c>
      <c r="E145" s="7" t="s">
        <v>93</v>
      </c>
      <c r="F145" s="18" t="s">
        <v>128</v>
      </c>
      <c r="G145" s="7" t="s">
        <v>186</v>
      </c>
      <c r="H145" s="18">
        <v>3</v>
      </c>
      <c r="I145" s="18" t="s">
        <v>102</v>
      </c>
      <c r="J145" s="18" t="s">
        <v>112</v>
      </c>
      <c r="L145" s="18">
        <v>24</v>
      </c>
      <c r="M145" s="18">
        <v>3</v>
      </c>
      <c r="N145" s="18">
        <v>1</v>
      </c>
      <c r="O145" s="18">
        <v>1</v>
      </c>
      <c r="P145">
        <v>1561117774</v>
      </c>
      <c r="Q145">
        <v>2098</v>
      </c>
      <c r="S145" t="s">
        <v>178</v>
      </c>
      <c r="T145">
        <v>0</v>
      </c>
      <c r="U145" t="s">
        <v>104</v>
      </c>
      <c r="V145">
        <f>MATCH(D145,Отчет!$D$1:$D$65536,0)</f>
        <v>31</v>
      </c>
    </row>
    <row r="146" spans="1:22" x14ac:dyDescent="0.2">
      <c r="A146" s="18">
        <v>1580077482</v>
      </c>
      <c r="B146" s="18">
        <v>8</v>
      </c>
      <c r="C146" s="18" t="s">
        <v>99</v>
      </c>
      <c r="D146" s="18">
        <v>1171422072</v>
      </c>
      <c r="E146" s="7" t="s">
        <v>37</v>
      </c>
      <c r="F146" s="18" t="s">
        <v>114</v>
      </c>
      <c r="G146" s="7" t="s">
        <v>188</v>
      </c>
      <c r="H146" s="18">
        <v>3</v>
      </c>
      <c r="I146" s="18" t="s">
        <v>102</v>
      </c>
      <c r="J146" s="18" t="s">
        <v>112</v>
      </c>
      <c r="L146" s="18">
        <v>24</v>
      </c>
      <c r="M146" s="18">
        <v>3</v>
      </c>
      <c r="N146" s="18">
        <v>1</v>
      </c>
      <c r="O146" s="18">
        <v>1</v>
      </c>
      <c r="P146">
        <v>1561117774</v>
      </c>
      <c r="Q146">
        <v>2098</v>
      </c>
      <c r="S146" t="s">
        <v>178</v>
      </c>
      <c r="T146">
        <v>0</v>
      </c>
      <c r="U146" t="s">
        <v>104</v>
      </c>
      <c r="V146">
        <f>MATCH(D146,Отчет!$D$1:$D$65536,0)</f>
        <v>44</v>
      </c>
    </row>
    <row r="147" spans="1:22" x14ac:dyDescent="0.2">
      <c r="A147" s="18">
        <v>1580078118</v>
      </c>
      <c r="B147" s="18">
        <v>6</v>
      </c>
      <c r="C147" s="18" t="s">
        <v>99</v>
      </c>
      <c r="D147" s="18">
        <v>1178830132</v>
      </c>
      <c r="E147" s="7" t="s">
        <v>58</v>
      </c>
      <c r="F147" s="18" t="s">
        <v>121</v>
      </c>
      <c r="G147" s="7" t="s">
        <v>188</v>
      </c>
      <c r="H147" s="18">
        <v>3</v>
      </c>
      <c r="I147" s="18" t="s">
        <v>102</v>
      </c>
      <c r="J147" s="18" t="s">
        <v>112</v>
      </c>
      <c r="L147" s="18">
        <v>18</v>
      </c>
      <c r="M147" s="18">
        <v>3</v>
      </c>
      <c r="N147" s="18">
        <v>1</v>
      </c>
      <c r="O147" s="18">
        <v>0</v>
      </c>
      <c r="P147">
        <v>1561117774</v>
      </c>
      <c r="Q147">
        <v>2098</v>
      </c>
      <c r="S147" t="s">
        <v>178</v>
      </c>
      <c r="T147">
        <v>0</v>
      </c>
      <c r="U147" t="s">
        <v>104</v>
      </c>
      <c r="V147">
        <f>MATCH(D147,Отчет!$D$1:$D$65536,0)</f>
        <v>47</v>
      </c>
    </row>
    <row r="148" spans="1:22" x14ac:dyDescent="0.2">
      <c r="A148" s="18">
        <v>1580078738</v>
      </c>
      <c r="B148" s="18">
        <v>8</v>
      </c>
      <c r="C148" s="18" t="s">
        <v>99</v>
      </c>
      <c r="D148" s="18">
        <v>1171421808</v>
      </c>
      <c r="E148" s="7" t="s">
        <v>59</v>
      </c>
      <c r="F148" s="18" t="s">
        <v>137</v>
      </c>
      <c r="G148" s="7" t="s">
        <v>188</v>
      </c>
      <c r="H148" s="18">
        <v>3</v>
      </c>
      <c r="I148" s="18" t="s">
        <v>102</v>
      </c>
      <c r="J148" s="18" t="s">
        <v>112</v>
      </c>
      <c r="L148" s="18">
        <v>24</v>
      </c>
      <c r="M148" s="18">
        <v>3</v>
      </c>
      <c r="N148" s="18">
        <v>1</v>
      </c>
      <c r="O148" s="18">
        <v>1</v>
      </c>
      <c r="P148">
        <v>1561117774</v>
      </c>
      <c r="Q148">
        <v>2098</v>
      </c>
      <c r="S148" t="s">
        <v>178</v>
      </c>
      <c r="T148">
        <v>0</v>
      </c>
      <c r="U148" t="s">
        <v>104</v>
      </c>
      <c r="V148">
        <f>MATCH(D148,Отчет!$D$1:$D$65536,0)</f>
        <v>21</v>
      </c>
    </row>
    <row r="149" spans="1:22" x14ac:dyDescent="0.2">
      <c r="A149" s="18">
        <v>1580079292</v>
      </c>
      <c r="B149" s="18">
        <v>8</v>
      </c>
      <c r="C149" s="18" t="s">
        <v>99</v>
      </c>
      <c r="D149" s="18">
        <v>1171421955</v>
      </c>
      <c r="E149" s="7" t="s">
        <v>73</v>
      </c>
      <c r="F149" s="18" t="s">
        <v>142</v>
      </c>
      <c r="G149" s="7" t="s">
        <v>188</v>
      </c>
      <c r="H149" s="18">
        <v>3</v>
      </c>
      <c r="I149" s="18" t="s">
        <v>102</v>
      </c>
      <c r="J149" s="18" t="s">
        <v>112</v>
      </c>
      <c r="L149" s="18">
        <v>24</v>
      </c>
      <c r="M149" s="18">
        <v>3</v>
      </c>
      <c r="N149" s="18">
        <v>1</v>
      </c>
      <c r="O149" s="18">
        <v>1</v>
      </c>
      <c r="P149">
        <v>1561117774</v>
      </c>
      <c r="Q149">
        <v>2098</v>
      </c>
      <c r="S149" t="s">
        <v>178</v>
      </c>
      <c r="T149">
        <v>0</v>
      </c>
      <c r="U149" t="s">
        <v>104</v>
      </c>
      <c r="V149">
        <f>MATCH(D149,Отчет!$D$1:$D$65536,0)</f>
        <v>42</v>
      </c>
    </row>
    <row r="150" spans="1:22" x14ac:dyDescent="0.2">
      <c r="A150" s="18">
        <v>1580078870</v>
      </c>
      <c r="B150" s="18">
        <v>7</v>
      </c>
      <c r="C150" s="18" t="s">
        <v>99</v>
      </c>
      <c r="D150" s="18">
        <v>1171421782</v>
      </c>
      <c r="E150" s="7" t="s">
        <v>81</v>
      </c>
      <c r="F150" s="18" t="s">
        <v>136</v>
      </c>
      <c r="G150" s="7" t="s">
        <v>188</v>
      </c>
      <c r="H150" s="18">
        <v>3</v>
      </c>
      <c r="I150" s="18" t="s">
        <v>102</v>
      </c>
      <c r="J150" s="18" t="s">
        <v>112</v>
      </c>
      <c r="L150" s="18">
        <v>21</v>
      </c>
      <c r="M150" s="18">
        <v>3</v>
      </c>
      <c r="N150" s="18">
        <v>1</v>
      </c>
      <c r="O150" s="18">
        <v>1</v>
      </c>
      <c r="P150">
        <v>1561117774</v>
      </c>
      <c r="Q150">
        <v>2098</v>
      </c>
      <c r="S150" t="s">
        <v>178</v>
      </c>
      <c r="T150">
        <v>0</v>
      </c>
      <c r="U150" t="s">
        <v>104</v>
      </c>
      <c r="V150">
        <f>MATCH(D150,Отчет!$D$1:$D$65536,0)</f>
        <v>33</v>
      </c>
    </row>
    <row r="151" spans="1:22" x14ac:dyDescent="0.2">
      <c r="A151" s="18">
        <v>1580079535</v>
      </c>
      <c r="B151" s="18">
        <v>8</v>
      </c>
      <c r="C151" s="18" t="s">
        <v>99</v>
      </c>
      <c r="D151" s="18">
        <v>1171422098</v>
      </c>
      <c r="E151" s="7" t="s">
        <v>67</v>
      </c>
      <c r="F151" s="18" t="s">
        <v>117</v>
      </c>
      <c r="G151" s="7" t="s">
        <v>188</v>
      </c>
      <c r="H151" s="18">
        <v>3</v>
      </c>
      <c r="I151" s="18" t="s">
        <v>102</v>
      </c>
      <c r="J151" s="18" t="s">
        <v>112</v>
      </c>
      <c r="L151" s="18">
        <v>24</v>
      </c>
      <c r="M151" s="18">
        <v>3</v>
      </c>
      <c r="N151" s="18">
        <v>1</v>
      </c>
      <c r="O151" s="18">
        <v>1</v>
      </c>
      <c r="P151">
        <v>1561117774</v>
      </c>
      <c r="Q151">
        <v>2098</v>
      </c>
      <c r="S151" t="s">
        <v>178</v>
      </c>
      <c r="T151">
        <v>0</v>
      </c>
      <c r="U151" t="s">
        <v>104</v>
      </c>
      <c r="V151">
        <f>MATCH(D151,Отчет!$D$1:$D$65536,0)</f>
        <v>70</v>
      </c>
    </row>
    <row r="152" spans="1:22" x14ac:dyDescent="0.2">
      <c r="A152" s="18">
        <v>1580077937</v>
      </c>
      <c r="B152" s="18">
        <v>8</v>
      </c>
      <c r="C152" s="18" t="s">
        <v>99</v>
      </c>
      <c r="D152" s="18">
        <v>1171421351</v>
      </c>
      <c r="E152" s="7" t="s">
        <v>64</v>
      </c>
      <c r="F152" s="18" t="s">
        <v>123</v>
      </c>
      <c r="G152" s="7" t="s">
        <v>188</v>
      </c>
      <c r="H152" s="18">
        <v>3</v>
      </c>
      <c r="I152" s="18" t="s">
        <v>102</v>
      </c>
      <c r="J152" s="18" t="s">
        <v>112</v>
      </c>
      <c r="L152" s="18">
        <v>24</v>
      </c>
      <c r="M152" s="18">
        <v>3</v>
      </c>
      <c r="N152" s="18">
        <v>1</v>
      </c>
      <c r="O152" s="18">
        <v>1</v>
      </c>
      <c r="P152">
        <v>1561117774</v>
      </c>
      <c r="Q152">
        <v>2098</v>
      </c>
      <c r="S152" t="s">
        <v>178</v>
      </c>
      <c r="T152">
        <v>0</v>
      </c>
      <c r="U152" t="s">
        <v>104</v>
      </c>
      <c r="V152">
        <f>MATCH(D152,Отчет!$D$1:$D$65536,0)</f>
        <v>51</v>
      </c>
    </row>
    <row r="153" spans="1:22" x14ac:dyDescent="0.2">
      <c r="A153" s="18">
        <v>1580078826</v>
      </c>
      <c r="B153" s="18">
        <v>8</v>
      </c>
      <c r="C153" s="18" t="s">
        <v>99</v>
      </c>
      <c r="D153" s="18">
        <v>1171421743</v>
      </c>
      <c r="E153" s="7" t="s">
        <v>38</v>
      </c>
      <c r="F153" s="18" t="s">
        <v>133</v>
      </c>
      <c r="G153" s="7" t="s">
        <v>188</v>
      </c>
      <c r="H153" s="18">
        <v>3</v>
      </c>
      <c r="I153" s="18" t="s">
        <v>102</v>
      </c>
      <c r="J153" s="18" t="s">
        <v>112</v>
      </c>
      <c r="L153" s="18">
        <v>24</v>
      </c>
      <c r="M153" s="18">
        <v>3</v>
      </c>
      <c r="N153" s="18">
        <v>1</v>
      </c>
      <c r="O153" s="18">
        <v>1</v>
      </c>
      <c r="P153">
        <v>1561117774</v>
      </c>
      <c r="Q153">
        <v>2098</v>
      </c>
      <c r="S153" t="s">
        <v>178</v>
      </c>
      <c r="T153">
        <v>0</v>
      </c>
      <c r="U153" t="s">
        <v>104</v>
      </c>
      <c r="V153">
        <f>MATCH(D153,Отчет!$D$1:$D$65536,0)</f>
        <v>29</v>
      </c>
    </row>
    <row r="154" spans="1:22" x14ac:dyDescent="0.2">
      <c r="A154" s="18">
        <v>1580076988</v>
      </c>
      <c r="B154" s="18">
        <v>8</v>
      </c>
      <c r="C154" s="18" t="s">
        <v>99</v>
      </c>
      <c r="D154" s="18">
        <v>1171421994</v>
      </c>
      <c r="E154" s="7" t="s">
        <v>86</v>
      </c>
      <c r="F154" s="18" t="s">
        <v>145</v>
      </c>
      <c r="G154" s="7" t="s">
        <v>188</v>
      </c>
      <c r="H154" s="18">
        <v>3</v>
      </c>
      <c r="I154" s="18" t="s">
        <v>102</v>
      </c>
      <c r="J154" s="18" t="s">
        <v>112</v>
      </c>
      <c r="L154" s="18">
        <v>24</v>
      </c>
      <c r="M154" s="18">
        <v>3</v>
      </c>
      <c r="N154" s="18">
        <v>1</v>
      </c>
      <c r="O154" s="18">
        <v>1</v>
      </c>
      <c r="P154">
        <v>1561117774</v>
      </c>
      <c r="Q154">
        <v>2098</v>
      </c>
      <c r="S154" t="s">
        <v>178</v>
      </c>
      <c r="T154">
        <v>0</v>
      </c>
      <c r="U154" t="s">
        <v>104</v>
      </c>
      <c r="V154">
        <f>MATCH(D154,Отчет!$D$1:$D$65536,0)</f>
        <v>43</v>
      </c>
    </row>
    <row r="155" spans="1:22" x14ac:dyDescent="0.2">
      <c r="A155" s="18">
        <v>1580077982</v>
      </c>
      <c r="B155" s="18">
        <v>8</v>
      </c>
      <c r="C155" s="18" t="s">
        <v>99</v>
      </c>
      <c r="D155" s="18">
        <v>1171422020</v>
      </c>
      <c r="E155" s="7" t="s">
        <v>75</v>
      </c>
      <c r="F155" s="18" t="s">
        <v>147</v>
      </c>
      <c r="G155" s="7" t="s">
        <v>188</v>
      </c>
      <c r="H155" s="18">
        <v>3</v>
      </c>
      <c r="I155" s="18" t="s">
        <v>102</v>
      </c>
      <c r="J155" s="18" t="s">
        <v>112</v>
      </c>
      <c r="L155" s="18">
        <v>24</v>
      </c>
      <c r="M155" s="18">
        <v>3</v>
      </c>
      <c r="N155" s="18">
        <v>1</v>
      </c>
      <c r="O155" s="18">
        <v>1</v>
      </c>
      <c r="P155">
        <v>1561117774</v>
      </c>
      <c r="Q155">
        <v>2098</v>
      </c>
      <c r="S155" t="s">
        <v>178</v>
      </c>
      <c r="T155">
        <v>0</v>
      </c>
      <c r="U155" t="s">
        <v>104</v>
      </c>
      <c r="V155">
        <f>MATCH(D155,Отчет!$D$1:$D$65536,0)</f>
        <v>52</v>
      </c>
    </row>
    <row r="156" spans="1:22" x14ac:dyDescent="0.2">
      <c r="A156" s="18">
        <v>1580079386</v>
      </c>
      <c r="B156" s="18">
        <v>4</v>
      </c>
      <c r="C156" s="18" t="s">
        <v>99</v>
      </c>
      <c r="D156" s="18">
        <v>1181021586</v>
      </c>
      <c r="E156" s="7" t="s">
        <v>36</v>
      </c>
      <c r="F156" s="18" t="s">
        <v>122</v>
      </c>
      <c r="G156" s="7" t="s">
        <v>188</v>
      </c>
      <c r="H156" s="18">
        <v>3</v>
      </c>
      <c r="I156" s="18" t="s">
        <v>102</v>
      </c>
      <c r="J156" s="18" t="s">
        <v>112</v>
      </c>
      <c r="L156" s="18">
        <v>12</v>
      </c>
      <c r="M156" s="18">
        <v>3</v>
      </c>
      <c r="N156" s="18">
        <v>1</v>
      </c>
      <c r="O156" s="18">
        <v>1</v>
      </c>
      <c r="P156">
        <v>1561117774</v>
      </c>
      <c r="Q156">
        <v>2098</v>
      </c>
      <c r="S156" t="s">
        <v>178</v>
      </c>
      <c r="T156">
        <v>0</v>
      </c>
      <c r="U156" t="s">
        <v>104</v>
      </c>
      <c r="V156">
        <f>MATCH(D156,Отчет!$D$1:$D$65536,0)</f>
        <v>73</v>
      </c>
    </row>
    <row r="157" spans="1:22" x14ac:dyDescent="0.2">
      <c r="A157" s="18">
        <v>1580076876</v>
      </c>
      <c r="B157" s="18">
        <v>8</v>
      </c>
      <c r="C157" s="18" t="s">
        <v>99</v>
      </c>
      <c r="D157" s="18">
        <v>1171421678</v>
      </c>
      <c r="E157" s="7" t="s">
        <v>42</v>
      </c>
      <c r="F157" s="18" t="s">
        <v>132</v>
      </c>
      <c r="G157" s="7" t="s">
        <v>188</v>
      </c>
      <c r="H157" s="18">
        <v>3</v>
      </c>
      <c r="I157" s="18" t="s">
        <v>102</v>
      </c>
      <c r="J157" s="18" t="s">
        <v>112</v>
      </c>
      <c r="L157" s="18">
        <v>24</v>
      </c>
      <c r="M157" s="18">
        <v>3</v>
      </c>
      <c r="N157" s="18">
        <v>1</v>
      </c>
      <c r="O157" s="18">
        <v>1</v>
      </c>
      <c r="P157">
        <v>1561117774</v>
      </c>
      <c r="Q157">
        <v>2098</v>
      </c>
      <c r="S157" t="s">
        <v>178</v>
      </c>
      <c r="T157">
        <v>0</v>
      </c>
      <c r="U157" t="s">
        <v>104</v>
      </c>
      <c r="V157">
        <f>MATCH(D157,Отчет!$D$1:$D$65536,0)</f>
        <v>57</v>
      </c>
    </row>
    <row r="158" spans="1:22" x14ac:dyDescent="0.2">
      <c r="A158" s="18">
        <v>1580077394</v>
      </c>
      <c r="B158" s="18">
        <v>7</v>
      </c>
      <c r="C158" s="18" t="s">
        <v>99</v>
      </c>
      <c r="D158" s="18">
        <v>1171421548</v>
      </c>
      <c r="E158" s="7" t="s">
        <v>46</v>
      </c>
      <c r="F158" s="18" t="s">
        <v>126</v>
      </c>
      <c r="G158" s="7" t="s">
        <v>188</v>
      </c>
      <c r="H158" s="18">
        <v>3</v>
      </c>
      <c r="I158" s="18" t="s">
        <v>102</v>
      </c>
      <c r="J158" s="18" t="s">
        <v>112</v>
      </c>
      <c r="L158" s="18">
        <v>21</v>
      </c>
      <c r="M158" s="18">
        <v>3</v>
      </c>
      <c r="N158" s="18">
        <v>1</v>
      </c>
      <c r="O158" s="18">
        <v>1</v>
      </c>
      <c r="P158">
        <v>1561117774</v>
      </c>
      <c r="Q158">
        <v>2098</v>
      </c>
      <c r="S158" t="s">
        <v>178</v>
      </c>
      <c r="T158">
        <v>0</v>
      </c>
      <c r="U158" t="s">
        <v>104</v>
      </c>
      <c r="V158">
        <f>MATCH(D158,Отчет!$D$1:$D$65536,0)</f>
        <v>48</v>
      </c>
    </row>
    <row r="159" spans="1:22" x14ac:dyDescent="0.2">
      <c r="A159" s="18">
        <v>1580077893</v>
      </c>
      <c r="B159" s="18">
        <v>8</v>
      </c>
      <c r="C159" s="18" t="s">
        <v>99</v>
      </c>
      <c r="D159" s="18">
        <v>1171421652</v>
      </c>
      <c r="E159" s="7" t="s">
        <v>52</v>
      </c>
      <c r="F159" s="18" t="s">
        <v>130</v>
      </c>
      <c r="G159" s="7" t="s">
        <v>188</v>
      </c>
      <c r="H159" s="18">
        <v>3</v>
      </c>
      <c r="I159" s="18" t="s">
        <v>102</v>
      </c>
      <c r="J159" s="18" t="s">
        <v>112</v>
      </c>
      <c r="L159" s="18">
        <v>24</v>
      </c>
      <c r="M159" s="18">
        <v>3</v>
      </c>
      <c r="N159" s="18">
        <v>1</v>
      </c>
      <c r="O159" s="18">
        <v>1</v>
      </c>
      <c r="P159">
        <v>1561117774</v>
      </c>
      <c r="Q159">
        <v>2098</v>
      </c>
      <c r="S159" t="s">
        <v>178</v>
      </c>
      <c r="T159">
        <v>0</v>
      </c>
      <c r="U159" t="s">
        <v>104</v>
      </c>
      <c r="V159">
        <f>MATCH(D159,Отчет!$D$1:$D$65536,0)</f>
        <v>16</v>
      </c>
    </row>
    <row r="160" spans="1:22" x14ac:dyDescent="0.2">
      <c r="A160" s="18">
        <v>1580078914</v>
      </c>
      <c r="B160" s="18">
        <v>8</v>
      </c>
      <c r="C160" s="18" t="s">
        <v>99</v>
      </c>
      <c r="D160" s="18">
        <v>1171421639</v>
      </c>
      <c r="E160" s="7" t="s">
        <v>71</v>
      </c>
      <c r="F160" s="18" t="s">
        <v>129</v>
      </c>
      <c r="G160" s="7" t="s">
        <v>188</v>
      </c>
      <c r="H160" s="18">
        <v>3</v>
      </c>
      <c r="I160" s="18" t="s">
        <v>102</v>
      </c>
      <c r="J160" s="18" t="s">
        <v>112</v>
      </c>
      <c r="L160" s="18">
        <v>24</v>
      </c>
      <c r="M160" s="18">
        <v>3</v>
      </c>
      <c r="N160" s="18">
        <v>1</v>
      </c>
      <c r="O160" s="18">
        <v>1</v>
      </c>
      <c r="P160">
        <v>1561117774</v>
      </c>
      <c r="Q160">
        <v>2098</v>
      </c>
      <c r="S160" t="s">
        <v>178</v>
      </c>
      <c r="T160">
        <v>0</v>
      </c>
      <c r="U160" t="s">
        <v>104</v>
      </c>
      <c r="V160">
        <f>MATCH(D160,Отчет!$D$1:$D$65536,0)</f>
        <v>13</v>
      </c>
    </row>
    <row r="161" spans="1:22" x14ac:dyDescent="0.2">
      <c r="A161" s="18">
        <v>1580078162</v>
      </c>
      <c r="B161" s="18">
        <v>8</v>
      </c>
      <c r="C161" s="18" t="s">
        <v>99</v>
      </c>
      <c r="D161" s="18">
        <v>1171422033</v>
      </c>
      <c r="E161" s="7" t="s">
        <v>53</v>
      </c>
      <c r="F161" s="18" t="s">
        <v>110</v>
      </c>
      <c r="G161" s="7" t="s">
        <v>188</v>
      </c>
      <c r="H161" s="18">
        <v>3</v>
      </c>
      <c r="I161" s="18" t="s">
        <v>102</v>
      </c>
      <c r="J161" s="18" t="s">
        <v>112</v>
      </c>
      <c r="L161" s="18">
        <v>24</v>
      </c>
      <c r="M161" s="18">
        <v>3</v>
      </c>
      <c r="N161" s="18">
        <v>1</v>
      </c>
      <c r="O161" s="18">
        <v>1</v>
      </c>
      <c r="P161">
        <v>1561117774</v>
      </c>
      <c r="Q161">
        <v>2098</v>
      </c>
      <c r="S161" t="s">
        <v>178</v>
      </c>
      <c r="T161">
        <v>0</v>
      </c>
      <c r="U161" t="s">
        <v>104</v>
      </c>
      <c r="V161">
        <f>MATCH(D161,Отчет!$D$1:$D$65536,0)</f>
        <v>36</v>
      </c>
    </row>
    <row r="162" spans="1:22" x14ac:dyDescent="0.2">
      <c r="A162" s="18">
        <v>1580079248</v>
      </c>
      <c r="B162" s="18">
        <v>7</v>
      </c>
      <c r="C162" s="18" t="s">
        <v>99</v>
      </c>
      <c r="D162" s="18">
        <v>1171422111</v>
      </c>
      <c r="E162" s="7" t="s">
        <v>40</v>
      </c>
      <c r="F162" s="18" t="s">
        <v>118</v>
      </c>
      <c r="G162" s="7" t="s">
        <v>188</v>
      </c>
      <c r="H162" s="18">
        <v>3</v>
      </c>
      <c r="I162" s="18" t="s">
        <v>102</v>
      </c>
      <c r="J162" s="18" t="s">
        <v>112</v>
      </c>
      <c r="L162" s="18">
        <v>21</v>
      </c>
      <c r="M162" s="18">
        <v>3</v>
      </c>
      <c r="N162" s="18">
        <v>1</v>
      </c>
      <c r="O162" s="18">
        <v>1</v>
      </c>
      <c r="P162">
        <v>1561117774</v>
      </c>
      <c r="Q162">
        <v>2098</v>
      </c>
      <c r="S162" t="s">
        <v>178</v>
      </c>
      <c r="T162">
        <v>0</v>
      </c>
      <c r="U162" t="s">
        <v>104</v>
      </c>
      <c r="V162">
        <f>MATCH(D162,Отчет!$D$1:$D$65536,0)</f>
        <v>27</v>
      </c>
    </row>
    <row r="163" spans="1:22" x14ac:dyDescent="0.2">
      <c r="A163" s="18">
        <v>1580077041</v>
      </c>
      <c r="B163" s="18">
        <v>2</v>
      </c>
      <c r="C163" s="18" t="s">
        <v>99</v>
      </c>
      <c r="D163" s="18">
        <v>1171422137</v>
      </c>
      <c r="E163" s="7" t="s">
        <v>89</v>
      </c>
      <c r="F163" s="18" t="s">
        <v>119</v>
      </c>
      <c r="G163" s="7" t="s">
        <v>188</v>
      </c>
      <c r="H163" s="18">
        <v>3</v>
      </c>
      <c r="I163" s="18" t="s">
        <v>102</v>
      </c>
      <c r="J163" s="18" t="s">
        <v>112</v>
      </c>
      <c r="L163" s="18">
        <v>0</v>
      </c>
      <c r="M163" s="18">
        <v>3</v>
      </c>
      <c r="N163" s="18">
        <v>0</v>
      </c>
      <c r="O163" s="18">
        <v>1</v>
      </c>
      <c r="P163">
        <v>1561117774</v>
      </c>
      <c r="Q163">
        <v>2098</v>
      </c>
      <c r="S163" t="s">
        <v>178</v>
      </c>
      <c r="T163">
        <v>0</v>
      </c>
      <c r="U163" t="s">
        <v>104</v>
      </c>
      <c r="V163">
        <f>MATCH(D163,Отчет!$D$1:$D$65536,0)</f>
        <v>59</v>
      </c>
    </row>
    <row r="164" spans="1:22" x14ac:dyDescent="0.2">
      <c r="A164" s="18">
        <v>1580077677</v>
      </c>
      <c r="B164" s="18">
        <v>8</v>
      </c>
      <c r="C164" s="18" t="s">
        <v>99</v>
      </c>
      <c r="D164" s="18">
        <v>1171454939</v>
      </c>
      <c r="E164" s="7" t="s">
        <v>87</v>
      </c>
      <c r="F164" s="18" t="s">
        <v>120</v>
      </c>
      <c r="G164" s="7" t="s">
        <v>188</v>
      </c>
      <c r="H164" s="18">
        <v>3</v>
      </c>
      <c r="I164" s="18" t="s">
        <v>102</v>
      </c>
      <c r="J164" s="18" t="s">
        <v>112</v>
      </c>
      <c r="L164" s="18">
        <v>24</v>
      </c>
      <c r="M164" s="18">
        <v>3</v>
      </c>
      <c r="N164" s="18">
        <v>1</v>
      </c>
      <c r="O164" s="18">
        <v>0</v>
      </c>
      <c r="P164">
        <v>1561117774</v>
      </c>
      <c r="Q164">
        <v>2098</v>
      </c>
      <c r="S164" t="s">
        <v>178</v>
      </c>
      <c r="T164">
        <v>0</v>
      </c>
      <c r="U164" t="s">
        <v>104</v>
      </c>
      <c r="V164">
        <f>MATCH(D164,Отчет!$D$1:$D$65536,0)</f>
        <v>58</v>
      </c>
    </row>
    <row r="165" spans="1:22" x14ac:dyDescent="0.2">
      <c r="A165" s="18">
        <v>1580076939</v>
      </c>
      <c r="B165" s="18">
        <v>7</v>
      </c>
      <c r="C165" s="18" t="s">
        <v>99</v>
      </c>
      <c r="D165" s="18">
        <v>1171421821</v>
      </c>
      <c r="E165" s="7" t="s">
        <v>85</v>
      </c>
      <c r="F165" s="18" t="s">
        <v>138</v>
      </c>
      <c r="G165" s="7" t="s">
        <v>188</v>
      </c>
      <c r="H165" s="18">
        <v>3</v>
      </c>
      <c r="I165" s="18" t="s">
        <v>102</v>
      </c>
      <c r="J165" s="18" t="s">
        <v>112</v>
      </c>
      <c r="L165" s="18">
        <v>21</v>
      </c>
      <c r="M165" s="18">
        <v>3</v>
      </c>
      <c r="N165" s="18">
        <v>1</v>
      </c>
      <c r="O165" s="18">
        <v>1</v>
      </c>
      <c r="P165">
        <v>1561117774</v>
      </c>
      <c r="Q165">
        <v>2098</v>
      </c>
      <c r="S165" t="s">
        <v>178</v>
      </c>
      <c r="T165">
        <v>0</v>
      </c>
      <c r="U165" t="s">
        <v>104</v>
      </c>
      <c r="V165">
        <f>MATCH(D165,Отчет!$D$1:$D$65536,0)</f>
        <v>24</v>
      </c>
    </row>
    <row r="166" spans="1:22" x14ac:dyDescent="0.2">
      <c r="A166" s="18">
        <v>1580078058</v>
      </c>
      <c r="B166" s="18">
        <v>6</v>
      </c>
      <c r="C166" s="18" t="s">
        <v>134</v>
      </c>
      <c r="D166" s="18">
        <v>1178852470</v>
      </c>
      <c r="E166" s="7" t="s">
        <v>35</v>
      </c>
      <c r="F166" s="18" t="s">
        <v>168</v>
      </c>
      <c r="G166" s="7" t="s">
        <v>189</v>
      </c>
      <c r="H166" s="18">
        <v>5</v>
      </c>
      <c r="I166" s="18" t="s">
        <v>102</v>
      </c>
      <c r="J166" s="18" t="s">
        <v>112</v>
      </c>
      <c r="L166" s="18">
        <v>30</v>
      </c>
      <c r="M166" s="18">
        <v>5</v>
      </c>
      <c r="N166" s="18">
        <v>1</v>
      </c>
      <c r="O166" s="18">
        <v>1</v>
      </c>
      <c r="P166">
        <v>1561117774</v>
      </c>
      <c r="Q166">
        <v>2098</v>
      </c>
      <c r="S166" t="s">
        <v>113</v>
      </c>
      <c r="T166">
        <v>0</v>
      </c>
      <c r="U166" t="s">
        <v>104</v>
      </c>
      <c r="V166">
        <f>MATCH(D166,Отчет!$D$1:$D$65536,0)</f>
        <v>67</v>
      </c>
    </row>
    <row r="167" spans="1:22" x14ac:dyDescent="0.2">
      <c r="A167" s="18">
        <v>1580079236</v>
      </c>
      <c r="B167" s="18">
        <v>9</v>
      </c>
      <c r="C167" s="18" t="s">
        <v>134</v>
      </c>
      <c r="D167" s="18">
        <v>1178852485</v>
      </c>
      <c r="E167" s="7" t="s">
        <v>39</v>
      </c>
      <c r="F167" s="18" t="s">
        <v>185</v>
      </c>
      <c r="G167" s="7" t="s">
        <v>189</v>
      </c>
      <c r="H167" s="18">
        <v>5</v>
      </c>
      <c r="I167" s="18" t="s">
        <v>102</v>
      </c>
      <c r="J167" s="18" t="s">
        <v>112</v>
      </c>
      <c r="L167" s="18">
        <v>45</v>
      </c>
      <c r="M167" s="18">
        <v>5</v>
      </c>
      <c r="N167" s="18">
        <v>1</v>
      </c>
      <c r="O167" s="18">
        <v>1</v>
      </c>
      <c r="P167">
        <v>1561117774</v>
      </c>
      <c r="Q167">
        <v>2098</v>
      </c>
      <c r="S167" t="s">
        <v>113</v>
      </c>
      <c r="T167">
        <v>0</v>
      </c>
      <c r="U167" t="s">
        <v>104</v>
      </c>
      <c r="V167">
        <f>MATCH(D167,Отчет!$D$1:$D$65536,0)</f>
        <v>65</v>
      </c>
    </row>
    <row r="168" spans="1:22" x14ac:dyDescent="0.2">
      <c r="A168" s="18">
        <v>1580078370</v>
      </c>
      <c r="B168" s="18">
        <v>6</v>
      </c>
      <c r="C168" s="18" t="s">
        <v>115</v>
      </c>
      <c r="D168" s="18">
        <v>1178852515</v>
      </c>
      <c r="E168" s="7" t="s">
        <v>84</v>
      </c>
      <c r="F168" s="18" t="s">
        <v>170</v>
      </c>
      <c r="G168" s="7" t="s">
        <v>189</v>
      </c>
      <c r="H168" s="18">
        <v>5</v>
      </c>
      <c r="I168" s="18" t="s">
        <v>102</v>
      </c>
      <c r="J168" s="18" t="s">
        <v>112</v>
      </c>
      <c r="L168" s="18">
        <v>30</v>
      </c>
      <c r="M168" s="18">
        <v>5</v>
      </c>
      <c r="N168" s="18">
        <v>1</v>
      </c>
      <c r="O168" s="18">
        <v>1</v>
      </c>
      <c r="P168">
        <v>1561117774</v>
      </c>
      <c r="Q168">
        <v>2098</v>
      </c>
      <c r="S168" t="s">
        <v>113</v>
      </c>
      <c r="T168">
        <v>0</v>
      </c>
      <c r="U168" t="s">
        <v>104</v>
      </c>
      <c r="V168">
        <f>MATCH(D168,Отчет!$D$1:$D$65536,0)</f>
        <v>60</v>
      </c>
    </row>
    <row r="169" spans="1:22" x14ac:dyDescent="0.2">
      <c r="A169" s="18">
        <v>1580076864</v>
      </c>
      <c r="B169" s="18">
        <v>9</v>
      </c>
      <c r="C169" s="18" t="s">
        <v>134</v>
      </c>
      <c r="D169" s="18">
        <v>1181021556</v>
      </c>
      <c r="E169" s="7" t="s">
        <v>60</v>
      </c>
      <c r="F169" s="18" t="s">
        <v>182</v>
      </c>
      <c r="G169" s="7" t="s">
        <v>189</v>
      </c>
      <c r="H169" s="18">
        <v>5</v>
      </c>
      <c r="I169" s="18" t="s">
        <v>102</v>
      </c>
      <c r="J169" s="18" t="s">
        <v>112</v>
      </c>
      <c r="L169" s="18">
        <v>45</v>
      </c>
      <c r="M169" s="18">
        <v>5</v>
      </c>
      <c r="N169" s="18">
        <v>1</v>
      </c>
      <c r="O169" s="18">
        <v>1</v>
      </c>
      <c r="P169">
        <v>1561117774</v>
      </c>
      <c r="Q169">
        <v>2098</v>
      </c>
      <c r="S169" t="s">
        <v>113</v>
      </c>
      <c r="T169">
        <v>0</v>
      </c>
      <c r="U169" t="s">
        <v>104</v>
      </c>
      <c r="V169">
        <f>MATCH(D169,Отчет!$D$1:$D$65536,0)</f>
        <v>12</v>
      </c>
    </row>
    <row r="170" spans="1:22" x14ac:dyDescent="0.2">
      <c r="A170" s="18">
        <v>1580079428</v>
      </c>
      <c r="B170" s="18">
        <v>4</v>
      </c>
      <c r="C170" s="18" t="s">
        <v>99</v>
      </c>
      <c r="D170" s="18">
        <v>1181021586</v>
      </c>
      <c r="E170" s="7" t="s">
        <v>36</v>
      </c>
      <c r="F170" s="18" t="s">
        <v>122</v>
      </c>
      <c r="G170" s="7" t="s">
        <v>189</v>
      </c>
      <c r="H170" s="18">
        <v>5</v>
      </c>
      <c r="I170" s="18" t="s">
        <v>102</v>
      </c>
      <c r="J170" s="18" t="s">
        <v>112</v>
      </c>
      <c r="L170" s="18">
        <v>20</v>
      </c>
      <c r="M170" s="18">
        <v>5</v>
      </c>
      <c r="N170" s="18">
        <v>1</v>
      </c>
      <c r="O170" s="18">
        <v>1</v>
      </c>
      <c r="P170">
        <v>1561117774</v>
      </c>
      <c r="Q170">
        <v>2098</v>
      </c>
      <c r="S170" t="s">
        <v>113</v>
      </c>
      <c r="T170">
        <v>0</v>
      </c>
      <c r="U170" t="s">
        <v>104</v>
      </c>
      <c r="V170">
        <f>MATCH(D170,Отчет!$D$1:$D$65536,0)</f>
        <v>73</v>
      </c>
    </row>
    <row r="171" spans="1:22" x14ac:dyDescent="0.2">
      <c r="A171" s="18">
        <v>1580078326</v>
      </c>
      <c r="B171" s="18">
        <v>6</v>
      </c>
      <c r="C171" s="18" t="s">
        <v>106</v>
      </c>
      <c r="D171" s="18">
        <v>1171421916</v>
      </c>
      <c r="E171" s="7" t="s">
        <v>61</v>
      </c>
      <c r="F171" s="18" t="s">
        <v>171</v>
      </c>
      <c r="G171" s="7" t="s">
        <v>189</v>
      </c>
      <c r="H171" s="18">
        <v>5</v>
      </c>
      <c r="I171" s="18" t="s">
        <v>102</v>
      </c>
      <c r="J171" s="18" t="s">
        <v>112</v>
      </c>
      <c r="L171" s="18">
        <v>30</v>
      </c>
      <c r="M171" s="18">
        <v>5</v>
      </c>
      <c r="N171" s="18">
        <v>1</v>
      </c>
      <c r="O171" s="18">
        <v>1</v>
      </c>
      <c r="P171">
        <v>1561117774</v>
      </c>
      <c r="Q171">
        <v>2098</v>
      </c>
      <c r="S171" t="s">
        <v>113</v>
      </c>
      <c r="T171">
        <v>0</v>
      </c>
      <c r="U171" t="s">
        <v>104</v>
      </c>
      <c r="V171">
        <f>MATCH(D171,Отчет!$D$1:$D$65536,0)</f>
        <v>69</v>
      </c>
    </row>
    <row r="172" spans="1:22" x14ac:dyDescent="0.2">
      <c r="A172" s="18">
        <v>1580077322</v>
      </c>
      <c r="B172" s="18">
        <v>5</v>
      </c>
      <c r="C172" s="18" t="s">
        <v>134</v>
      </c>
      <c r="D172" s="18">
        <v>1171421942</v>
      </c>
      <c r="E172" s="7" t="s">
        <v>94</v>
      </c>
      <c r="F172" s="18" t="s">
        <v>180</v>
      </c>
      <c r="G172" s="7" t="s">
        <v>189</v>
      </c>
      <c r="H172" s="18">
        <v>5</v>
      </c>
      <c r="I172" s="18" t="s">
        <v>102</v>
      </c>
      <c r="J172" s="18" t="s">
        <v>112</v>
      </c>
      <c r="L172" s="18">
        <v>25</v>
      </c>
      <c r="M172" s="18">
        <v>5</v>
      </c>
      <c r="N172" s="18">
        <v>1</v>
      </c>
      <c r="O172" s="18">
        <v>1</v>
      </c>
      <c r="P172">
        <v>1561117774</v>
      </c>
      <c r="Q172">
        <v>2098</v>
      </c>
      <c r="S172" t="s">
        <v>113</v>
      </c>
      <c r="T172">
        <v>0</v>
      </c>
      <c r="U172" t="s">
        <v>104</v>
      </c>
      <c r="V172">
        <f>MATCH(D172,Отчет!$D$1:$D$65536,0)</f>
        <v>50</v>
      </c>
    </row>
    <row r="173" spans="1:22" x14ac:dyDescent="0.2">
      <c r="A173" s="18">
        <v>1580079328</v>
      </c>
      <c r="B173" s="18">
        <v>7</v>
      </c>
      <c r="C173" s="18" t="s">
        <v>99</v>
      </c>
      <c r="D173" s="18">
        <v>1171421955</v>
      </c>
      <c r="E173" s="7" t="s">
        <v>73</v>
      </c>
      <c r="F173" s="18" t="s">
        <v>142</v>
      </c>
      <c r="G173" s="7" t="s">
        <v>189</v>
      </c>
      <c r="H173" s="18">
        <v>5</v>
      </c>
      <c r="I173" s="18" t="s">
        <v>102</v>
      </c>
      <c r="J173" s="18" t="s">
        <v>112</v>
      </c>
      <c r="L173" s="18">
        <v>35</v>
      </c>
      <c r="M173" s="18">
        <v>5</v>
      </c>
      <c r="N173" s="18">
        <v>1</v>
      </c>
      <c r="O173" s="18">
        <v>1</v>
      </c>
      <c r="P173">
        <v>1561117774</v>
      </c>
      <c r="Q173">
        <v>2098</v>
      </c>
      <c r="S173" t="s">
        <v>113</v>
      </c>
      <c r="T173">
        <v>0</v>
      </c>
      <c r="U173" t="s">
        <v>104</v>
      </c>
      <c r="V173">
        <f>MATCH(D173,Отчет!$D$1:$D$65536,0)</f>
        <v>42</v>
      </c>
    </row>
    <row r="174" spans="1:22" x14ac:dyDescent="0.2">
      <c r="A174" s="18">
        <v>1580076639</v>
      </c>
      <c r="B174" s="18">
        <v>7</v>
      </c>
      <c r="C174" s="18" t="s">
        <v>106</v>
      </c>
      <c r="D174" s="18">
        <v>1171421968</v>
      </c>
      <c r="E174" s="7" t="s">
        <v>48</v>
      </c>
      <c r="F174" s="18" t="s">
        <v>143</v>
      </c>
      <c r="G174" s="7" t="s">
        <v>189</v>
      </c>
      <c r="H174" s="18">
        <v>5</v>
      </c>
      <c r="I174" s="18" t="s">
        <v>102</v>
      </c>
      <c r="J174" s="18" t="s">
        <v>112</v>
      </c>
      <c r="L174" s="18">
        <v>35</v>
      </c>
      <c r="M174" s="18">
        <v>5</v>
      </c>
      <c r="N174" s="18">
        <v>1</v>
      </c>
      <c r="O174" s="18">
        <v>1</v>
      </c>
      <c r="P174">
        <v>1561117774</v>
      </c>
      <c r="Q174">
        <v>2098</v>
      </c>
      <c r="S174" t="s">
        <v>113</v>
      </c>
      <c r="T174">
        <v>0</v>
      </c>
      <c r="U174" t="s">
        <v>104</v>
      </c>
      <c r="V174">
        <f>MATCH(D174,Отчет!$D$1:$D$65536,0)</f>
        <v>45</v>
      </c>
    </row>
    <row r="175" spans="1:22" x14ac:dyDescent="0.2">
      <c r="A175" s="18">
        <v>1691178707</v>
      </c>
      <c r="B175" s="18">
        <v>7</v>
      </c>
      <c r="C175" s="18" t="s">
        <v>106</v>
      </c>
      <c r="D175" s="18">
        <v>1171421981</v>
      </c>
      <c r="E175" s="7" t="s">
        <v>57</v>
      </c>
      <c r="F175" s="18" t="s">
        <v>144</v>
      </c>
      <c r="G175" s="7" t="s">
        <v>189</v>
      </c>
      <c r="H175" s="18">
        <v>5</v>
      </c>
      <c r="I175" s="18" t="s">
        <v>102</v>
      </c>
      <c r="J175" s="18" t="s">
        <v>112</v>
      </c>
      <c r="L175" s="18">
        <v>35</v>
      </c>
      <c r="M175" s="18">
        <v>5</v>
      </c>
      <c r="N175" s="18">
        <v>1</v>
      </c>
      <c r="O175" s="18">
        <v>1</v>
      </c>
      <c r="P175">
        <v>1561117774</v>
      </c>
      <c r="Q175">
        <v>2098</v>
      </c>
      <c r="S175" t="s">
        <v>113</v>
      </c>
      <c r="T175">
        <v>0</v>
      </c>
      <c r="U175" t="s">
        <v>104</v>
      </c>
      <c r="V175">
        <f>MATCH(D175,Отчет!$D$1:$D$65536,0)</f>
        <v>62</v>
      </c>
    </row>
    <row r="176" spans="1:22" x14ac:dyDescent="0.2">
      <c r="A176" s="18">
        <v>1580077608</v>
      </c>
      <c r="B176" s="18">
        <v>6</v>
      </c>
      <c r="C176" s="18" t="s">
        <v>106</v>
      </c>
      <c r="D176" s="18">
        <v>1171422007</v>
      </c>
      <c r="E176" s="7" t="s">
        <v>49</v>
      </c>
      <c r="F176" s="18" t="s">
        <v>146</v>
      </c>
      <c r="G176" s="7" t="s">
        <v>189</v>
      </c>
      <c r="H176" s="18">
        <v>5</v>
      </c>
      <c r="I176" s="18" t="s">
        <v>102</v>
      </c>
      <c r="J176" s="18" t="s">
        <v>112</v>
      </c>
      <c r="L176" s="18">
        <v>30</v>
      </c>
      <c r="M176" s="18">
        <v>5</v>
      </c>
      <c r="N176" s="18">
        <v>1</v>
      </c>
      <c r="O176" s="18">
        <v>1</v>
      </c>
      <c r="P176">
        <v>1561117774</v>
      </c>
      <c r="Q176">
        <v>2098</v>
      </c>
      <c r="S176" t="s">
        <v>113</v>
      </c>
      <c r="T176">
        <v>0</v>
      </c>
      <c r="U176" t="s">
        <v>104</v>
      </c>
      <c r="V176">
        <f>MATCH(D176,Отчет!$D$1:$D$65536,0)</f>
        <v>71</v>
      </c>
    </row>
    <row r="177" spans="1:22" x14ac:dyDescent="0.2">
      <c r="A177" s="18">
        <v>1580078018</v>
      </c>
      <c r="B177" s="18">
        <v>6</v>
      </c>
      <c r="C177" s="18" t="s">
        <v>99</v>
      </c>
      <c r="D177" s="18">
        <v>1171422020</v>
      </c>
      <c r="E177" s="7" t="s">
        <v>75</v>
      </c>
      <c r="F177" s="18" t="s">
        <v>147</v>
      </c>
      <c r="G177" s="7" t="s">
        <v>189</v>
      </c>
      <c r="H177" s="18">
        <v>5</v>
      </c>
      <c r="I177" s="18" t="s">
        <v>102</v>
      </c>
      <c r="J177" s="18" t="s">
        <v>112</v>
      </c>
      <c r="L177" s="18">
        <v>30</v>
      </c>
      <c r="M177" s="18">
        <v>5</v>
      </c>
      <c r="N177" s="18">
        <v>1</v>
      </c>
      <c r="O177" s="18">
        <v>1</v>
      </c>
      <c r="P177">
        <v>1561117774</v>
      </c>
      <c r="Q177">
        <v>2098</v>
      </c>
      <c r="S177" t="s">
        <v>113</v>
      </c>
      <c r="T177">
        <v>0</v>
      </c>
      <c r="U177" t="s">
        <v>104</v>
      </c>
      <c r="V177">
        <f>MATCH(D177,Отчет!$D$1:$D$65536,0)</f>
        <v>52</v>
      </c>
    </row>
    <row r="178" spans="1:22" x14ac:dyDescent="0.2">
      <c r="A178" s="18">
        <v>1674352417</v>
      </c>
      <c r="B178" s="18">
        <v>8</v>
      </c>
      <c r="C178" s="18" t="s">
        <v>134</v>
      </c>
      <c r="D178" s="18">
        <v>1171422046</v>
      </c>
      <c r="E178" s="7" t="s">
        <v>74</v>
      </c>
      <c r="F178" s="18" t="s">
        <v>172</v>
      </c>
      <c r="G178" s="7" t="s">
        <v>189</v>
      </c>
      <c r="H178" s="18">
        <v>5</v>
      </c>
      <c r="I178" s="18" t="s">
        <v>102</v>
      </c>
      <c r="J178" s="18" t="s">
        <v>112</v>
      </c>
      <c r="L178" s="18">
        <v>40</v>
      </c>
      <c r="M178" s="18">
        <v>5</v>
      </c>
      <c r="N178" s="18">
        <v>1</v>
      </c>
      <c r="O178" s="18">
        <v>1</v>
      </c>
      <c r="P178">
        <v>1561117774</v>
      </c>
      <c r="Q178">
        <v>2098</v>
      </c>
      <c r="S178" t="s">
        <v>113</v>
      </c>
      <c r="T178">
        <v>0</v>
      </c>
      <c r="U178" t="s">
        <v>104</v>
      </c>
      <c r="V178">
        <f>MATCH(D178,Отчет!$D$1:$D$65536,0)</f>
        <v>55</v>
      </c>
    </row>
    <row r="179" spans="1:22" x14ac:dyDescent="0.2">
      <c r="A179" s="18">
        <v>1637073261</v>
      </c>
      <c r="B179" s="18">
        <v>7</v>
      </c>
      <c r="C179" s="18" t="s">
        <v>115</v>
      </c>
      <c r="D179" s="18">
        <v>1171422085</v>
      </c>
      <c r="E179" s="7" t="s">
        <v>90</v>
      </c>
      <c r="F179" s="18" t="s">
        <v>116</v>
      </c>
      <c r="G179" s="7" t="s">
        <v>189</v>
      </c>
      <c r="H179" s="18">
        <v>5</v>
      </c>
      <c r="I179" s="18" t="s">
        <v>102</v>
      </c>
      <c r="J179" s="18" t="s">
        <v>112</v>
      </c>
      <c r="L179" s="18">
        <v>35</v>
      </c>
      <c r="M179" s="18">
        <v>5</v>
      </c>
      <c r="N179" s="18">
        <v>1</v>
      </c>
      <c r="O179" s="18">
        <v>1</v>
      </c>
      <c r="P179">
        <v>1561117774</v>
      </c>
      <c r="Q179">
        <v>2098</v>
      </c>
      <c r="S179" t="s">
        <v>113</v>
      </c>
      <c r="T179">
        <v>0</v>
      </c>
      <c r="U179" t="s">
        <v>104</v>
      </c>
      <c r="V179">
        <f>MATCH(D179,Отчет!$D$1:$D$65536,0)</f>
        <v>34</v>
      </c>
    </row>
    <row r="180" spans="1:22" x14ac:dyDescent="0.2">
      <c r="A180" s="18">
        <v>1580078594</v>
      </c>
      <c r="B180" s="18">
        <v>5</v>
      </c>
      <c r="C180" s="18" t="s">
        <v>115</v>
      </c>
      <c r="D180" s="18">
        <v>1171422150</v>
      </c>
      <c r="E180" s="7" t="s">
        <v>80</v>
      </c>
      <c r="F180" s="18" t="s">
        <v>176</v>
      </c>
      <c r="G180" s="7" t="s">
        <v>189</v>
      </c>
      <c r="H180" s="18">
        <v>5</v>
      </c>
      <c r="I180" s="18" t="s">
        <v>102</v>
      </c>
      <c r="J180" s="18" t="s">
        <v>112</v>
      </c>
      <c r="L180" s="18">
        <v>25</v>
      </c>
      <c r="M180" s="18">
        <v>5</v>
      </c>
      <c r="N180" s="18">
        <v>1</v>
      </c>
      <c r="O180" s="18">
        <v>1</v>
      </c>
      <c r="P180">
        <v>1561117774</v>
      </c>
      <c r="Q180">
        <v>2098</v>
      </c>
      <c r="S180" t="s">
        <v>113</v>
      </c>
      <c r="T180">
        <v>0</v>
      </c>
      <c r="U180" t="s">
        <v>104</v>
      </c>
      <c r="V180">
        <f>MATCH(D180,Отчет!$D$1:$D$65536,0)</f>
        <v>68</v>
      </c>
    </row>
    <row r="181" spans="1:22" x14ac:dyDescent="0.2">
      <c r="A181" s="18">
        <v>1653361653</v>
      </c>
      <c r="B181" s="18">
        <v>7</v>
      </c>
      <c r="C181" s="18" t="s">
        <v>99</v>
      </c>
      <c r="D181" s="18">
        <v>1178830132</v>
      </c>
      <c r="E181" s="7" t="s">
        <v>58</v>
      </c>
      <c r="F181" s="18" t="s">
        <v>121</v>
      </c>
      <c r="G181" s="7" t="s">
        <v>189</v>
      </c>
      <c r="H181" s="18">
        <v>5</v>
      </c>
      <c r="I181" s="18" t="s">
        <v>102</v>
      </c>
      <c r="J181" s="18" t="s">
        <v>112</v>
      </c>
      <c r="L181" s="18">
        <v>35</v>
      </c>
      <c r="M181" s="18">
        <v>5</v>
      </c>
      <c r="N181" s="18">
        <v>1</v>
      </c>
      <c r="O181" s="18">
        <v>0</v>
      </c>
      <c r="P181">
        <v>1561117774</v>
      </c>
      <c r="Q181">
        <v>2098</v>
      </c>
      <c r="S181" t="s">
        <v>113</v>
      </c>
      <c r="T181">
        <v>0</v>
      </c>
      <c r="U181" t="s">
        <v>104</v>
      </c>
      <c r="V181">
        <f>MATCH(D181,Отчет!$D$1:$D$65536,0)</f>
        <v>47</v>
      </c>
    </row>
    <row r="182" spans="1:22" x14ac:dyDescent="0.2">
      <c r="A182" s="18">
        <v>1580079370</v>
      </c>
      <c r="B182" s="18">
        <v>6</v>
      </c>
      <c r="C182" s="18" t="s">
        <v>134</v>
      </c>
      <c r="D182" s="18">
        <v>1178852426</v>
      </c>
      <c r="E182" s="7" t="s">
        <v>72</v>
      </c>
      <c r="F182" s="18" t="s">
        <v>149</v>
      </c>
      <c r="G182" s="7" t="s">
        <v>189</v>
      </c>
      <c r="H182" s="18">
        <v>5</v>
      </c>
      <c r="I182" s="18" t="s">
        <v>102</v>
      </c>
      <c r="J182" s="18" t="s">
        <v>112</v>
      </c>
      <c r="L182" s="18">
        <v>30</v>
      </c>
      <c r="M182" s="18">
        <v>5</v>
      </c>
      <c r="N182" s="18">
        <v>1</v>
      </c>
      <c r="O182" s="18">
        <v>1</v>
      </c>
      <c r="P182">
        <v>1561117774</v>
      </c>
      <c r="Q182">
        <v>2098</v>
      </c>
      <c r="S182" t="s">
        <v>113</v>
      </c>
      <c r="T182">
        <v>0</v>
      </c>
      <c r="U182" t="s">
        <v>104</v>
      </c>
      <c r="V182">
        <f>MATCH(D182,Отчет!$D$1:$D$65536,0)</f>
        <v>74</v>
      </c>
    </row>
    <row r="183" spans="1:22" x14ac:dyDescent="0.2">
      <c r="A183" s="18">
        <v>1580077255</v>
      </c>
      <c r="B183" s="18">
        <v>7</v>
      </c>
      <c r="C183" s="18" t="s">
        <v>106</v>
      </c>
      <c r="D183" s="18">
        <v>1171421613</v>
      </c>
      <c r="E183" s="7" t="s">
        <v>93</v>
      </c>
      <c r="F183" s="18" t="s">
        <v>128</v>
      </c>
      <c r="G183" s="7" t="s">
        <v>189</v>
      </c>
      <c r="H183" s="18">
        <v>5</v>
      </c>
      <c r="I183" s="18" t="s">
        <v>102</v>
      </c>
      <c r="J183" s="18" t="s">
        <v>112</v>
      </c>
      <c r="L183" s="18">
        <v>35</v>
      </c>
      <c r="M183" s="18">
        <v>5</v>
      </c>
      <c r="N183" s="18">
        <v>1</v>
      </c>
      <c r="O183" s="18">
        <v>1</v>
      </c>
      <c r="P183">
        <v>1561117774</v>
      </c>
      <c r="Q183">
        <v>2098</v>
      </c>
      <c r="S183" t="s">
        <v>113</v>
      </c>
      <c r="T183">
        <v>0</v>
      </c>
      <c r="U183" t="s">
        <v>104</v>
      </c>
      <c r="V183">
        <f>MATCH(D183,Отчет!$D$1:$D$65536,0)</f>
        <v>31</v>
      </c>
    </row>
    <row r="184" spans="1:22" x14ac:dyDescent="0.2">
      <c r="A184" s="18">
        <v>1662753115</v>
      </c>
      <c r="B184" s="18">
        <v>7</v>
      </c>
      <c r="C184" s="18" t="s">
        <v>99</v>
      </c>
      <c r="D184" s="18">
        <v>1171421652</v>
      </c>
      <c r="E184" s="7" t="s">
        <v>52</v>
      </c>
      <c r="F184" s="18" t="s">
        <v>130</v>
      </c>
      <c r="G184" s="7" t="s">
        <v>189</v>
      </c>
      <c r="H184" s="18">
        <v>5</v>
      </c>
      <c r="I184" s="18" t="s">
        <v>102</v>
      </c>
      <c r="J184" s="18" t="s">
        <v>112</v>
      </c>
      <c r="L184" s="18">
        <v>35</v>
      </c>
      <c r="M184" s="18">
        <v>5</v>
      </c>
      <c r="N184" s="18">
        <v>1</v>
      </c>
      <c r="O184" s="18">
        <v>1</v>
      </c>
      <c r="P184">
        <v>1561117774</v>
      </c>
      <c r="Q184">
        <v>2098</v>
      </c>
      <c r="S184" t="s">
        <v>113</v>
      </c>
      <c r="T184">
        <v>0</v>
      </c>
      <c r="U184" t="s">
        <v>104</v>
      </c>
      <c r="V184">
        <f>MATCH(D184,Отчет!$D$1:$D$65536,0)</f>
        <v>16</v>
      </c>
    </row>
    <row r="185" spans="1:22" x14ac:dyDescent="0.2">
      <c r="A185" s="18">
        <v>1580078106</v>
      </c>
      <c r="B185" s="18">
        <v>6</v>
      </c>
      <c r="C185" s="18" t="s">
        <v>106</v>
      </c>
      <c r="D185" s="18">
        <v>1171421665</v>
      </c>
      <c r="E185" s="7" t="s">
        <v>45</v>
      </c>
      <c r="F185" s="18" t="s">
        <v>131</v>
      </c>
      <c r="G185" s="7" t="s">
        <v>189</v>
      </c>
      <c r="H185" s="18">
        <v>5</v>
      </c>
      <c r="I185" s="18" t="s">
        <v>102</v>
      </c>
      <c r="J185" s="18" t="s">
        <v>112</v>
      </c>
      <c r="L185" s="18">
        <v>30</v>
      </c>
      <c r="M185" s="18">
        <v>5</v>
      </c>
      <c r="N185" s="18">
        <v>1</v>
      </c>
      <c r="O185" s="18">
        <v>1</v>
      </c>
      <c r="P185">
        <v>1561117774</v>
      </c>
      <c r="Q185">
        <v>2098</v>
      </c>
      <c r="S185" t="s">
        <v>113</v>
      </c>
      <c r="T185">
        <v>0</v>
      </c>
      <c r="U185" t="s">
        <v>104</v>
      </c>
      <c r="V185">
        <f>MATCH(D185,Отчет!$D$1:$D$65536,0)</f>
        <v>53</v>
      </c>
    </row>
    <row r="186" spans="1:22" x14ac:dyDescent="0.2">
      <c r="A186" s="18">
        <v>1580076923</v>
      </c>
      <c r="B186" s="18">
        <v>7</v>
      </c>
      <c r="C186" s="18" t="s">
        <v>99</v>
      </c>
      <c r="D186" s="18">
        <v>1171421678</v>
      </c>
      <c r="E186" s="7" t="s">
        <v>42</v>
      </c>
      <c r="F186" s="18" t="s">
        <v>132</v>
      </c>
      <c r="G186" s="7" t="s">
        <v>189</v>
      </c>
      <c r="H186" s="18">
        <v>5</v>
      </c>
      <c r="I186" s="18" t="s">
        <v>102</v>
      </c>
      <c r="J186" s="18" t="s">
        <v>112</v>
      </c>
      <c r="L186" s="18">
        <v>35</v>
      </c>
      <c r="M186" s="18">
        <v>5</v>
      </c>
      <c r="N186" s="18">
        <v>1</v>
      </c>
      <c r="O186" s="18">
        <v>1</v>
      </c>
      <c r="P186">
        <v>1561117774</v>
      </c>
      <c r="Q186">
        <v>2098</v>
      </c>
      <c r="S186" t="s">
        <v>113</v>
      </c>
      <c r="T186">
        <v>0</v>
      </c>
      <c r="U186" t="s">
        <v>104</v>
      </c>
      <c r="V186">
        <f>MATCH(D186,Отчет!$D$1:$D$65536,0)</f>
        <v>57</v>
      </c>
    </row>
    <row r="187" spans="1:22" x14ac:dyDescent="0.2">
      <c r="A187" s="18">
        <v>1580077167</v>
      </c>
      <c r="B187" s="18">
        <v>7</v>
      </c>
      <c r="C187" s="18" t="s">
        <v>106</v>
      </c>
      <c r="D187" s="18">
        <v>1171421691</v>
      </c>
      <c r="E187" s="7" t="s">
        <v>83</v>
      </c>
      <c r="F187" s="18" t="s">
        <v>157</v>
      </c>
      <c r="G187" s="7" t="s">
        <v>189</v>
      </c>
      <c r="H187" s="18">
        <v>5</v>
      </c>
      <c r="I187" s="18" t="s">
        <v>102</v>
      </c>
      <c r="J187" s="18" t="s">
        <v>112</v>
      </c>
      <c r="L187" s="18">
        <v>35</v>
      </c>
      <c r="M187" s="18">
        <v>5</v>
      </c>
      <c r="N187" s="18">
        <v>1</v>
      </c>
      <c r="O187" s="18">
        <v>1</v>
      </c>
      <c r="P187">
        <v>1561117774</v>
      </c>
      <c r="Q187">
        <v>2098</v>
      </c>
      <c r="S187" t="s">
        <v>113</v>
      </c>
      <c r="T187">
        <v>0</v>
      </c>
      <c r="U187" t="s">
        <v>104</v>
      </c>
      <c r="V187">
        <f>MATCH(D187,Отчет!$D$1:$D$65536,0)</f>
        <v>63</v>
      </c>
    </row>
    <row r="188" spans="1:22" x14ac:dyDescent="0.2">
      <c r="A188" s="18">
        <v>1580079047</v>
      </c>
      <c r="B188" s="18">
        <v>8</v>
      </c>
      <c r="C188" s="18" t="s">
        <v>106</v>
      </c>
      <c r="D188" s="18">
        <v>1171421717</v>
      </c>
      <c r="E188" s="7" t="s">
        <v>55</v>
      </c>
      <c r="F188" s="18" t="s">
        <v>166</v>
      </c>
      <c r="G188" s="7" t="s">
        <v>189</v>
      </c>
      <c r="H188" s="18">
        <v>5</v>
      </c>
      <c r="I188" s="18" t="s">
        <v>102</v>
      </c>
      <c r="J188" s="18" t="s">
        <v>112</v>
      </c>
      <c r="L188" s="18">
        <v>40</v>
      </c>
      <c r="M188" s="18">
        <v>5</v>
      </c>
      <c r="N188" s="18">
        <v>1</v>
      </c>
      <c r="O188" s="18">
        <v>1</v>
      </c>
      <c r="P188">
        <v>1561117774</v>
      </c>
      <c r="Q188">
        <v>2098</v>
      </c>
      <c r="S188" t="s">
        <v>113</v>
      </c>
      <c r="T188">
        <v>0</v>
      </c>
      <c r="U188" t="s">
        <v>104</v>
      </c>
      <c r="V188">
        <f>MATCH(D188,Отчет!$D$1:$D$65536,0)</f>
        <v>37</v>
      </c>
    </row>
    <row r="189" spans="1:22" x14ac:dyDescent="0.2">
      <c r="A189" s="18">
        <v>1580077837</v>
      </c>
      <c r="B189" s="18">
        <v>8</v>
      </c>
      <c r="C189" s="18" t="s">
        <v>115</v>
      </c>
      <c r="D189" s="18">
        <v>1171421730</v>
      </c>
      <c r="E189" s="7" t="s">
        <v>91</v>
      </c>
      <c r="F189" s="18" t="s">
        <v>167</v>
      </c>
      <c r="G189" s="7" t="s">
        <v>189</v>
      </c>
      <c r="H189" s="18">
        <v>5</v>
      </c>
      <c r="I189" s="18" t="s">
        <v>102</v>
      </c>
      <c r="J189" s="18" t="s">
        <v>112</v>
      </c>
      <c r="L189" s="18">
        <v>40</v>
      </c>
      <c r="M189" s="18">
        <v>5</v>
      </c>
      <c r="N189" s="18">
        <v>1</v>
      </c>
      <c r="O189" s="18">
        <v>1</v>
      </c>
      <c r="P189">
        <v>1561117774</v>
      </c>
      <c r="Q189">
        <v>2098</v>
      </c>
      <c r="S189" t="s">
        <v>113</v>
      </c>
      <c r="T189">
        <v>0</v>
      </c>
      <c r="U189" t="s">
        <v>104</v>
      </c>
      <c r="V189">
        <f>MATCH(D189,Отчет!$D$1:$D$65536,0)</f>
        <v>22</v>
      </c>
    </row>
    <row r="190" spans="1:22" x14ac:dyDescent="0.2">
      <c r="A190" s="18">
        <v>1673226430</v>
      </c>
      <c r="B190" s="18">
        <v>7</v>
      </c>
      <c r="C190" s="18" t="s">
        <v>99</v>
      </c>
      <c r="D190" s="18">
        <v>1171421743</v>
      </c>
      <c r="E190" s="7" t="s">
        <v>38</v>
      </c>
      <c r="F190" s="18" t="s">
        <v>133</v>
      </c>
      <c r="G190" s="7" t="s">
        <v>189</v>
      </c>
      <c r="H190" s="18">
        <v>5</v>
      </c>
      <c r="I190" s="18" t="s">
        <v>102</v>
      </c>
      <c r="J190" s="18" t="s">
        <v>112</v>
      </c>
      <c r="L190" s="18">
        <v>35</v>
      </c>
      <c r="M190" s="18">
        <v>5</v>
      </c>
      <c r="N190" s="18">
        <v>1</v>
      </c>
      <c r="O190" s="18">
        <v>1</v>
      </c>
      <c r="P190">
        <v>1561117774</v>
      </c>
      <c r="Q190">
        <v>2098</v>
      </c>
      <c r="S190" t="s">
        <v>113</v>
      </c>
      <c r="T190">
        <v>0</v>
      </c>
      <c r="U190" t="s">
        <v>104</v>
      </c>
      <c r="V190">
        <f>MATCH(D190,Отчет!$D$1:$D$65536,0)</f>
        <v>29</v>
      </c>
    </row>
    <row r="191" spans="1:22" x14ac:dyDescent="0.2">
      <c r="A191" s="18">
        <v>1580078638</v>
      </c>
      <c r="B191" s="18">
        <v>6</v>
      </c>
      <c r="C191" s="18" t="s">
        <v>134</v>
      </c>
      <c r="D191" s="18">
        <v>1171421769</v>
      </c>
      <c r="E191" s="7" t="s">
        <v>50</v>
      </c>
      <c r="F191" s="18" t="s">
        <v>135</v>
      </c>
      <c r="G191" s="7" t="s">
        <v>189</v>
      </c>
      <c r="H191" s="18">
        <v>5</v>
      </c>
      <c r="I191" s="18" t="s">
        <v>102</v>
      </c>
      <c r="J191" s="18" t="s">
        <v>112</v>
      </c>
      <c r="L191" s="18">
        <v>30</v>
      </c>
      <c r="M191" s="18">
        <v>5</v>
      </c>
      <c r="N191" s="18">
        <v>1</v>
      </c>
      <c r="O191" s="18">
        <v>1</v>
      </c>
      <c r="P191">
        <v>1561117774</v>
      </c>
      <c r="Q191">
        <v>2098</v>
      </c>
      <c r="S191" t="s">
        <v>113</v>
      </c>
      <c r="T191">
        <v>0</v>
      </c>
      <c r="U191" t="s">
        <v>104</v>
      </c>
      <c r="V191">
        <f>MATCH(D191,Отчет!$D$1:$D$65536,0)</f>
        <v>41</v>
      </c>
    </row>
    <row r="192" spans="1:22" x14ac:dyDescent="0.2">
      <c r="A192" s="18">
        <v>1580079522</v>
      </c>
      <c r="B192" s="18">
        <v>8</v>
      </c>
      <c r="C192" s="18" t="s">
        <v>115</v>
      </c>
      <c r="D192" s="18">
        <v>1171421795</v>
      </c>
      <c r="E192" s="7" t="s">
        <v>88</v>
      </c>
      <c r="F192" s="18" t="s">
        <v>169</v>
      </c>
      <c r="G192" s="7" t="s">
        <v>189</v>
      </c>
      <c r="H192" s="18">
        <v>5</v>
      </c>
      <c r="I192" s="18" t="s">
        <v>102</v>
      </c>
      <c r="J192" s="18" t="s">
        <v>112</v>
      </c>
      <c r="L192" s="18">
        <v>40</v>
      </c>
      <c r="M192" s="18">
        <v>5</v>
      </c>
      <c r="N192" s="18">
        <v>1</v>
      </c>
      <c r="O192" s="18">
        <v>1</v>
      </c>
      <c r="P192">
        <v>1561117774</v>
      </c>
      <c r="Q192">
        <v>2098</v>
      </c>
      <c r="S192" t="s">
        <v>113</v>
      </c>
      <c r="T192">
        <v>0</v>
      </c>
      <c r="U192" t="s">
        <v>104</v>
      </c>
      <c r="V192">
        <f>MATCH(D192,Отчет!$D$1:$D$65536,0)</f>
        <v>54</v>
      </c>
    </row>
    <row r="193" spans="1:22" x14ac:dyDescent="0.2">
      <c r="A193" s="18">
        <v>1580078770</v>
      </c>
      <c r="B193" s="18">
        <v>7</v>
      </c>
      <c r="C193" s="18" t="s">
        <v>99</v>
      </c>
      <c r="D193" s="18">
        <v>1171421808</v>
      </c>
      <c r="E193" s="7" t="s">
        <v>59</v>
      </c>
      <c r="F193" s="18" t="s">
        <v>137</v>
      </c>
      <c r="G193" s="7" t="s">
        <v>189</v>
      </c>
      <c r="H193" s="18">
        <v>5</v>
      </c>
      <c r="I193" s="18" t="s">
        <v>102</v>
      </c>
      <c r="J193" s="18" t="s">
        <v>112</v>
      </c>
      <c r="L193" s="18">
        <v>35</v>
      </c>
      <c r="M193" s="18">
        <v>5</v>
      </c>
      <c r="N193" s="18">
        <v>1</v>
      </c>
      <c r="O193" s="18">
        <v>1</v>
      </c>
      <c r="P193">
        <v>1561117774</v>
      </c>
      <c r="Q193">
        <v>2098</v>
      </c>
      <c r="S193" t="s">
        <v>113</v>
      </c>
      <c r="T193">
        <v>0</v>
      </c>
      <c r="U193" t="s">
        <v>104</v>
      </c>
      <c r="V193">
        <f>MATCH(D193,Отчет!$D$1:$D$65536,0)</f>
        <v>21</v>
      </c>
    </row>
    <row r="194" spans="1:22" x14ac:dyDescent="0.2">
      <c r="A194" s="18">
        <v>1580076976</v>
      </c>
      <c r="B194" s="18">
        <v>7</v>
      </c>
      <c r="C194" s="18" t="s">
        <v>99</v>
      </c>
      <c r="D194" s="18">
        <v>1171421821</v>
      </c>
      <c r="E194" s="7" t="s">
        <v>85</v>
      </c>
      <c r="F194" s="18" t="s">
        <v>138</v>
      </c>
      <c r="G194" s="7" t="s">
        <v>189</v>
      </c>
      <c r="H194" s="18">
        <v>5</v>
      </c>
      <c r="I194" s="18" t="s">
        <v>102</v>
      </c>
      <c r="J194" s="18" t="s">
        <v>112</v>
      </c>
      <c r="L194" s="18">
        <v>35</v>
      </c>
      <c r="M194" s="18">
        <v>5</v>
      </c>
      <c r="N194" s="18">
        <v>1</v>
      </c>
      <c r="O194" s="18">
        <v>1</v>
      </c>
      <c r="P194">
        <v>1561117774</v>
      </c>
      <c r="Q194">
        <v>2098</v>
      </c>
      <c r="S194" t="s">
        <v>113</v>
      </c>
      <c r="T194">
        <v>0</v>
      </c>
      <c r="U194" t="s">
        <v>104</v>
      </c>
      <c r="V194">
        <f>MATCH(D194,Отчет!$D$1:$D$65536,0)</f>
        <v>24</v>
      </c>
    </row>
    <row r="195" spans="1:22" x14ac:dyDescent="0.2">
      <c r="A195" s="18">
        <v>1580078414</v>
      </c>
      <c r="B195" s="18">
        <v>8</v>
      </c>
      <c r="C195" s="18" t="s">
        <v>134</v>
      </c>
      <c r="D195" s="18">
        <v>1171421847</v>
      </c>
      <c r="E195" s="7" t="s">
        <v>68</v>
      </c>
      <c r="F195" s="18" t="s">
        <v>139</v>
      </c>
      <c r="G195" s="7" t="s">
        <v>189</v>
      </c>
      <c r="H195" s="18">
        <v>5</v>
      </c>
      <c r="I195" s="18" t="s">
        <v>102</v>
      </c>
      <c r="J195" s="18" t="s">
        <v>112</v>
      </c>
      <c r="L195" s="18">
        <v>40</v>
      </c>
      <c r="M195" s="18">
        <v>5</v>
      </c>
      <c r="N195" s="18">
        <v>1</v>
      </c>
      <c r="O195" s="18">
        <v>1</v>
      </c>
      <c r="P195">
        <v>1561117774</v>
      </c>
      <c r="Q195">
        <v>2098</v>
      </c>
      <c r="S195" t="s">
        <v>113</v>
      </c>
      <c r="T195">
        <v>0</v>
      </c>
      <c r="U195" t="s">
        <v>104</v>
      </c>
      <c r="V195">
        <f>MATCH(D195,Отчет!$D$1:$D$65536,0)</f>
        <v>25</v>
      </c>
    </row>
    <row r="196" spans="1:22" x14ac:dyDescent="0.2">
      <c r="A196" s="18">
        <v>1580078458</v>
      </c>
      <c r="B196" s="18">
        <v>8</v>
      </c>
      <c r="C196" s="18" t="s">
        <v>134</v>
      </c>
      <c r="D196" s="18">
        <v>1171421864</v>
      </c>
      <c r="E196" s="7" t="s">
        <v>47</v>
      </c>
      <c r="F196" s="18" t="s">
        <v>140</v>
      </c>
      <c r="G196" s="7" t="s">
        <v>189</v>
      </c>
      <c r="H196" s="18">
        <v>5</v>
      </c>
      <c r="I196" s="18" t="s">
        <v>102</v>
      </c>
      <c r="J196" s="18" t="s">
        <v>112</v>
      </c>
      <c r="L196" s="18">
        <v>40</v>
      </c>
      <c r="M196" s="18">
        <v>5</v>
      </c>
      <c r="N196" s="18">
        <v>1</v>
      </c>
      <c r="O196" s="18">
        <v>1</v>
      </c>
      <c r="P196">
        <v>1561117774</v>
      </c>
      <c r="Q196">
        <v>2098</v>
      </c>
      <c r="S196" t="s">
        <v>113</v>
      </c>
      <c r="T196">
        <v>0</v>
      </c>
      <c r="U196" t="s">
        <v>104</v>
      </c>
      <c r="V196">
        <f>MATCH(D196,Отчет!$D$1:$D$65536,0)</f>
        <v>20</v>
      </c>
    </row>
    <row r="197" spans="1:22" x14ac:dyDescent="0.2">
      <c r="A197" s="18">
        <v>1580077561</v>
      </c>
      <c r="B197" s="18">
        <v>7</v>
      </c>
      <c r="C197" s="18" t="s">
        <v>106</v>
      </c>
      <c r="D197" s="18">
        <v>1171421877</v>
      </c>
      <c r="E197" s="7" t="s">
        <v>43</v>
      </c>
      <c r="F197" s="18" t="s">
        <v>141</v>
      </c>
      <c r="G197" s="7" t="s">
        <v>189</v>
      </c>
      <c r="H197" s="18">
        <v>5</v>
      </c>
      <c r="I197" s="18" t="s">
        <v>102</v>
      </c>
      <c r="J197" s="18" t="s">
        <v>112</v>
      </c>
      <c r="L197" s="18">
        <v>35</v>
      </c>
      <c r="M197" s="18">
        <v>5</v>
      </c>
      <c r="N197" s="18">
        <v>1</v>
      </c>
      <c r="O197" s="18">
        <v>1</v>
      </c>
      <c r="P197">
        <v>1561117774</v>
      </c>
      <c r="Q197">
        <v>2098</v>
      </c>
      <c r="S197" t="s">
        <v>113</v>
      </c>
      <c r="T197">
        <v>0</v>
      </c>
      <c r="U197" t="s">
        <v>104</v>
      </c>
      <c r="V197">
        <f>MATCH(D197,Отчет!$D$1:$D$65536,0)</f>
        <v>14</v>
      </c>
    </row>
    <row r="198" spans="1:22" x14ac:dyDescent="0.2">
      <c r="A198" s="18">
        <v>1580076724</v>
      </c>
      <c r="B198" s="18">
        <v>6</v>
      </c>
      <c r="C198" s="18" t="s">
        <v>115</v>
      </c>
      <c r="D198" s="18">
        <v>1171421903</v>
      </c>
      <c r="E198" s="7" t="s">
        <v>98</v>
      </c>
      <c r="F198" s="18" t="s">
        <v>155</v>
      </c>
      <c r="G198" s="7" t="s">
        <v>189</v>
      </c>
      <c r="H198" s="18">
        <v>5</v>
      </c>
      <c r="I198" s="18" t="s">
        <v>102</v>
      </c>
      <c r="J198" s="18" t="s">
        <v>112</v>
      </c>
      <c r="L198" s="18">
        <v>30</v>
      </c>
      <c r="M198" s="18">
        <v>5</v>
      </c>
      <c r="N198" s="18">
        <v>1</v>
      </c>
      <c r="O198" s="18">
        <v>1</v>
      </c>
      <c r="P198">
        <v>1561117774</v>
      </c>
      <c r="Q198">
        <v>2098</v>
      </c>
      <c r="S198" t="s">
        <v>113</v>
      </c>
      <c r="T198">
        <v>0</v>
      </c>
      <c r="U198" t="s">
        <v>104</v>
      </c>
      <c r="V198">
        <f>MATCH(D198,Отчет!$D$1:$D$65536,0)</f>
        <v>72</v>
      </c>
    </row>
    <row r="199" spans="1:22" x14ac:dyDescent="0.2">
      <c r="A199" s="18">
        <v>1580078814</v>
      </c>
      <c r="B199" s="18">
        <v>7</v>
      </c>
      <c r="C199" s="18" t="s">
        <v>106</v>
      </c>
      <c r="D199" s="18">
        <v>1171421330</v>
      </c>
      <c r="E199" s="7" t="s">
        <v>69</v>
      </c>
      <c r="F199" s="18" t="s">
        <v>154</v>
      </c>
      <c r="G199" s="7" t="s">
        <v>189</v>
      </c>
      <c r="H199" s="18">
        <v>5</v>
      </c>
      <c r="I199" s="18" t="s">
        <v>102</v>
      </c>
      <c r="J199" s="18" t="s">
        <v>112</v>
      </c>
      <c r="L199" s="18">
        <v>35</v>
      </c>
      <c r="M199" s="18">
        <v>5</v>
      </c>
      <c r="N199" s="18">
        <v>1</v>
      </c>
      <c r="O199" s="18">
        <v>1</v>
      </c>
      <c r="P199">
        <v>1561117774</v>
      </c>
      <c r="Q199">
        <v>2098</v>
      </c>
      <c r="S199" t="s">
        <v>113</v>
      </c>
      <c r="T199">
        <v>0</v>
      </c>
      <c r="U199" t="s">
        <v>104</v>
      </c>
      <c r="V199">
        <f>MATCH(D199,Отчет!$D$1:$D$65536,0)</f>
        <v>38</v>
      </c>
    </row>
    <row r="200" spans="1:22" x14ac:dyDescent="0.2">
      <c r="A200" s="18">
        <v>1580078546</v>
      </c>
      <c r="B200" s="18">
        <v>8</v>
      </c>
      <c r="C200" s="18" t="s">
        <v>115</v>
      </c>
      <c r="D200" s="18">
        <v>1171421364</v>
      </c>
      <c r="E200" s="7" t="s">
        <v>79</v>
      </c>
      <c r="F200" s="18" t="s">
        <v>159</v>
      </c>
      <c r="G200" s="7" t="s">
        <v>189</v>
      </c>
      <c r="H200" s="18">
        <v>5</v>
      </c>
      <c r="I200" s="18" t="s">
        <v>102</v>
      </c>
      <c r="J200" s="18" t="s">
        <v>112</v>
      </c>
      <c r="L200" s="18">
        <v>40</v>
      </c>
      <c r="M200" s="18">
        <v>5</v>
      </c>
      <c r="N200" s="18">
        <v>1</v>
      </c>
      <c r="O200" s="18">
        <v>1</v>
      </c>
      <c r="P200">
        <v>1561117774</v>
      </c>
      <c r="Q200">
        <v>2098</v>
      </c>
      <c r="S200" t="s">
        <v>113</v>
      </c>
      <c r="T200">
        <v>0</v>
      </c>
      <c r="U200" t="s">
        <v>104</v>
      </c>
      <c r="V200">
        <f>MATCH(D200,Отчет!$D$1:$D$65536,0)</f>
        <v>49</v>
      </c>
    </row>
    <row r="201" spans="1:22" x14ac:dyDescent="0.2">
      <c r="A201" s="18">
        <v>1580079144</v>
      </c>
      <c r="B201" s="18">
        <v>7</v>
      </c>
      <c r="C201" s="18" t="s">
        <v>115</v>
      </c>
      <c r="D201" s="18">
        <v>1171421377</v>
      </c>
      <c r="E201" s="7" t="s">
        <v>78</v>
      </c>
      <c r="F201" s="18" t="s">
        <v>124</v>
      </c>
      <c r="G201" s="7" t="s">
        <v>189</v>
      </c>
      <c r="H201" s="18">
        <v>5</v>
      </c>
      <c r="I201" s="18" t="s">
        <v>102</v>
      </c>
      <c r="J201" s="18" t="s">
        <v>112</v>
      </c>
      <c r="L201" s="18">
        <v>35</v>
      </c>
      <c r="M201" s="18">
        <v>5</v>
      </c>
      <c r="N201" s="18">
        <v>1</v>
      </c>
      <c r="O201" s="18">
        <v>1</v>
      </c>
      <c r="P201">
        <v>1561117774</v>
      </c>
      <c r="Q201">
        <v>2098</v>
      </c>
      <c r="S201" t="s">
        <v>113</v>
      </c>
      <c r="T201">
        <v>0</v>
      </c>
      <c r="U201" t="s">
        <v>104</v>
      </c>
      <c r="V201">
        <f>MATCH(D201,Отчет!$D$1:$D$65536,0)</f>
        <v>26</v>
      </c>
    </row>
    <row r="202" spans="1:22" x14ac:dyDescent="0.2">
      <c r="A202" s="18">
        <v>1580076688</v>
      </c>
      <c r="B202" s="18">
        <v>7</v>
      </c>
      <c r="C202" s="18" t="s">
        <v>115</v>
      </c>
      <c r="D202" s="18">
        <v>1171421390</v>
      </c>
      <c r="E202" s="7" t="s">
        <v>97</v>
      </c>
      <c r="F202" s="18" t="s">
        <v>164</v>
      </c>
      <c r="G202" s="7" t="s">
        <v>189</v>
      </c>
      <c r="H202" s="18">
        <v>5</v>
      </c>
      <c r="I202" s="18" t="s">
        <v>102</v>
      </c>
      <c r="J202" s="18" t="s">
        <v>112</v>
      </c>
      <c r="L202" s="18">
        <v>35</v>
      </c>
      <c r="M202" s="18">
        <v>5</v>
      </c>
      <c r="N202" s="18">
        <v>1</v>
      </c>
      <c r="O202" s="18">
        <v>1</v>
      </c>
      <c r="P202">
        <v>1561117774</v>
      </c>
      <c r="Q202">
        <v>2098</v>
      </c>
      <c r="S202" t="s">
        <v>113</v>
      </c>
      <c r="T202">
        <v>0</v>
      </c>
      <c r="U202" t="s">
        <v>104</v>
      </c>
      <c r="V202">
        <f>MATCH(D202,Отчет!$D$1:$D$65536,0)</f>
        <v>64</v>
      </c>
    </row>
    <row r="203" spans="1:22" x14ac:dyDescent="0.2">
      <c r="A203" s="18">
        <v>1580077386</v>
      </c>
      <c r="B203" s="18">
        <v>7</v>
      </c>
      <c r="C203" s="18" t="s">
        <v>106</v>
      </c>
      <c r="D203" s="18">
        <v>1171421403</v>
      </c>
      <c r="E203" s="7" t="s">
        <v>44</v>
      </c>
      <c r="F203" s="18" t="s">
        <v>160</v>
      </c>
      <c r="G203" s="7" t="s">
        <v>189</v>
      </c>
      <c r="H203" s="18">
        <v>5</v>
      </c>
      <c r="I203" s="18" t="s">
        <v>102</v>
      </c>
      <c r="J203" s="18" t="s">
        <v>112</v>
      </c>
      <c r="L203" s="18">
        <v>35</v>
      </c>
      <c r="M203" s="18">
        <v>5</v>
      </c>
      <c r="N203" s="18">
        <v>1</v>
      </c>
      <c r="O203" s="18">
        <v>1</v>
      </c>
      <c r="P203">
        <v>1561117774</v>
      </c>
      <c r="Q203">
        <v>2098</v>
      </c>
      <c r="S203" t="s">
        <v>113</v>
      </c>
      <c r="T203">
        <v>0</v>
      </c>
      <c r="U203" t="s">
        <v>104</v>
      </c>
      <c r="V203">
        <f>MATCH(D203,Отчет!$D$1:$D$65536,0)</f>
        <v>35</v>
      </c>
    </row>
    <row r="204" spans="1:22" x14ac:dyDescent="0.2">
      <c r="A204" s="18">
        <v>1580078682</v>
      </c>
      <c r="B204" s="18">
        <v>6</v>
      </c>
      <c r="C204" s="18" t="s">
        <v>106</v>
      </c>
      <c r="D204" s="18">
        <v>1171421416</v>
      </c>
      <c r="E204" s="7" t="s">
        <v>51</v>
      </c>
      <c r="F204" s="18" t="s">
        <v>161</v>
      </c>
      <c r="G204" s="7" t="s">
        <v>189</v>
      </c>
      <c r="H204" s="18">
        <v>5</v>
      </c>
      <c r="I204" s="18" t="s">
        <v>102</v>
      </c>
      <c r="J204" s="18" t="s">
        <v>112</v>
      </c>
      <c r="L204" s="18">
        <v>30</v>
      </c>
      <c r="M204" s="18">
        <v>5</v>
      </c>
      <c r="N204" s="18">
        <v>1</v>
      </c>
      <c r="O204" s="18">
        <v>1</v>
      </c>
      <c r="P204">
        <v>1561117774</v>
      </c>
      <c r="Q204">
        <v>2098</v>
      </c>
      <c r="S204" t="s">
        <v>113</v>
      </c>
      <c r="T204">
        <v>0</v>
      </c>
      <c r="U204" t="s">
        <v>104</v>
      </c>
      <c r="V204">
        <f>MATCH(D204,Отчет!$D$1:$D$65536,0)</f>
        <v>61</v>
      </c>
    </row>
    <row r="205" spans="1:22" x14ac:dyDescent="0.2">
      <c r="A205" s="18">
        <v>1580077656</v>
      </c>
      <c r="B205" s="18">
        <v>7</v>
      </c>
      <c r="C205" s="18" t="s">
        <v>106</v>
      </c>
      <c r="D205" s="18">
        <v>1171421429</v>
      </c>
      <c r="E205" s="7" t="s">
        <v>63</v>
      </c>
      <c r="F205" s="18" t="s">
        <v>162</v>
      </c>
      <c r="G205" s="7" t="s">
        <v>189</v>
      </c>
      <c r="H205" s="18">
        <v>5</v>
      </c>
      <c r="I205" s="18" t="s">
        <v>102</v>
      </c>
      <c r="J205" s="18" t="s">
        <v>112</v>
      </c>
      <c r="L205" s="18">
        <v>35</v>
      </c>
      <c r="M205" s="18">
        <v>5</v>
      </c>
      <c r="N205" s="18">
        <v>1</v>
      </c>
      <c r="O205" s="18">
        <v>1</v>
      </c>
      <c r="P205">
        <v>1561117774</v>
      </c>
      <c r="Q205">
        <v>2098</v>
      </c>
      <c r="S205" t="s">
        <v>113</v>
      </c>
      <c r="T205">
        <v>0</v>
      </c>
      <c r="U205" t="s">
        <v>104</v>
      </c>
      <c r="V205">
        <f>MATCH(D205,Отчет!$D$1:$D$65536,0)</f>
        <v>46</v>
      </c>
    </row>
    <row r="206" spans="1:22" x14ac:dyDescent="0.2">
      <c r="A206" s="18">
        <v>1580076820</v>
      </c>
      <c r="B206" s="18">
        <v>8</v>
      </c>
      <c r="C206" s="18" t="s">
        <v>106</v>
      </c>
      <c r="D206" s="18">
        <v>1171421442</v>
      </c>
      <c r="E206" s="7" t="s">
        <v>66</v>
      </c>
      <c r="F206" s="18" t="s">
        <v>158</v>
      </c>
      <c r="G206" s="7" t="s">
        <v>189</v>
      </c>
      <c r="H206" s="18">
        <v>5</v>
      </c>
      <c r="I206" s="18" t="s">
        <v>102</v>
      </c>
      <c r="J206" s="18" t="s">
        <v>112</v>
      </c>
      <c r="L206" s="18">
        <v>40</v>
      </c>
      <c r="M206" s="18">
        <v>5</v>
      </c>
      <c r="N206" s="18">
        <v>1</v>
      </c>
      <c r="O206" s="18">
        <v>1</v>
      </c>
      <c r="P206">
        <v>1561117774</v>
      </c>
      <c r="Q206">
        <v>2098</v>
      </c>
      <c r="S206" t="s">
        <v>113</v>
      </c>
      <c r="T206">
        <v>0</v>
      </c>
      <c r="U206" t="s">
        <v>104</v>
      </c>
      <c r="V206">
        <f>MATCH(D206,Отчет!$D$1:$D$65536,0)</f>
        <v>66</v>
      </c>
    </row>
    <row r="207" spans="1:22" x14ac:dyDescent="0.2">
      <c r="A207" s="18">
        <v>1580078502</v>
      </c>
      <c r="B207" s="18">
        <v>7</v>
      </c>
      <c r="C207" s="18" t="s">
        <v>115</v>
      </c>
      <c r="D207" s="18">
        <v>1171421494</v>
      </c>
      <c r="E207" s="7" t="s">
        <v>92</v>
      </c>
      <c r="F207" s="18" t="s">
        <v>125</v>
      </c>
      <c r="G207" s="7" t="s">
        <v>189</v>
      </c>
      <c r="H207" s="18">
        <v>5</v>
      </c>
      <c r="I207" s="18" t="s">
        <v>102</v>
      </c>
      <c r="J207" s="18" t="s">
        <v>112</v>
      </c>
      <c r="L207" s="18">
        <v>35</v>
      </c>
      <c r="M207" s="18">
        <v>5</v>
      </c>
      <c r="N207" s="18">
        <v>1</v>
      </c>
      <c r="O207" s="18">
        <v>1</v>
      </c>
      <c r="P207">
        <v>1561117774</v>
      </c>
      <c r="Q207">
        <v>2098</v>
      </c>
      <c r="S207" t="s">
        <v>113</v>
      </c>
      <c r="T207">
        <v>0</v>
      </c>
      <c r="U207" t="s">
        <v>104</v>
      </c>
      <c r="V207">
        <f>MATCH(D207,Отчет!$D$1:$D$65536,0)</f>
        <v>28</v>
      </c>
    </row>
    <row r="208" spans="1:22" x14ac:dyDescent="0.2">
      <c r="A208" s="18">
        <v>1580077881</v>
      </c>
      <c r="B208" s="18">
        <v>8</v>
      </c>
      <c r="C208" s="18" t="s">
        <v>134</v>
      </c>
      <c r="D208" s="18">
        <v>1171421522</v>
      </c>
      <c r="E208" s="7" t="s">
        <v>95</v>
      </c>
      <c r="F208" s="18" t="s">
        <v>181</v>
      </c>
      <c r="G208" s="7" t="s">
        <v>189</v>
      </c>
      <c r="H208" s="18">
        <v>5</v>
      </c>
      <c r="I208" s="18" t="s">
        <v>102</v>
      </c>
      <c r="J208" s="18" t="s">
        <v>112</v>
      </c>
      <c r="L208" s="18">
        <v>40</v>
      </c>
      <c r="M208" s="18">
        <v>5</v>
      </c>
      <c r="N208" s="18">
        <v>1</v>
      </c>
      <c r="O208" s="18">
        <v>1</v>
      </c>
      <c r="P208">
        <v>1561117774</v>
      </c>
      <c r="Q208">
        <v>2098</v>
      </c>
      <c r="S208" t="s">
        <v>113</v>
      </c>
      <c r="T208">
        <v>0</v>
      </c>
      <c r="U208" t="s">
        <v>104</v>
      </c>
      <c r="V208">
        <f>MATCH(D208,Отчет!$D$1:$D$65536,0)</f>
        <v>19</v>
      </c>
    </row>
    <row r="209" spans="1:22" x14ac:dyDescent="0.2">
      <c r="A209" s="18">
        <v>1580079092</v>
      </c>
      <c r="B209" s="18">
        <v>7</v>
      </c>
      <c r="C209" s="18" t="s">
        <v>106</v>
      </c>
      <c r="D209" s="18">
        <v>1171421561</v>
      </c>
      <c r="E209" s="7" t="s">
        <v>82</v>
      </c>
      <c r="F209" s="18" t="s">
        <v>127</v>
      </c>
      <c r="G209" s="7" t="s">
        <v>189</v>
      </c>
      <c r="H209" s="18">
        <v>5</v>
      </c>
      <c r="I209" s="18" t="s">
        <v>102</v>
      </c>
      <c r="J209" s="18" t="s">
        <v>112</v>
      </c>
      <c r="L209" s="18">
        <v>35</v>
      </c>
      <c r="M209" s="18">
        <v>5</v>
      </c>
      <c r="N209" s="18">
        <v>1</v>
      </c>
      <c r="O209" s="18">
        <v>1</v>
      </c>
      <c r="P209">
        <v>1561117774</v>
      </c>
      <c r="Q209">
        <v>2098</v>
      </c>
      <c r="S209" t="s">
        <v>113</v>
      </c>
      <c r="T209">
        <v>0</v>
      </c>
      <c r="U209" t="s">
        <v>104</v>
      </c>
      <c r="V209">
        <f>MATCH(D209,Отчет!$D$1:$D$65536,0)</f>
        <v>30</v>
      </c>
    </row>
    <row r="210" spans="1:22" x14ac:dyDescent="0.2">
      <c r="A210" s="18">
        <v>1580079471</v>
      </c>
      <c r="B210" s="18">
        <v>8</v>
      </c>
      <c r="C210" s="18" t="s">
        <v>115</v>
      </c>
      <c r="D210" s="18">
        <v>1171421574</v>
      </c>
      <c r="E210" s="7" t="s">
        <v>70</v>
      </c>
      <c r="F210" s="18" t="s">
        <v>165</v>
      </c>
      <c r="G210" s="7" t="s">
        <v>189</v>
      </c>
      <c r="H210" s="18">
        <v>5</v>
      </c>
      <c r="I210" s="18" t="s">
        <v>102</v>
      </c>
      <c r="J210" s="18" t="s">
        <v>112</v>
      </c>
      <c r="L210" s="18">
        <v>40</v>
      </c>
      <c r="M210" s="18">
        <v>5</v>
      </c>
      <c r="N210" s="18">
        <v>1</v>
      </c>
      <c r="O210" s="18">
        <v>1</v>
      </c>
      <c r="P210">
        <v>1561117774</v>
      </c>
      <c r="Q210">
        <v>2098</v>
      </c>
      <c r="S210" t="s">
        <v>113</v>
      </c>
      <c r="T210">
        <v>0</v>
      </c>
      <c r="U210" t="s">
        <v>104</v>
      </c>
      <c r="V210">
        <f>MATCH(D210,Отчет!$D$1:$D$65536,0)</f>
        <v>32</v>
      </c>
    </row>
    <row r="211" spans="1:22" x14ac:dyDescent="0.2">
      <c r="A211" s="18">
        <v>1803389327</v>
      </c>
      <c r="B211" s="18">
        <v>8</v>
      </c>
      <c r="C211" s="18" t="s">
        <v>99</v>
      </c>
      <c r="D211" s="18">
        <v>1171421587</v>
      </c>
      <c r="E211" s="7" t="s">
        <v>56</v>
      </c>
      <c r="F211" s="18" t="s">
        <v>100</v>
      </c>
      <c r="G211" s="7" t="s">
        <v>190</v>
      </c>
      <c r="H211" s="18">
        <v>4</v>
      </c>
      <c r="I211" s="18" t="s">
        <v>102</v>
      </c>
      <c r="J211" s="18" t="s">
        <v>112</v>
      </c>
      <c r="L211" s="18">
        <v>32</v>
      </c>
      <c r="M211" s="18">
        <v>4</v>
      </c>
      <c r="N211" s="18">
        <v>1</v>
      </c>
      <c r="O211" s="18">
        <v>1</v>
      </c>
      <c r="T211">
        <v>0</v>
      </c>
      <c r="U211" t="s">
        <v>104</v>
      </c>
      <c r="V211">
        <f>MATCH(D211,Отчет!$D$1:$D$65536,0)</f>
        <v>23</v>
      </c>
    </row>
    <row r="212" spans="1:22" x14ac:dyDescent="0.2">
      <c r="A212" s="18">
        <v>1803417076</v>
      </c>
      <c r="B212" s="18">
        <v>8</v>
      </c>
      <c r="C212" s="18" t="s">
        <v>106</v>
      </c>
      <c r="D212" s="18">
        <v>1171421890</v>
      </c>
      <c r="E212" s="7" t="s">
        <v>65</v>
      </c>
      <c r="F212" s="18" t="s">
        <v>107</v>
      </c>
      <c r="G212" s="7" t="s">
        <v>191</v>
      </c>
      <c r="H212" s="18">
        <v>12</v>
      </c>
      <c r="I212" s="18" t="s">
        <v>102</v>
      </c>
      <c r="J212" s="18" t="s">
        <v>112</v>
      </c>
      <c r="L212" s="18">
        <v>96</v>
      </c>
      <c r="M212" s="18">
        <v>12</v>
      </c>
      <c r="N212" s="18">
        <v>1</v>
      </c>
      <c r="O212" s="18">
        <v>1</v>
      </c>
      <c r="T212">
        <v>0</v>
      </c>
      <c r="U212" t="s">
        <v>104</v>
      </c>
      <c r="V212">
        <f>MATCH(D212,Отчет!$D$1:$D$65536,0)</f>
        <v>40</v>
      </c>
    </row>
    <row r="213" spans="1:22" x14ac:dyDescent="0.2">
      <c r="A213" s="18">
        <v>1656002381</v>
      </c>
      <c r="B213" s="18">
        <v>5</v>
      </c>
      <c r="C213" s="18" t="s">
        <v>115</v>
      </c>
      <c r="D213" s="18">
        <v>1171421390</v>
      </c>
      <c r="E213" s="7" t="s">
        <v>97</v>
      </c>
      <c r="F213" s="18" t="s">
        <v>164</v>
      </c>
      <c r="G213" s="7" t="s">
        <v>192</v>
      </c>
      <c r="H213" s="18">
        <v>5</v>
      </c>
      <c r="I213" s="18" t="s">
        <v>102</v>
      </c>
      <c r="J213" s="18" t="s">
        <v>112</v>
      </c>
      <c r="L213" s="18">
        <v>25</v>
      </c>
      <c r="M213" s="18">
        <v>5</v>
      </c>
      <c r="N213" s="18">
        <v>1</v>
      </c>
      <c r="O213" s="18">
        <v>1</v>
      </c>
      <c r="P213">
        <v>1563857743</v>
      </c>
      <c r="Q213">
        <v>2098</v>
      </c>
      <c r="S213" t="s">
        <v>113</v>
      </c>
      <c r="T213">
        <v>0</v>
      </c>
      <c r="U213" t="s">
        <v>104</v>
      </c>
      <c r="V213">
        <f>MATCH(D213,Отчет!$D$1:$D$65536,0)</f>
        <v>64</v>
      </c>
    </row>
    <row r="214" spans="1:22" x14ac:dyDescent="0.2">
      <c r="A214" s="18">
        <v>1580077219</v>
      </c>
      <c r="B214" s="18">
        <v>8</v>
      </c>
      <c r="C214" s="18" t="s">
        <v>106</v>
      </c>
      <c r="D214" s="18">
        <v>1171421613</v>
      </c>
      <c r="E214" s="7" t="s">
        <v>93</v>
      </c>
      <c r="F214" s="18" t="s">
        <v>128</v>
      </c>
      <c r="G214" s="7" t="s">
        <v>193</v>
      </c>
      <c r="H214" s="18">
        <v>5</v>
      </c>
      <c r="I214" s="18" t="s">
        <v>102</v>
      </c>
      <c r="J214" s="18" t="s">
        <v>112</v>
      </c>
      <c r="L214" s="18">
        <v>40</v>
      </c>
      <c r="M214" s="18">
        <v>5</v>
      </c>
      <c r="N214" s="18">
        <v>1</v>
      </c>
      <c r="O214" s="18">
        <v>1</v>
      </c>
      <c r="P214">
        <v>1561117774</v>
      </c>
      <c r="Q214">
        <v>2098</v>
      </c>
      <c r="S214" t="s">
        <v>178</v>
      </c>
      <c r="T214">
        <v>0</v>
      </c>
      <c r="U214" t="s">
        <v>104</v>
      </c>
      <c r="V214">
        <f>MATCH(D214,Отчет!$D$1:$D$65536,0)</f>
        <v>31</v>
      </c>
    </row>
    <row r="215" spans="1:22" x14ac:dyDescent="0.2">
      <c r="A215" s="18">
        <v>1580076828</v>
      </c>
      <c r="B215" s="18">
        <v>9</v>
      </c>
      <c r="C215" s="18" t="s">
        <v>134</v>
      </c>
      <c r="D215" s="18">
        <v>1181021556</v>
      </c>
      <c r="E215" s="7" t="s">
        <v>60</v>
      </c>
      <c r="F215" s="18" t="s">
        <v>182</v>
      </c>
      <c r="G215" s="7" t="s">
        <v>193</v>
      </c>
      <c r="H215" s="18">
        <v>5</v>
      </c>
      <c r="I215" s="18" t="s">
        <v>102</v>
      </c>
      <c r="J215" s="18" t="s">
        <v>112</v>
      </c>
      <c r="L215" s="18">
        <v>45</v>
      </c>
      <c r="M215" s="18">
        <v>5</v>
      </c>
      <c r="N215" s="18">
        <v>1</v>
      </c>
      <c r="O215" s="18">
        <v>1</v>
      </c>
      <c r="P215">
        <v>1561117774</v>
      </c>
      <c r="Q215">
        <v>2098</v>
      </c>
      <c r="S215" t="s">
        <v>178</v>
      </c>
      <c r="T215">
        <v>0</v>
      </c>
      <c r="U215" t="s">
        <v>104</v>
      </c>
      <c r="V215">
        <f>MATCH(D215,Отчет!$D$1:$D$65536,0)</f>
        <v>12</v>
      </c>
    </row>
    <row r="216" spans="1:22" x14ac:dyDescent="0.2">
      <c r="A216" s="18">
        <v>1580077175</v>
      </c>
      <c r="B216" s="18">
        <v>9</v>
      </c>
      <c r="C216" s="18" t="s">
        <v>134</v>
      </c>
      <c r="D216" s="18">
        <v>1181021571</v>
      </c>
      <c r="E216" s="7" t="s">
        <v>54</v>
      </c>
      <c r="F216" s="18" t="s">
        <v>173</v>
      </c>
      <c r="G216" s="7" t="s">
        <v>193</v>
      </c>
      <c r="H216" s="18">
        <v>5</v>
      </c>
      <c r="I216" s="18" t="s">
        <v>102</v>
      </c>
      <c r="J216" s="18" t="s">
        <v>112</v>
      </c>
      <c r="L216" s="18">
        <v>45</v>
      </c>
      <c r="M216" s="18">
        <v>5</v>
      </c>
      <c r="N216" s="18">
        <v>1</v>
      </c>
      <c r="O216" s="18">
        <v>1</v>
      </c>
      <c r="P216">
        <v>1561117774</v>
      </c>
      <c r="Q216">
        <v>2098</v>
      </c>
      <c r="S216" t="s">
        <v>178</v>
      </c>
      <c r="T216">
        <v>0</v>
      </c>
      <c r="U216" t="s">
        <v>104</v>
      </c>
      <c r="V216">
        <f>MATCH(D216,Отчет!$D$1:$D$65536,0)</f>
        <v>39</v>
      </c>
    </row>
    <row r="217" spans="1:22" x14ac:dyDescent="0.2">
      <c r="A217" s="18">
        <v>1580079382</v>
      </c>
      <c r="B217" s="18">
        <v>5</v>
      </c>
      <c r="C217" s="18" t="s">
        <v>99</v>
      </c>
      <c r="D217" s="18">
        <v>1181021586</v>
      </c>
      <c r="E217" s="7" t="s">
        <v>36</v>
      </c>
      <c r="F217" s="18" t="s">
        <v>122</v>
      </c>
      <c r="G217" s="7" t="s">
        <v>193</v>
      </c>
      <c r="H217" s="18">
        <v>5</v>
      </c>
      <c r="I217" s="18" t="s">
        <v>102</v>
      </c>
      <c r="J217" s="18" t="s">
        <v>112</v>
      </c>
      <c r="L217" s="18">
        <v>25</v>
      </c>
      <c r="M217" s="18">
        <v>5</v>
      </c>
      <c r="N217" s="18">
        <v>1</v>
      </c>
      <c r="O217" s="18">
        <v>1</v>
      </c>
      <c r="P217">
        <v>1561117774</v>
      </c>
      <c r="Q217">
        <v>2098</v>
      </c>
      <c r="S217" t="s">
        <v>178</v>
      </c>
      <c r="T217">
        <v>0</v>
      </c>
      <c r="U217" t="s">
        <v>104</v>
      </c>
      <c r="V217">
        <f>MATCH(D217,Отчет!$D$1:$D$65536,0)</f>
        <v>73</v>
      </c>
    </row>
    <row r="218" spans="1:22" x14ac:dyDescent="0.2">
      <c r="A218" s="18">
        <v>1580078290</v>
      </c>
      <c r="B218" s="18">
        <v>6</v>
      </c>
      <c r="C218" s="18" t="s">
        <v>106</v>
      </c>
      <c r="D218" s="18">
        <v>1171421916</v>
      </c>
      <c r="E218" s="7" t="s">
        <v>61</v>
      </c>
      <c r="F218" s="18" t="s">
        <v>171</v>
      </c>
      <c r="G218" s="7" t="s">
        <v>193</v>
      </c>
      <c r="H218" s="18">
        <v>5</v>
      </c>
      <c r="I218" s="18" t="s">
        <v>102</v>
      </c>
      <c r="J218" s="18" t="s">
        <v>112</v>
      </c>
      <c r="L218" s="18">
        <v>30</v>
      </c>
      <c r="M218" s="18">
        <v>5</v>
      </c>
      <c r="N218" s="18">
        <v>1</v>
      </c>
      <c r="O218" s="18">
        <v>1</v>
      </c>
      <c r="P218">
        <v>1561117774</v>
      </c>
      <c r="Q218">
        <v>2098</v>
      </c>
      <c r="S218" t="s">
        <v>178</v>
      </c>
      <c r="T218">
        <v>0</v>
      </c>
      <c r="U218" t="s">
        <v>104</v>
      </c>
      <c r="V218">
        <f>MATCH(D218,Отчет!$D$1:$D$65536,0)</f>
        <v>69</v>
      </c>
    </row>
    <row r="219" spans="1:22" x14ac:dyDescent="0.2">
      <c r="A219" s="18">
        <v>1580077267</v>
      </c>
      <c r="B219" s="18">
        <v>8</v>
      </c>
      <c r="C219" s="18" t="s">
        <v>134</v>
      </c>
      <c r="D219" s="18">
        <v>1171421942</v>
      </c>
      <c r="E219" s="7" t="s">
        <v>94</v>
      </c>
      <c r="F219" s="18" t="s">
        <v>180</v>
      </c>
      <c r="G219" s="7" t="s">
        <v>193</v>
      </c>
      <c r="H219" s="18">
        <v>5</v>
      </c>
      <c r="I219" s="18" t="s">
        <v>102</v>
      </c>
      <c r="J219" s="18" t="s">
        <v>112</v>
      </c>
      <c r="L219" s="18">
        <v>40</v>
      </c>
      <c r="M219" s="18">
        <v>5</v>
      </c>
      <c r="N219" s="18">
        <v>1</v>
      </c>
      <c r="O219" s="18">
        <v>1</v>
      </c>
      <c r="P219">
        <v>1561117774</v>
      </c>
      <c r="Q219">
        <v>2098</v>
      </c>
      <c r="S219" t="s">
        <v>178</v>
      </c>
      <c r="T219">
        <v>0</v>
      </c>
      <c r="U219" t="s">
        <v>104</v>
      </c>
      <c r="V219">
        <f>MATCH(D219,Отчет!$D$1:$D$65536,0)</f>
        <v>50</v>
      </c>
    </row>
    <row r="220" spans="1:22" x14ac:dyDescent="0.2">
      <c r="A220" s="18">
        <v>1580079288</v>
      </c>
      <c r="B220" s="18">
        <v>7</v>
      </c>
      <c r="C220" s="18" t="s">
        <v>99</v>
      </c>
      <c r="D220" s="18">
        <v>1171421955</v>
      </c>
      <c r="E220" s="7" t="s">
        <v>73</v>
      </c>
      <c r="F220" s="18" t="s">
        <v>142</v>
      </c>
      <c r="G220" s="7" t="s">
        <v>193</v>
      </c>
      <c r="H220" s="18">
        <v>5</v>
      </c>
      <c r="I220" s="18" t="s">
        <v>102</v>
      </c>
      <c r="J220" s="18" t="s">
        <v>112</v>
      </c>
      <c r="L220" s="18">
        <v>35</v>
      </c>
      <c r="M220" s="18">
        <v>5</v>
      </c>
      <c r="N220" s="18">
        <v>1</v>
      </c>
      <c r="O220" s="18">
        <v>1</v>
      </c>
      <c r="P220">
        <v>1561117774</v>
      </c>
      <c r="Q220">
        <v>2098</v>
      </c>
      <c r="S220" t="s">
        <v>178</v>
      </c>
      <c r="T220">
        <v>0</v>
      </c>
      <c r="U220" t="s">
        <v>104</v>
      </c>
      <c r="V220">
        <f>MATCH(D220,Отчет!$D$1:$D$65536,0)</f>
        <v>42</v>
      </c>
    </row>
    <row r="221" spans="1:22" x14ac:dyDescent="0.2">
      <c r="A221" s="18">
        <v>1580076603</v>
      </c>
      <c r="B221" s="18">
        <v>6</v>
      </c>
      <c r="C221" s="18" t="s">
        <v>106</v>
      </c>
      <c r="D221" s="18">
        <v>1171421968</v>
      </c>
      <c r="E221" s="7" t="s">
        <v>48</v>
      </c>
      <c r="F221" s="18" t="s">
        <v>143</v>
      </c>
      <c r="G221" s="7" t="s">
        <v>193</v>
      </c>
      <c r="H221" s="18">
        <v>5</v>
      </c>
      <c r="I221" s="18" t="s">
        <v>102</v>
      </c>
      <c r="J221" s="18" t="s">
        <v>112</v>
      </c>
      <c r="L221" s="18">
        <v>30</v>
      </c>
      <c r="M221" s="18">
        <v>5</v>
      </c>
      <c r="N221" s="18">
        <v>1</v>
      </c>
      <c r="O221" s="18">
        <v>1</v>
      </c>
      <c r="P221">
        <v>1561117774</v>
      </c>
      <c r="Q221">
        <v>2098</v>
      </c>
      <c r="S221" t="s">
        <v>178</v>
      </c>
      <c r="T221">
        <v>0</v>
      </c>
      <c r="U221" t="s">
        <v>104</v>
      </c>
      <c r="V221">
        <f>MATCH(D221,Отчет!$D$1:$D$65536,0)</f>
        <v>45</v>
      </c>
    </row>
    <row r="222" spans="1:22" x14ac:dyDescent="0.2">
      <c r="A222" s="18">
        <v>1580076736</v>
      </c>
      <c r="B222" s="18">
        <v>5</v>
      </c>
      <c r="C222" s="18" t="s">
        <v>106</v>
      </c>
      <c r="D222" s="18">
        <v>1171421981</v>
      </c>
      <c r="E222" s="7" t="s">
        <v>57</v>
      </c>
      <c r="F222" s="18" t="s">
        <v>144</v>
      </c>
      <c r="G222" s="7" t="s">
        <v>193</v>
      </c>
      <c r="H222" s="18">
        <v>5</v>
      </c>
      <c r="I222" s="18" t="s">
        <v>102</v>
      </c>
      <c r="J222" s="18" t="s">
        <v>112</v>
      </c>
      <c r="L222" s="18">
        <v>25</v>
      </c>
      <c r="M222" s="18">
        <v>5</v>
      </c>
      <c r="N222" s="18">
        <v>1</v>
      </c>
      <c r="O222" s="18">
        <v>1</v>
      </c>
      <c r="P222">
        <v>1561117774</v>
      </c>
      <c r="Q222">
        <v>2098</v>
      </c>
      <c r="S222" t="s">
        <v>178</v>
      </c>
      <c r="T222">
        <v>0</v>
      </c>
      <c r="U222" t="s">
        <v>104</v>
      </c>
      <c r="V222">
        <f>MATCH(D222,Отчет!$D$1:$D$65536,0)</f>
        <v>62</v>
      </c>
    </row>
    <row r="223" spans="1:22" x14ac:dyDescent="0.2">
      <c r="A223" s="18">
        <v>1580076984</v>
      </c>
      <c r="B223" s="18">
        <v>5</v>
      </c>
      <c r="C223" s="18" t="s">
        <v>99</v>
      </c>
      <c r="D223" s="18">
        <v>1171421994</v>
      </c>
      <c r="E223" s="7" t="s">
        <v>86</v>
      </c>
      <c r="F223" s="18" t="s">
        <v>145</v>
      </c>
      <c r="G223" s="7" t="s">
        <v>193</v>
      </c>
      <c r="H223" s="18">
        <v>5</v>
      </c>
      <c r="I223" s="18" t="s">
        <v>102</v>
      </c>
      <c r="J223" s="18" t="s">
        <v>112</v>
      </c>
      <c r="L223" s="18">
        <v>25</v>
      </c>
      <c r="M223" s="18">
        <v>5</v>
      </c>
      <c r="N223" s="18">
        <v>1</v>
      </c>
      <c r="O223" s="18">
        <v>1</v>
      </c>
      <c r="P223">
        <v>1561117774</v>
      </c>
      <c r="Q223">
        <v>2098</v>
      </c>
      <c r="S223" t="s">
        <v>178</v>
      </c>
      <c r="T223">
        <v>0</v>
      </c>
      <c r="U223" t="s">
        <v>104</v>
      </c>
      <c r="V223">
        <f>MATCH(D223,Отчет!$D$1:$D$65536,0)</f>
        <v>43</v>
      </c>
    </row>
    <row r="224" spans="1:22" x14ac:dyDescent="0.2">
      <c r="A224" s="18">
        <v>1580077569</v>
      </c>
      <c r="B224" s="18">
        <v>4</v>
      </c>
      <c r="C224" s="18" t="s">
        <v>106</v>
      </c>
      <c r="D224" s="18">
        <v>1171422007</v>
      </c>
      <c r="E224" s="7" t="s">
        <v>49</v>
      </c>
      <c r="F224" s="18" t="s">
        <v>146</v>
      </c>
      <c r="G224" s="7" t="s">
        <v>193</v>
      </c>
      <c r="H224" s="18">
        <v>5</v>
      </c>
      <c r="I224" s="18" t="s">
        <v>102</v>
      </c>
      <c r="J224" s="18" t="s">
        <v>112</v>
      </c>
      <c r="L224" s="18">
        <v>0</v>
      </c>
      <c r="M224" s="18">
        <v>5</v>
      </c>
      <c r="N224" s="18">
        <v>1</v>
      </c>
      <c r="O224" s="18">
        <v>1</v>
      </c>
      <c r="P224">
        <v>1561117774</v>
      </c>
      <c r="Q224">
        <v>2098</v>
      </c>
      <c r="S224" t="s">
        <v>178</v>
      </c>
      <c r="T224">
        <v>0</v>
      </c>
      <c r="U224" t="s">
        <v>104</v>
      </c>
      <c r="V224">
        <f>MATCH(D224,Отчет!$D$1:$D$65536,0)</f>
        <v>71</v>
      </c>
    </row>
    <row r="225" spans="1:22" x14ac:dyDescent="0.2">
      <c r="A225" s="18">
        <v>1580077978</v>
      </c>
      <c r="B225" s="18">
        <v>4</v>
      </c>
      <c r="C225" s="18" t="s">
        <v>99</v>
      </c>
      <c r="D225" s="18">
        <v>1171422020</v>
      </c>
      <c r="E225" s="7" t="s">
        <v>75</v>
      </c>
      <c r="F225" s="18" t="s">
        <v>147</v>
      </c>
      <c r="G225" s="7" t="s">
        <v>193</v>
      </c>
      <c r="H225" s="18">
        <v>5</v>
      </c>
      <c r="I225" s="18" t="s">
        <v>102</v>
      </c>
      <c r="J225" s="18" t="s">
        <v>112</v>
      </c>
      <c r="L225" s="18">
        <v>20</v>
      </c>
      <c r="M225" s="18">
        <v>5</v>
      </c>
      <c r="N225" s="18">
        <v>1</v>
      </c>
      <c r="O225" s="18">
        <v>1</v>
      </c>
      <c r="P225">
        <v>1561117774</v>
      </c>
      <c r="Q225">
        <v>2098</v>
      </c>
      <c r="S225" t="s">
        <v>178</v>
      </c>
      <c r="T225">
        <v>0</v>
      </c>
      <c r="U225" t="s">
        <v>104</v>
      </c>
      <c r="V225">
        <f>MATCH(D225,Отчет!$D$1:$D$65536,0)</f>
        <v>52</v>
      </c>
    </row>
    <row r="226" spans="1:22" x14ac:dyDescent="0.2">
      <c r="A226" s="18">
        <v>1580078158</v>
      </c>
      <c r="B226" s="18">
        <v>8</v>
      </c>
      <c r="C226" s="18" t="s">
        <v>99</v>
      </c>
      <c r="D226" s="18">
        <v>1171422033</v>
      </c>
      <c r="E226" s="7" t="s">
        <v>53</v>
      </c>
      <c r="F226" s="18" t="s">
        <v>110</v>
      </c>
      <c r="G226" s="7" t="s">
        <v>193</v>
      </c>
      <c r="H226" s="18">
        <v>5</v>
      </c>
      <c r="I226" s="18" t="s">
        <v>102</v>
      </c>
      <c r="J226" s="18" t="s">
        <v>112</v>
      </c>
      <c r="L226" s="18">
        <v>40</v>
      </c>
      <c r="M226" s="18">
        <v>5</v>
      </c>
      <c r="N226" s="18">
        <v>1</v>
      </c>
      <c r="O226" s="18">
        <v>1</v>
      </c>
      <c r="P226">
        <v>1561117774</v>
      </c>
      <c r="Q226">
        <v>2098</v>
      </c>
      <c r="S226" t="s">
        <v>178</v>
      </c>
      <c r="T226">
        <v>0</v>
      </c>
      <c r="U226" t="s">
        <v>104</v>
      </c>
      <c r="V226">
        <f>MATCH(D226,Отчет!$D$1:$D$65536,0)</f>
        <v>36</v>
      </c>
    </row>
    <row r="227" spans="1:22" x14ac:dyDescent="0.2">
      <c r="A227" s="18">
        <v>1580078690</v>
      </c>
      <c r="B227" s="18">
        <v>6</v>
      </c>
      <c r="C227" s="18" t="s">
        <v>134</v>
      </c>
      <c r="D227" s="18">
        <v>1171422046</v>
      </c>
      <c r="E227" s="7" t="s">
        <v>74</v>
      </c>
      <c r="F227" s="18" t="s">
        <v>172</v>
      </c>
      <c r="G227" s="7" t="s">
        <v>193</v>
      </c>
      <c r="H227" s="18">
        <v>5</v>
      </c>
      <c r="I227" s="18" t="s">
        <v>102</v>
      </c>
      <c r="J227" s="18" t="s">
        <v>112</v>
      </c>
      <c r="L227" s="18">
        <v>30</v>
      </c>
      <c r="M227" s="18">
        <v>5</v>
      </c>
      <c r="N227" s="18">
        <v>1</v>
      </c>
      <c r="O227" s="18">
        <v>1</v>
      </c>
      <c r="P227">
        <v>1561117774</v>
      </c>
      <c r="Q227">
        <v>2098</v>
      </c>
      <c r="S227" t="s">
        <v>178</v>
      </c>
      <c r="T227">
        <v>0</v>
      </c>
      <c r="U227" t="s">
        <v>104</v>
      </c>
      <c r="V227">
        <f>MATCH(D227,Отчет!$D$1:$D$65536,0)</f>
        <v>55</v>
      </c>
    </row>
    <row r="228" spans="1:22" x14ac:dyDescent="0.2">
      <c r="A228" s="18">
        <v>1580077478</v>
      </c>
      <c r="B228" s="18">
        <v>5</v>
      </c>
      <c r="C228" s="18" t="s">
        <v>99</v>
      </c>
      <c r="D228" s="18">
        <v>1171422072</v>
      </c>
      <c r="E228" s="7" t="s">
        <v>37</v>
      </c>
      <c r="F228" s="18" t="s">
        <v>114</v>
      </c>
      <c r="G228" s="7" t="s">
        <v>193</v>
      </c>
      <c r="H228" s="18">
        <v>5</v>
      </c>
      <c r="I228" s="18" t="s">
        <v>102</v>
      </c>
      <c r="J228" s="18" t="s">
        <v>112</v>
      </c>
      <c r="L228" s="18">
        <v>25</v>
      </c>
      <c r="M228" s="18">
        <v>5</v>
      </c>
      <c r="N228" s="18">
        <v>1</v>
      </c>
      <c r="O228" s="18">
        <v>1</v>
      </c>
      <c r="P228">
        <v>1561117774</v>
      </c>
      <c r="Q228">
        <v>2098</v>
      </c>
      <c r="S228" t="s">
        <v>178</v>
      </c>
      <c r="T228">
        <v>0</v>
      </c>
      <c r="U228" t="s">
        <v>104</v>
      </c>
      <c r="V228">
        <f>MATCH(D228,Отчет!$D$1:$D$65536,0)</f>
        <v>44</v>
      </c>
    </row>
    <row r="229" spans="1:22" x14ac:dyDescent="0.2">
      <c r="A229" s="18">
        <v>1580077717</v>
      </c>
      <c r="B229" s="18">
        <v>8</v>
      </c>
      <c r="C229" s="18" t="s">
        <v>115</v>
      </c>
      <c r="D229" s="18">
        <v>1171422085</v>
      </c>
      <c r="E229" s="7" t="s">
        <v>90</v>
      </c>
      <c r="F229" s="18" t="s">
        <v>116</v>
      </c>
      <c r="G229" s="7" t="s">
        <v>193</v>
      </c>
      <c r="H229" s="18">
        <v>5</v>
      </c>
      <c r="I229" s="18" t="s">
        <v>102</v>
      </c>
      <c r="J229" s="18" t="s">
        <v>112</v>
      </c>
      <c r="L229" s="18">
        <v>40</v>
      </c>
      <c r="M229" s="18">
        <v>5</v>
      </c>
      <c r="N229" s="18">
        <v>1</v>
      </c>
      <c r="O229" s="18">
        <v>1</v>
      </c>
      <c r="P229">
        <v>1561117774</v>
      </c>
      <c r="Q229">
        <v>2098</v>
      </c>
      <c r="S229" t="s">
        <v>178</v>
      </c>
      <c r="T229">
        <v>0</v>
      </c>
      <c r="U229" t="s">
        <v>104</v>
      </c>
      <c r="V229">
        <f>MATCH(D229,Отчет!$D$1:$D$65536,0)</f>
        <v>34</v>
      </c>
    </row>
    <row r="230" spans="1:22" x14ac:dyDescent="0.2">
      <c r="A230" s="18">
        <v>1580079531</v>
      </c>
      <c r="B230" s="18">
        <v>5</v>
      </c>
      <c r="C230" s="18" t="s">
        <v>99</v>
      </c>
      <c r="D230" s="18">
        <v>1171422098</v>
      </c>
      <c r="E230" s="7" t="s">
        <v>67</v>
      </c>
      <c r="F230" s="18" t="s">
        <v>117</v>
      </c>
      <c r="G230" s="7" t="s">
        <v>193</v>
      </c>
      <c r="H230" s="18">
        <v>5</v>
      </c>
      <c r="I230" s="18" t="s">
        <v>102</v>
      </c>
      <c r="J230" s="18" t="s">
        <v>112</v>
      </c>
      <c r="L230" s="18">
        <v>25</v>
      </c>
      <c r="M230" s="18">
        <v>5</v>
      </c>
      <c r="N230" s="18">
        <v>1</v>
      </c>
      <c r="O230" s="18">
        <v>1</v>
      </c>
      <c r="P230">
        <v>1561117774</v>
      </c>
      <c r="Q230">
        <v>2098</v>
      </c>
      <c r="S230" t="s">
        <v>178</v>
      </c>
      <c r="T230">
        <v>0</v>
      </c>
      <c r="U230" t="s">
        <v>104</v>
      </c>
      <c r="V230">
        <f>MATCH(D230,Отчет!$D$1:$D$65536,0)</f>
        <v>70</v>
      </c>
    </row>
    <row r="231" spans="1:22" x14ac:dyDescent="0.2">
      <c r="A231" s="18">
        <v>1580079244</v>
      </c>
      <c r="B231" s="18">
        <v>8</v>
      </c>
      <c r="C231" s="18" t="s">
        <v>99</v>
      </c>
      <c r="D231" s="18">
        <v>1171422111</v>
      </c>
      <c r="E231" s="7" t="s">
        <v>40</v>
      </c>
      <c r="F231" s="18" t="s">
        <v>118</v>
      </c>
      <c r="G231" s="7" t="s">
        <v>193</v>
      </c>
      <c r="H231" s="18">
        <v>5</v>
      </c>
      <c r="I231" s="18" t="s">
        <v>102</v>
      </c>
      <c r="J231" s="18" t="s">
        <v>112</v>
      </c>
      <c r="L231" s="18">
        <v>40</v>
      </c>
      <c r="M231" s="18">
        <v>5</v>
      </c>
      <c r="N231" s="18">
        <v>1</v>
      </c>
      <c r="O231" s="18">
        <v>1</v>
      </c>
      <c r="P231">
        <v>1561117774</v>
      </c>
      <c r="Q231">
        <v>2098</v>
      </c>
      <c r="S231" t="s">
        <v>178</v>
      </c>
      <c r="T231">
        <v>0</v>
      </c>
      <c r="U231" t="s">
        <v>104</v>
      </c>
      <c r="V231">
        <f>MATCH(D231,Отчет!$D$1:$D$65536,0)</f>
        <v>27</v>
      </c>
    </row>
    <row r="232" spans="1:22" x14ac:dyDescent="0.2">
      <c r="A232" s="18">
        <v>1580077037</v>
      </c>
      <c r="B232" s="18">
        <v>7</v>
      </c>
      <c r="C232" s="18" t="s">
        <v>99</v>
      </c>
      <c r="D232" s="18">
        <v>1171422137</v>
      </c>
      <c r="E232" s="7" t="s">
        <v>89</v>
      </c>
      <c r="F232" s="18" t="s">
        <v>119</v>
      </c>
      <c r="G232" s="7" t="s">
        <v>193</v>
      </c>
      <c r="H232" s="18">
        <v>5</v>
      </c>
      <c r="I232" s="18" t="s">
        <v>102</v>
      </c>
      <c r="J232" s="18" t="s">
        <v>112</v>
      </c>
      <c r="L232" s="18">
        <v>35</v>
      </c>
      <c r="M232" s="18">
        <v>5</v>
      </c>
      <c r="N232" s="18">
        <v>1</v>
      </c>
      <c r="O232" s="18">
        <v>1</v>
      </c>
      <c r="P232">
        <v>1561117774</v>
      </c>
      <c r="Q232">
        <v>2098</v>
      </c>
      <c r="S232" t="s">
        <v>178</v>
      </c>
      <c r="T232">
        <v>0</v>
      </c>
      <c r="U232" t="s">
        <v>104</v>
      </c>
      <c r="V232">
        <f>MATCH(D232,Отчет!$D$1:$D$65536,0)</f>
        <v>59</v>
      </c>
    </row>
    <row r="233" spans="1:22" x14ac:dyDescent="0.2">
      <c r="A233" s="18">
        <v>1580078554</v>
      </c>
      <c r="B233" s="18">
        <v>7</v>
      </c>
      <c r="C233" s="18" t="s">
        <v>115</v>
      </c>
      <c r="D233" s="18">
        <v>1171422150</v>
      </c>
      <c r="E233" s="7" t="s">
        <v>80</v>
      </c>
      <c r="F233" s="18" t="s">
        <v>176</v>
      </c>
      <c r="G233" s="7" t="s">
        <v>193</v>
      </c>
      <c r="H233" s="18">
        <v>5</v>
      </c>
      <c r="I233" s="18" t="s">
        <v>102</v>
      </c>
      <c r="J233" s="18" t="s">
        <v>112</v>
      </c>
      <c r="L233" s="18">
        <v>35</v>
      </c>
      <c r="M233" s="18">
        <v>5</v>
      </c>
      <c r="N233" s="18">
        <v>1</v>
      </c>
      <c r="O233" s="18">
        <v>1</v>
      </c>
      <c r="P233">
        <v>1561117774</v>
      </c>
      <c r="Q233">
        <v>2098</v>
      </c>
      <c r="S233" t="s">
        <v>178</v>
      </c>
      <c r="T233">
        <v>0</v>
      </c>
      <c r="U233" t="s">
        <v>104</v>
      </c>
      <c r="V233">
        <f>MATCH(D233,Отчет!$D$1:$D$65536,0)</f>
        <v>68</v>
      </c>
    </row>
    <row r="234" spans="1:22" x14ac:dyDescent="0.2">
      <c r="A234" s="18">
        <v>1580077673</v>
      </c>
      <c r="B234" s="18">
        <v>8</v>
      </c>
      <c r="C234" s="18" t="s">
        <v>99</v>
      </c>
      <c r="D234" s="18">
        <v>1171454939</v>
      </c>
      <c r="E234" s="7" t="s">
        <v>87</v>
      </c>
      <c r="F234" s="18" t="s">
        <v>120</v>
      </c>
      <c r="G234" s="7" t="s">
        <v>193</v>
      </c>
      <c r="H234" s="18">
        <v>5</v>
      </c>
      <c r="I234" s="18" t="s">
        <v>102</v>
      </c>
      <c r="J234" s="18" t="s">
        <v>112</v>
      </c>
      <c r="L234" s="18">
        <v>40</v>
      </c>
      <c r="M234" s="18">
        <v>5</v>
      </c>
      <c r="N234" s="18">
        <v>1</v>
      </c>
      <c r="O234" s="18">
        <v>0</v>
      </c>
      <c r="P234">
        <v>1561117774</v>
      </c>
      <c r="Q234">
        <v>2098</v>
      </c>
      <c r="S234" t="s">
        <v>178</v>
      </c>
      <c r="T234">
        <v>0</v>
      </c>
      <c r="U234" t="s">
        <v>104</v>
      </c>
      <c r="V234">
        <f>MATCH(D234,Отчет!$D$1:$D$65536,0)</f>
        <v>58</v>
      </c>
    </row>
    <row r="235" spans="1:22" x14ac:dyDescent="0.2">
      <c r="A235" s="18">
        <v>1580078114</v>
      </c>
      <c r="B235" s="18">
        <v>6</v>
      </c>
      <c r="C235" s="18" t="s">
        <v>99</v>
      </c>
      <c r="D235" s="18">
        <v>1178830132</v>
      </c>
      <c r="E235" s="7" t="s">
        <v>58</v>
      </c>
      <c r="F235" s="18" t="s">
        <v>121</v>
      </c>
      <c r="G235" s="7" t="s">
        <v>193</v>
      </c>
      <c r="H235" s="18">
        <v>5</v>
      </c>
      <c r="I235" s="18" t="s">
        <v>102</v>
      </c>
      <c r="J235" s="18" t="s">
        <v>112</v>
      </c>
      <c r="L235" s="18">
        <v>30</v>
      </c>
      <c r="M235" s="18">
        <v>5</v>
      </c>
      <c r="N235" s="18">
        <v>1</v>
      </c>
      <c r="O235" s="18">
        <v>0</v>
      </c>
      <c r="P235">
        <v>1561117774</v>
      </c>
      <c r="Q235">
        <v>2098</v>
      </c>
      <c r="S235" t="s">
        <v>178</v>
      </c>
      <c r="T235">
        <v>0</v>
      </c>
      <c r="U235" t="s">
        <v>104</v>
      </c>
      <c r="V235">
        <f>MATCH(D235,Отчет!$D$1:$D$65536,0)</f>
        <v>47</v>
      </c>
    </row>
    <row r="236" spans="1:22" x14ac:dyDescent="0.2">
      <c r="A236" s="18">
        <v>1580079332</v>
      </c>
      <c r="B236" s="18">
        <v>6</v>
      </c>
      <c r="C236" s="18" t="s">
        <v>134</v>
      </c>
      <c r="D236" s="18">
        <v>1178852426</v>
      </c>
      <c r="E236" s="7" t="s">
        <v>72</v>
      </c>
      <c r="F236" s="18" t="s">
        <v>149</v>
      </c>
      <c r="G236" s="7" t="s">
        <v>193</v>
      </c>
      <c r="H236" s="18">
        <v>5</v>
      </c>
      <c r="I236" s="18" t="s">
        <v>102</v>
      </c>
      <c r="J236" s="18" t="s">
        <v>112</v>
      </c>
      <c r="L236" s="18">
        <v>30</v>
      </c>
      <c r="M236" s="18">
        <v>5</v>
      </c>
      <c r="N236" s="18">
        <v>1</v>
      </c>
      <c r="O236" s="18">
        <v>1</v>
      </c>
      <c r="P236">
        <v>1561117774</v>
      </c>
      <c r="Q236">
        <v>2098</v>
      </c>
      <c r="S236" t="s">
        <v>178</v>
      </c>
      <c r="T236">
        <v>0</v>
      </c>
      <c r="U236" t="s">
        <v>104</v>
      </c>
      <c r="V236">
        <f>MATCH(D236,Отчет!$D$1:$D$65536,0)</f>
        <v>74</v>
      </c>
    </row>
    <row r="237" spans="1:22" x14ac:dyDescent="0.2">
      <c r="A237" s="18">
        <v>1580078022</v>
      </c>
      <c r="B237" s="18">
        <v>4</v>
      </c>
      <c r="C237" s="18" t="s">
        <v>134</v>
      </c>
      <c r="D237" s="18">
        <v>1178852470</v>
      </c>
      <c r="E237" s="7" t="s">
        <v>35</v>
      </c>
      <c r="F237" s="18" t="s">
        <v>168</v>
      </c>
      <c r="G237" s="7" t="s">
        <v>193</v>
      </c>
      <c r="H237" s="18">
        <v>5</v>
      </c>
      <c r="I237" s="18" t="s">
        <v>102</v>
      </c>
      <c r="J237" s="18" t="s">
        <v>112</v>
      </c>
      <c r="L237" s="18">
        <v>0</v>
      </c>
      <c r="M237" s="18">
        <v>5</v>
      </c>
      <c r="N237" s="18">
        <v>1</v>
      </c>
      <c r="O237" s="18">
        <v>1</v>
      </c>
      <c r="P237">
        <v>1561117774</v>
      </c>
      <c r="Q237">
        <v>2098</v>
      </c>
      <c r="S237" t="s">
        <v>178</v>
      </c>
      <c r="T237">
        <v>0</v>
      </c>
      <c r="U237" t="s">
        <v>104</v>
      </c>
      <c r="V237">
        <f>MATCH(D237,Отчет!$D$1:$D$65536,0)</f>
        <v>67</v>
      </c>
    </row>
    <row r="238" spans="1:22" x14ac:dyDescent="0.2">
      <c r="A238" s="18">
        <v>1580078910</v>
      </c>
      <c r="B238" s="18">
        <v>9</v>
      </c>
      <c r="C238" s="18" t="s">
        <v>99</v>
      </c>
      <c r="D238" s="18">
        <v>1171421639</v>
      </c>
      <c r="E238" s="7" t="s">
        <v>71</v>
      </c>
      <c r="F238" s="18" t="s">
        <v>129</v>
      </c>
      <c r="G238" s="7" t="s">
        <v>193</v>
      </c>
      <c r="H238" s="18">
        <v>5</v>
      </c>
      <c r="I238" s="18" t="s">
        <v>102</v>
      </c>
      <c r="J238" s="18" t="s">
        <v>112</v>
      </c>
      <c r="L238" s="18">
        <v>45</v>
      </c>
      <c r="M238" s="18">
        <v>5</v>
      </c>
      <c r="N238" s="18">
        <v>1</v>
      </c>
      <c r="O238" s="18">
        <v>1</v>
      </c>
      <c r="P238">
        <v>1561117774</v>
      </c>
      <c r="Q238">
        <v>2098</v>
      </c>
      <c r="S238" t="s">
        <v>178</v>
      </c>
      <c r="T238">
        <v>0</v>
      </c>
      <c r="U238" t="s">
        <v>104</v>
      </c>
      <c r="V238">
        <f>MATCH(D238,Отчет!$D$1:$D$65536,0)</f>
        <v>13</v>
      </c>
    </row>
    <row r="239" spans="1:22" x14ac:dyDescent="0.2">
      <c r="A239" s="18">
        <v>1580077889</v>
      </c>
      <c r="B239" s="18">
        <v>8</v>
      </c>
      <c r="C239" s="18" t="s">
        <v>99</v>
      </c>
      <c r="D239" s="18">
        <v>1171421652</v>
      </c>
      <c r="E239" s="7" t="s">
        <v>52</v>
      </c>
      <c r="F239" s="18" t="s">
        <v>130</v>
      </c>
      <c r="G239" s="7" t="s">
        <v>193</v>
      </c>
      <c r="H239" s="18">
        <v>5</v>
      </c>
      <c r="I239" s="18" t="s">
        <v>102</v>
      </c>
      <c r="J239" s="18" t="s">
        <v>112</v>
      </c>
      <c r="L239" s="18">
        <v>40</v>
      </c>
      <c r="M239" s="18">
        <v>5</v>
      </c>
      <c r="N239" s="18">
        <v>1</v>
      </c>
      <c r="O239" s="18">
        <v>1</v>
      </c>
      <c r="P239">
        <v>1561117774</v>
      </c>
      <c r="Q239">
        <v>2098</v>
      </c>
      <c r="S239" t="s">
        <v>178</v>
      </c>
      <c r="T239">
        <v>0</v>
      </c>
      <c r="U239" t="s">
        <v>104</v>
      </c>
      <c r="V239">
        <f>MATCH(D239,Отчет!$D$1:$D$65536,0)</f>
        <v>16</v>
      </c>
    </row>
    <row r="240" spans="1:22" x14ac:dyDescent="0.2">
      <c r="A240" s="18">
        <v>1580078070</v>
      </c>
      <c r="B240" s="18">
        <v>4</v>
      </c>
      <c r="C240" s="18" t="s">
        <v>106</v>
      </c>
      <c r="D240" s="18">
        <v>1171421665</v>
      </c>
      <c r="E240" s="7" t="s">
        <v>45</v>
      </c>
      <c r="F240" s="18" t="s">
        <v>131</v>
      </c>
      <c r="G240" s="7" t="s">
        <v>193</v>
      </c>
      <c r="H240" s="18">
        <v>5</v>
      </c>
      <c r="I240" s="18" t="s">
        <v>102</v>
      </c>
      <c r="J240" s="18" t="s">
        <v>112</v>
      </c>
      <c r="L240" s="18">
        <v>20</v>
      </c>
      <c r="M240" s="18">
        <v>5</v>
      </c>
      <c r="N240" s="18">
        <v>1</v>
      </c>
      <c r="O240" s="18">
        <v>1</v>
      </c>
      <c r="P240">
        <v>1561117774</v>
      </c>
      <c r="Q240">
        <v>2098</v>
      </c>
      <c r="S240" t="s">
        <v>178</v>
      </c>
      <c r="T240">
        <v>0</v>
      </c>
      <c r="U240" t="s">
        <v>104</v>
      </c>
      <c r="V240">
        <f>MATCH(D240,Отчет!$D$1:$D$65536,0)</f>
        <v>53</v>
      </c>
    </row>
    <row r="241" spans="1:22" x14ac:dyDescent="0.2">
      <c r="A241" s="18">
        <v>1580076872</v>
      </c>
      <c r="B241" s="18">
        <v>5</v>
      </c>
      <c r="C241" s="18" t="s">
        <v>99</v>
      </c>
      <c r="D241" s="18">
        <v>1171421678</v>
      </c>
      <c r="E241" s="7" t="s">
        <v>42</v>
      </c>
      <c r="F241" s="18" t="s">
        <v>132</v>
      </c>
      <c r="G241" s="7" t="s">
        <v>193</v>
      </c>
      <c r="H241" s="18">
        <v>5</v>
      </c>
      <c r="I241" s="18" t="s">
        <v>102</v>
      </c>
      <c r="J241" s="18" t="s">
        <v>112</v>
      </c>
      <c r="L241" s="18">
        <v>25</v>
      </c>
      <c r="M241" s="18">
        <v>5</v>
      </c>
      <c r="N241" s="18">
        <v>1</v>
      </c>
      <c r="O241" s="18">
        <v>1</v>
      </c>
      <c r="P241">
        <v>1561117774</v>
      </c>
      <c r="Q241">
        <v>2098</v>
      </c>
      <c r="S241" t="s">
        <v>178</v>
      </c>
      <c r="T241">
        <v>0</v>
      </c>
      <c r="U241" t="s">
        <v>104</v>
      </c>
      <c r="V241">
        <f>MATCH(D241,Отчет!$D$1:$D$65536,0)</f>
        <v>57</v>
      </c>
    </row>
    <row r="242" spans="1:22" x14ac:dyDescent="0.2">
      <c r="A242" s="18">
        <v>1580077130</v>
      </c>
      <c r="B242" s="18">
        <v>6</v>
      </c>
      <c r="C242" s="18" t="s">
        <v>106</v>
      </c>
      <c r="D242" s="18">
        <v>1171421691</v>
      </c>
      <c r="E242" s="7" t="s">
        <v>83</v>
      </c>
      <c r="F242" s="18" t="s">
        <v>157</v>
      </c>
      <c r="G242" s="7" t="s">
        <v>193</v>
      </c>
      <c r="H242" s="18">
        <v>5</v>
      </c>
      <c r="I242" s="18" t="s">
        <v>102</v>
      </c>
      <c r="J242" s="18" t="s">
        <v>112</v>
      </c>
      <c r="L242" s="18">
        <v>30</v>
      </c>
      <c r="M242" s="18">
        <v>5</v>
      </c>
      <c r="N242" s="18">
        <v>1</v>
      </c>
      <c r="O242" s="18">
        <v>1</v>
      </c>
      <c r="P242">
        <v>1561117774</v>
      </c>
      <c r="Q242">
        <v>2098</v>
      </c>
      <c r="S242" t="s">
        <v>178</v>
      </c>
      <c r="T242">
        <v>0</v>
      </c>
      <c r="U242" t="s">
        <v>104</v>
      </c>
      <c r="V242">
        <f>MATCH(D242,Отчет!$D$1:$D$65536,0)</f>
        <v>63</v>
      </c>
    </row>
    <row r="243" spans="1:22" x14ac:dyDescent="0.2">
      <c r="A243" s="18">
        <v>1580079011</v>
      </c>
      <c r="B243" s="18">
        <v>6</v>
      </c>
      <c r="C243" s="18" t="s">
        <v>106</v>
      </c>
      <c r="D243" s="18">
        <v>1171421717</v>
      </c>
      <c r="E243" s="7" t="s">
        <v>55</v>
      </c>
      <c r="F243" s="18" t="s">
        <v>166</v>
      </c>
      <c r="G243" s="7" t="s">
        <v>193</v>
      </c>
      <c r="H243" s="18">
        <v>5</v>
      </c>
      <c r="I243" s="18" t="s">
        <v>102</v>
      </c>
      <c r="J243" s="18" t="s">
        <v>112</v>
      </c>
      <c r="L243" s="18">
        <v>30</v>
      </c>
      <c r="M243" s="18">
        <v>5</v>
      </c>
      <c r="N243" s="18">
        <v>1</v>
      </c>
      <c r="O243" s="18">
        <v>1</v>
      </c>
      <c r="P243">
        <v>1561117774</v>
      </c>
      <c r="Q243">
        <v>2098</v>
      </c>
      <c r="S243" t="s">
        <v>178</v>
      </c>
      <c r="T243">
        <v>0</v>
      </c>
      <c r="U243" t="s">
        <v>104</v>
      </c>
      <c r="V243">
        <f>MATCH(D243,Отчет!$D$1:$D$65536,0)</f>
        <v>37</v>
      </c>
    </row>
    <row r="244" spans="1:22" x14ac:dyDescent="0.2">
      <c r="A244" s="18">
        <v>1580077801</v>
      </c>
      <c r="B244" s="18">
        <v>9</v>
      </c>
      <c r="C244" s="18" t="s">
        <v>115</v>
      </c>
      <c r="D244" s="18">
        <v>1171421730</v>
      </c>
      <c r="E244" s="7" t="s">
        <v>91</v>
      </c>
      <c r="F244" s="18" t="s">
        <v>167</v>
      </c>
      <c r="G244" s="7" t="s">
        <v>193</v>
      </c>
      <c r="H244" s="18">
        <v>5</v>
      </c>
      <c r="I244" s="18" t="s">
        <v>102</v>
      </c>
      <c r="J244" s="18" t="s">
        <v>112</v>
      </c>
      <c r="L244" s="18">
        <v>45</v>
      </c>
      <c r="M244" s="18">
        <v>5</v>
      </c>
      <c r="N244" s="18">
        <v>1</v>
      </c>
      <c r="O244" s="18">
        <v>1</v>
      </c>
      <c r="P244">
        <v>1561117774</v>
      </c>
      <c r="Q244">
        <v>2098</v>
      </c>
      <c r="S244" t="s">
        <v>178</v>
      </c>
      <c r="T244">
        <v>0</v>
      </c>
      <c r="U244" t="s">
        <v>104</v>
      </c>
      <c r="V244">
        <f>MATCH(D244,Отчет!$D$1:$D$65536,0)</f>
        <v>22</v>
      </c>
    </row>
    <row r="245" spans="1:22" x14ac:dyDescent="0.2">
      <c r="A245" s="18">
        <v>1580078822</v>
      </c>
      <c r="B245" s="18">
        <v>8</v>
      </c>
      <c r="C245" s="18" t="s">
        <v>99</v>
      </c>
      <c r="D245" s="18">
        <v>1171421743</v>
      </c>
      <c r="E245" s="7" t="s">
        <v>38</v>
      </c>
      <c r="F245" s="18" t="s">
        <v>133</v>
      </c>
      <c r="G245" s="7" t="s">
        <v>193</v>
      </c>
      <c r="H245" s="18">
        <v>5</v>
      </c>
      <c r="I245" s="18" t="s">
        <v>102</v>
      </c>
      <c r="J245" s="18" t="s">
        <v>112</v>
      </c>
      <c r="L245" s="18">
        <v>40</v>
      </c>
      <c r="M245" s="18">
        <v>5</v>
      </c>
      <c r="N245" s="18">
        <v>1</v>
      </c>
      <c r="O245" s="18">
        <v>1</v>
      </c>
      <c r="P245">
        <v>1561117774</v>
      </c>
      <c r="Q245">
        <v>2098</v>
      </c>
      <c r="S245" t="s">
        <v>178</v>
      </c>
      <c r="T245">
        <v>0</v>
      </c>
      <c r="U245" t="s">
        <v>104</v>
      </c>
      <c r="V245">
        <f>MATCH(D245,Отчет!$D$1:$D$65536,0)</f>
        <v>29</v>
      </c>
    </row>
    <row r="246" spans="1:22" x14ac:dyDescent="0.2">
      <c r="A246" s="18">
        <v>1580078602</v>
      </c>
      <c r="B246" s="18">
        <v>7</v>
      </c>
      <c r="C246" s="18" t="s">
        <v>134</v>
      </c>
      <c r="D246" s="18">
        <v>1171421769</v>
      </c>
      <c r="E246" s="7" t="s">
        <v>50</v>
      </c>
      <c r="F246" s="18" t="s">
        <v>135</v>
      </c>
      <c r="G246" s="7" t="s">
        <v>193</v>
      </c>
      <c r="H246" s="18">
        <v>5</v>
      </c>
      <c r="I246" s="18" t="s">
        <v>102</v>
      </c>
      <c r="J246" s="18" t="s">
        <v>112</v>
      </c>
      <c r="L246" s="18">
        <v>35</v>
      </c>
      <c r="M246" s="18">
        <v>5</v>
      </c>
      <c r="N246" s="18">
        <v>1</v>
      </c>
      <c r="O246" s="18">
        <v>1</v>
      </c>
      <c r="P246">
        <v>1561117774</v>
      </c>
      <c r="Q246">
        <v>2098</v>
      </c>
      <c r="S246" t="s">
        <v>178</v>
      </c>
      <c r="T246">
        <v>0</v>
      </c>
      <c r="U246" t="s">
        <v>104</v>
      </c>
      <c r="V246">
        <f>MATCH(D246,Отчет!$D$1:$D$65536,0)</f>
        <v>41</v>
      </c>
    </row>
    <row r="247" spans="1:22" x14ac:dyDescent="0.2">
      <c r="A247" s="18">
        <v>1580078866</v>
      </c>
      <c r="B247" s="18">
        <v>7</v>
      </c>
      <c r="C247" s="18" t="s">
        <v>99</v>
      </c>
      <c r="D247" s="18">
        <v>1171421782</v>
      </c>
      <c r="E247" s="7" t="s">
        <v>81</v>
      </c>
      <c r="F247" s="18" t="s">
        <v>136</v>
      </c>
      <c r="G247" s="7" t="s">
        <v>193</v>
      </c>
      <c r="H247" s="18">
        <v>5</v>
      </c>
      <c r="I247" s="18" t="s">
        <v>102</v>
      </c>
      <c r="J247" s="18" t="s">
        <v>112</v>
      </c>
      <c r="L247" s="18">
        <v>35</v>
      </c>
      <c r="M247" s="18">
        <v>5</v>
      </c>
      <c r="N247" s="18">
        <v>1</v>
      </c>
      <c r="O247" s="18">
        <v>1</v>
      </c>
      <c r="P247">
        <v>1561117774</v>
      </c>
      <c r="Q247">
        <v>2098</v>
      </c>
      <c r="S247" t="s">
        <v>178</v>
      </c>
      <c r="T247">
        <v>0</v>
      </c>
      <c r="U247" t="s">
        <v>104</v>
      </c>
      <c r="V247">
        <f>MATCH(D247,Отчет!$D$1:$D$65536,0)</f>
        <v>33</v>
      </c>
    </row>
    <row r="248" spans="1:22" x14ac:dyDescent="0.2">
      <c r="A248" s="18">
        <v>1580079484</v>
      </c>
      <c r="B248" s="18">
        <v>6</v>
      </c>
      <c r="C248" s="18" t="s">
        <v>115</v>
      </c>
      <c r="D248" s="18">
        <v>1171421795</v>
      </c>
      <c r="E248" s="7" t="s">
        <v>88</v>
      </c>
      <c r="F248" s="18" t="s">
        <v>169</v>
      </c>
      <c r="G248" s="7" t="s">
        <v>193</v>
      </c>
      <c r="H248" s="18">
        <v>5</v>
      </c>
      <c r="I248" s="18" t="s">
        <v>102</v>
      </c>
      <c r="J248" s="18" t="s">
        <v>112</v>
      </c>
      <c r="L248" s="18">
        <v>30</v>
      </c>
      <c r="M248" s="18">
        <v>5</v>
      </c>
      <c r="N248" s="18">
        <v>1</v>
      </c>
      <c r="O248" s="18">
        <v>1</v>
      </c>
      <c r="P248">
        <v>1561117774</v>
      </c>
      <c r="Q248">
        <v>2098</v>
      </c>
      <c r="S248" t="s">
        <v>178</v>
      </c>
      <c r="T248">
        <v>0</v>
      </c>
      <c r="U248" t="s">
        <v>104</v>
      </c>
      <c r="V248">
        <f>MATCH(D248,Отчет!$D$1:$D$65536,0)</f>
        <v>54</v>
      </c>
    </row>
    <row r="249" spans="1:22" x14ac:dyDescent="0.2">
      <c r="A249" s="18">
        <v>1580078734</v>
      </c>
      <c r="B249" s="18">
        <v>8</v>
      </c>
      <c r="C249" s="18" t="s">
        <v>99</v>
      </c>
      <c r="D249" s="18">
        <v>1171421808</v>
      </c>
      <c r="E249" s="7" t="s">
        <v>59</v>
      </c>
      <c r="F249" s="18" t="s">
        <v>137</v>
      </c>
      <c r="G249" s="7" t="s">
        <v>193</v>
      </c>
      <c r="H249" s="18">
        <v>5</v>
      </c>
      <c r="I249" s="18" t="s">
        <v>102</v>
      </c>
      <c r="J249" s="18" t="s">
        <v>112</v>
      </c>
      <c r="L249" s="18">
        <v>40</v>
      </c>
      <c r="M249" s="18">
        <v>5</v>
      </c>
      <c r="N249" s="18">
        <v>1</v>
      </c>
      <c r="O249" s="18">
        <v>1</v>
      </c>
      <c r="P249">
        <v>1561117774</v>
      </c>
      <c r="Q249">
        <v>2098</v>
      </c>
      <c r="S249" t="s">
        <v>178</v>
      </c>
      <c r="T249">
        <v>0</v>
      </c>
      <c r="U249" t="s">
        <v>104</v>
      </c>
      <c r="V249">
        <f>MATCH(D249,Отчет!$D$1:$D$65536,0)</f>
        <v>21</v>
      </c>
    </row>
    <row r="250" spans="1:22" x14ac:dyDescent="0.2">
      <c r="A250" s="18">
        <v>1580076934</v>
      </c>
      <c r="B250" s="18">
        <v>8</v>
      </c>
      <c r="C250" s="18" t="s">
        <v>99</v>
      </c>
      <c r="D250" s="18">
        <v>1171421821</v>
      </c>
      <c r="E250" s="7" t="s">
        <v>85</v>
      </c>
      <c r="F250" s="18" t="s">
        <v>138</v>
      </c>
      <c r="G250" s="7" t="s">
        <v>193</v>
      </c>
      <c r="H250" s="18">
        <v>5</v>
      </c>
      <c r="I250" s="18" t="s">
        <v>102</v>
      </c>
      <c r="J250" s="18" t="s">
        <v>112</v>
      </c>
      <c r="L250" s="18">
        <v>40</v>
      </c>
      <c r="M250" s="18">
        <v>5</v>
      </c>
      <c r="N250" s="18">
        <v>1</v>
      </c>
      <c r="O250" s="18">
        <v>1</v>
      </c>
      <c r="P250">
        <v>1561117774</v>
      </c>
      <c r="Q250">
        <v>2098</v>
      </c>
      <c r="S250" t="s">
        <v>178</v>
      </c>
      <c r="T250">
        <v>0</v>
      </c>
      <c r="U250" t="s">
        <v>104</v>
      </c>
      <c r="V250">
        <f>MATCH(D250,Отчет!$D$1:$D$65536,0)</f>
        <v>24</v>
      </c>
    </row>
    <row r="251" spans="1:22" x14ac:dyDescent="0.2">
      <c r="A251" s="18">
        <v>1580078378</v>
      </c>
      <c r="B251" s="18">
        <v>9</v>
      </c>
      <c r="C251" s="18" t="s">
        <v>134</v>
      </c>
      <c r="D251" s="18">
        <v>1171421847</v>
      </c>
      <c r="E251" s="7" t="s">
        <v>68</v>
      </c>
      <c r="F251" s="18" t="s">
        <v>139</v>
      </c>
      <c r="G251" s="7" t="s">
        <v>193</v>
      </c>
      <c r="H251" s="18">
        <v>5</v>
      </c>
      <c r="I251" s="18" t="s">
        <v>102</v>
      </c>
      <c r="J251" s="18" t="s">
        <v>112</v>
      </c>
      <c r="L251" s="18">
        <v>45</v>
      </c>
      <c r="M251" s="18">
        <v>5</v>
      </c>
      <c r="N251" s="18">
        <v>1</v>
      </c>
      <c r="O251" s="18">
        <v>1</v>
      </c>
      <c r="P251">
        <v>1561117774</v>
      </c>
      <c r="Q251">
        <v>2098</v>
      </c>
      <c r="S251" t="s">
        <v>178</v>
      </c>
      <c r="T251">
        <v>0</v>
      </c>
      <c r="U251" t="s">
        <v>104</v>
      </c>
      <c r="V251">
        <f>MATCH(D251,Отчет!$D$1:$D$65536,0)</f>
        <v>25</v>
      </c>
    </row>
    <row r="252" spans="1:22" x14ac:dyDescent="0.2">
      <c r="A252" s="18">
        <v>1580078422</v>
      </c>
      <c r="B252" s="18">
        <v>9</v>
      </c>
      <c r="C252" s="18" t="s">
        <v>134</v>
      </c>
      <c r="D252" s="18">
        <v>1171421864</v>
      </c>
      <c r="E252" s="7" t="s">
        <v>47</v>
      </c>
      <c r="F252" s="18" t="s">
        <v>140</v>
      </c>
      <c r="G252" s="7" t="s">
        <v>193</v>
      </c>
      <c r="H252" s="18">
        <v>5</v>
      </c>
      <c r="I252" s="18" t="s">
        <v>102</v>
      </c>
      <c r="J252" s="18" t="s">
        <v>112</v>
      </c>
      <c r="L252" s="18">
        <v>45</v>
      </c>
      <c r="M252" s="18">
        <v>5</v>
      </c>
      <c r="N252" s="18">
        <v>1</v>
      </c>
      <c r="O252" s="18">
        <v>1</v>
      </c>
      <c r="P252">
        <v>1561117774</v>
      </c>
      <c r="Q252">
        <v>2098</v>
      </c>
      <c r="S252" t="s">
        <v>178</v>
      </c>
      <c r="T252">
        <v>0</v>
      </c>
      <c r="U252" t="s">
        <v>104</v>
      </c>
      <c r="V252">
        <f>MATCH(D252,Отчет!$D$1:$D$65536,0)</f>
        <v>20</v>
      </c>
    </row>
    <row r="253" spans="1:22" x14ac:dyDescent="0.2">
      <c r="A253" s="18">
        <v>1580077523</v>
      </c>
      <c r="B253" s="18">
        <v>9</v>
      </c>
      <c r="C253" s="18" t="s">
        <v>106</v>
      </c>
      <c r="D253" s="18">
        <v>1171421877</v>
      </c>
      <c r="E253" s="7" t="s">
        <v>43</v>
      </c>
      <c r="F253" s="18" t="s">
        <v>141</v>
      </c>
      <c r="G253" s="7" t="s">
        <v>193</v>
      </c>
      <c r="H253" s="18">
        <v>5</v>
      </c>
      <c r="I253" s="18" t="s">
        <v>102</v>
      </c>
      <c r="J253" s="18" t="s">
        <v>112</v>
      </c>
      <c r="L253" s="18">
        <v>45</v>
      </c>
      <c r="M253" s="18">
        <v>5</v>
      </c>
      <c r="N253" s="18">
        <v>1</v>
      </c>
      <c r="O253" s="18">
        <v>1</v>
      </c>
      <c r="P253">
        <v>1561117774</v>
      </c>
      <c r="Q253">
        <v>2098</v>
      </c>
      <c r="S253" t="s">
        <v>178</v>
      </c>
      <c r="T253">
        <v>0</v>
      </c>
      <c r="U253" t="s">
        <v>104</v>
      </c>
      <c r="V253">
        <f>MATCH(D253,Отчет!$D$1:$D$65536,0)</f>
        <v>14</v>
      </c>
    </row>
    <row r="254" spans="1:22" x14ac:dyDescent="0.2">
      <c r="A254" s="18">
        <v>1580076692</v>
      </c>
      <c r="B254" s="18">
        <v>5</v>
      </c>
      <c r="C254" s="18" t="s">
        <v>115</v>
      </c>
      <c r="D254" s="18">
        <v>1171421903</v>
      </c>
      <c r="E254" s="7" t="s">
        <v>98</v>
      </c>
      <c r="F254" s="18" t="s">
        <v>155</v>
      </c>
      <c r="G254" s="7" t="s">
        <v>193</v>
      </c>
      <c r="H254" s="18">
        <v>5</v>
      </c>
      <c r="I254" s="18" t="s">
        <v>102</v>
      </c>
      <c r="J254" s="18" t="s">
        <v>112</v>
      </c>
      <c r="L254" s="18">
        <v>25</v>
      </c>
      <c r="M254" s="18">
        <v>5</v>
      </c>
      <c r="N254" s="18">
        <v>1</v>
      </c>
      <c r="O254" s="18">
        <v>1</v>
      </c>
      <c r="P254">
        <v>1561117774</v>
      </c>
      <c r="Q254">
        <v>2098</v>
      </c>
      <c r="S254" t="s">
        <v>178</v>
      </c>
      <c r="T254">
        <v>0</v>
      </c>
      <c r="U254" t="s">
        <v>104</v>
      </c>
      <c r="V254">
        <f>MATCH(D254,Отчет!$D$1:$D$65536,0)</f>
        <v>72</v>
      </c>
    </row>
    <row r="255" spans="1:22" x14ac:dyDescent="0.2">
      <c r="A255" s="18">
        <v>1580077757</v>
      </c>
      <c r="B255" s="18">
        <v>9</v>
      </c>
      <c r="C255" s="18" t="s">
        <v>134</v>
      </c>
      <c r="D255" s="18">
        <v>1171421302</v>
      </c>
      <c r="E255" s="7" t="s">
        <v>77</v>
      </c>
      <c r="F255" s="18" t="s">
        <v>156</v>
      </c>
      <c r="G255" s="7" t="s">
        <v>193</v>
      </c>
      <c r="H255" s="18">
        <v>5</v>
      </c>
      <c r="I255" s="18" t="s">
        <v>102</v>
      </c>
      <c r="J255" s="18" t="s">
        <v>112</v>
      </c>
      <c r="L255" s="18">
        <v>45</v>
      </c>
      <c r="M255" s="18">
        <v>5</v>
      </c>
      <c r="N255" s="18">
        <v>1</v>
      </c>
      <c r="O255" s="18">
        <v>1</v>
      </c>
      <c r="P255">
        <v>1561117774</v>
      </c>
      <c r="Q255">
        <v>2098</v>
      </c>
      <c r="S255" t="s">
        <v>178</v>
      </c>
      <c r="T255">
        <v>0</v>
      </c>
      <c r="U255" t="s">
        <v>104</v>
      </c>
      <c r="V255">
        <f>MATCH(D255,Отчет!$D$1:$D$65536,0)</f>
        <v>18</v>
      </c>
    </row>
    <row r="256" spans="1:22" x14ac:dyDescent="0.2">
      <c r="A256" s="18">
        <v>1580078778</v>
      </c>
      <c r="B256" s="18">
        <v>8</v>
      </c>
      <c r="C256" s="18" t="s">
        <v>106</v>
      </c>
      <c r="D256" s="18">
        <v>1171421330</v>
      </c>
      <c r="E256" s="7" t="s">
        <v>69</v>
      </c>
      <c r="F256" s="18" t="s">
        <v>154</v>
      </c>
      <c r="G256" s="7" t="s">
        <v>193</v>
      </c>
      <c r="H256" s="18">
        <v>5</v>
      </c>
      <c r="I256" s="18" t="s">
        <v>102</v>
      </c>
      <c r="J256" s="18" t="s">
        <v>112</v>
      </c>
      <c r="L256" s="18">
        <v>40</v>
      </c>
      <c r="M256" s="18">
        <v>5</v>
      </c>
      <c r="N256" s="18">
        <v>1</v>
      </c>
      <c r="O256" s="18">
        <v>1</v>
      </c>
      <c r="P256">
        <v>1561117774</v>
      </c>
      <c r="Q256">
        <v>2098</v>
      </c>
      <c r="S256" t="s">
        <v>178</v>
      </c>
      <c r="T256">
        <v>0</v>
      </c>
      <c r="U256" t="s">
        <v>104</v>
      </c>
      <c r="V256">
        <f>MATCH(D256,Отчет!$D$1:$D$65536,0)</f>
        <v>38</v>
      </c>
    </row>
    <row r="257" spans="1:22" x14ac:dyDescent="0.2">
      <c r="A257" s="18">
        <v>1580077933</v>
      </c>
      <c r="B257" s="18">
        <v>7</v>
      </c>
      <c r="C257" s="18" t="s">
        <v>99</v>
      </c>
      <c r="D257" s="18">
        <v>1171421351</v>
      </c>
      <c r="E257" s="7" t="s">
        <v>64</v>
      </c>
      <c r="F257" s="18" t="s">
        <v>123</v>
      </c>
      <c r="G257" s="7" t="s">
        <v>193</v>
      </c>
      <c r="H257" s="18">
        <v>5</v>
      </c>
      <c r="I257" s="18" t="s">
        <v>102</v>
      </c>
      <c r="J257" s="18" t="s">
        <v>112</v>
      </c>
      <c r="L257" s="18">
        <v>35</v>
      </c>
      <c r="M257" s="18">
        <v>5</v>
      </c>
      <c r="N257" s="18">
        <v>1</v>
      </c>
      <c r="O257" s="18">
        <v>1</v>
      </c>
      <c r="P257">
        <v>1561117774</v>
      </c>
      <c r="Q257">
        <v>2098</v>
      </c>
      <c r="S257" t="s">
        <v>178</v>
      </c>
      <c r="T257">
        <v>0</v>
      </c>
      <c r="U257" t="s">
        <v>104</v>
      </c>
      <c r="V257">
        <f>MATCH(D257,Отчет!$D$1:$D$65536,0)</f>
        <v>51</v>
      </c>
    </row>
    <row r="258" spans="1:22" x14ac:dyDescent="0.2">
      <c r="A258" s="18">
        <v>1580078510</v>
      </c>
      <c r="B258" s="18">
        <v>6</v>
      </c>
      <c r="C258" s="18" t="s">
        <v>115</v>
      </c>
      <c r="D258" s="18">
        <v>1171421364</v>
      </c>
      <c r="E258" s="7" t="s">
        <v>79</v>
      </c>
      <c r="F258" s="18" t="s">
        <v>159</v>
      </c>
      <c r="G258" s="7" t="s">
        <v>193</v>
      </c>
      <c r="H258" s="18">
        <v>5</v>
      </c>
      <c r="I258" s="18" t="s">
        <v>102</v>
      </c>
      <c r="J258" s="18" t="s">
        <v>112</v>
      </c>
      <c r="L258" s="18">
        <v>30</v>
      </c>
      <c r="M258" s="18">
        <v>5</v>
      </c>
      <c r="N258" s="18">
        <v>1</v>
      </c>
      <c r="O258" s="18">
        <v>1</v>
      </c>
      <c r="P258">
        <v>1561117774</v>
      </c>
      <c r="Q258">
        <v>2098</v>
      </c>
      <c r="S258" t="s">
        <v>178</v>
      </c>
      <c r="T258">
        <v>0</v>
      </c>
      <c r="U258" t="s">
        <v>104</v>
      </c>
      <c r="V258">
        <f>MATCH(D258,Отчет!$D$1:$D$65536,0)</f>
        <v>49</v>
      </c>
    </row>
    <row r="259" spans="1:22" x14ac:dyDescent="0.2">
      <c r="A259" s="18">
        <v>1580079100</v>
      </c>
      <c r="B259" s="18">
        <v>7</v>
      </c>
      <c r="C259" s="18" t="s">
        <v>115</v>
      </c>
      <c r="D259" s="18">
        <v>1171421377</v>
      </c>
      <c r="E259" s="7" t="s">
        <v>78</v>
      </c>
      <c r="F259" s="18" t="s">
        <v>124</v>
      </c>
      <c r="G259" s="7" t="s">
        <v>193</v>
      </c>
      <c r="H259" s="18">
        <v>5</v>
      </c>
      <c r="I259" s="18" t="s">
        <v>102</v>
      </c>
      <c r="J259" s="18" t="s">
        <v>112</v>
      </c>
      <c r="L259" s="18">
        <v>35</v>
      </c>
      <c r="M259" s="18">
        <v>5</v>
      </c>
      <c r="N259" s="18">
        <v>1</v>
      </c>
      <c r="O259" s="18">
        <v>1</v>
      </c>
      <c r="P259">
        <v>1561117774</v>
      </c>
      <c r="Q259">
        <v>2098</v>
      </c>
      <c r="S259" t="s">
        <v>178</v>
      </c>
      <c r="T259">
        <v>0</v>
      </c>
      <c r="U259" t="s">
        <v>104</v>
      </c>
      <c r="V259">
        <f>MATCH(D259,Отчет!$D$1:$D$65536,0)</f>
        <v>26</v>
      </c>
    </row>
    <row r="260" spans="1:22" x14ac:dyDescent="0.2">
      <c r="A260" s="18">
        <v>1580076647</v>
      </c>
      <c r="B260" s="18">
        <v>5</v>
      </c>
      <c r="C260" s="18" t="s">
        <v>115</v>
      </c>
      <c r="D260" s="18">
        <v>1171421390</v>
      </c>
      <c r="E260" s="7" t="s">
        <v>97</v>
      </c>
      <c r="F260" s="18" t="s">
        <v>164</v>
      </c>
      <c r="G260" s="7" t="s">
        <v>193</v>
      </c>
      <c r="H260" s="18">
        <v>5</v>
      </c>
      <c r="I260" s="18" t="s">
        <v>102</v>
      </c>
      <c r="J260" s="18" t="s">
        <v>112</v>
      </c>
      <c r="L260" s="18">
        <v>25</v>
      </c>
      <c r="M260" s="18">
        <v>5</v>
      </c>
      <c r="N260" s="18">
        <v>1</v>
      </c>
      <c r="O260" s="18">
        <v>1</v>
      </c>
      <c r="P260">
        <v>1561117774</v>
      </c>
      <c r="Q260">
        <v>2098</v>
      </c>
      <c r="S260" t="s">
        <v>178</v>
      </c>
      <c r="T260">
        <v>0</v>
      </c>
      <c r="U260" t="s">
        <v>104</v>
      </c>
      <c r="V260">
        <f>MATCH(D260,Отчет!$D$1:$D$65536,0)</f>
        <v>64</v>
      </c>
    </row>
    <row r="261" spans="1:22" x14ac:dyDescent="0.2">
      <c r="A261" s="18">
        <v>1580077336</v>
      </c>
      <c r="B261" s="18">
        <v>8</v>
      </c>
      <c r="C261" s="18" t="s">
        <v>106</v>
      </c>
      <c r="D261" s="18">
        <v>1171421403</v>
      </c>
      <c r="E261" s="7" t="s">
        <v>44</v>
      </c>
      <c r="F261" s="18" t="s">
        <v>160</v>
      </c>
      <c r="G261" s="7" t="s">
        <v>193</v>
      </c>
      <c r="H261" s="18">
        <v>5</v>
      </c>
      <c r="I261" s="18" t="s">
        <v>102</v>
      </c>
      <c r="J261" s="18" t="s">
        <v>112</v>
      </c>
      <c r="L261" s="18">
        <v>40</v>
      </c>
      <c r="M261" s="18">
        <v>5</v>
      </c>
      <c r="N261" s="18">
        <v>1</v>
      </c>
      <c r="O261" s="18">
        <v>1</v>
      </c>
      <c r="P261">
        <v>1561117774</v>
      </c>
      <c r="Q261">
        <v>2098</v>
      </c>
      <c r="S261" t="s">
        <v>178</v>
      </c>
      <c r="T261">
        <v>0</v>
      </c>
      <c r="U261" t="s">
        <v>104</v>
      </c>
      <c r="V261">
        <f>MATCH(D261,Отчет!$D$1:$D$65536,0)</f>
        <v>35</v>
      </c>
    </row>
    <row r="262" spans="1:22" x14ac:dyDescent="0.2">
      <c r="A262" s="18">
        <v>1580078646</v>
      </c>
      <c r="B262" s="18">
        <v>7</v>
      </c>
      <c r="C262" s="18" t="s">
        <v>106</v>
      </c>
      <c r="D262" s="18">
        <v>1171421416</v>
      </c>
      <c r="E262" s="7" t="s">
        <v>51</v>
      </c>
      <c r="F262" s="18" t="s">
        <v>161</v>
      </c>
      <c r="G262" s="7" t="s">
        <v>193</v>
      </c>
      <c r="H262" s="18">
        <v>5</v>
      </c>
      <c r="I262" s="18" t="s">
        <v>102</v>
      </c>
      <c r="J262" s="18" t="s">
        <v>112</v>
      </c>
      <c r="L262" s="18">
        <v>35</v>
      </c>
      <c r="M262" s="18">
        <v>5</v>
      </c>
      <c r="N262" s="18">
        <v>1</v>
      </c>
      <c r="O262" s="18">
        <v>1</v>
      </c>
      <c r="P262">
        <v>1561117774</v>
      </c>
      <c r="Q262">
        <v>2098</v>
      </c>
      <c r="S262" t="s">
        <v>178</v>
      </c>
      <c r="T262">
        <v>0</v>
      </c>
      <c r="U262" t="s">
        <v>104</v>
      </c>
      <c r="V262">
        <f>MATCH(D262,Отчет!$D$1:$D$65536,0)</f>
        <v>61</v>
      </c>
    </row>
    <row r="263" spans="1:22" x14ac:dyDescent="0.2">
      <c r="A263" s="18">
        <v>1580077617</v>
      </c>
      <c r="B263" s="18">
        <v>7</v>
      </c>
      <c r="C263" s="18" t="s">
        <v>106</v>
      </c>
      <c r="D263" s="18">
        <v>1171421429</v>
      </c>
      <c r="E263" s="7" t="s">
        <v>63</v>
      </c>
      <c r="F263" s="18" t="s">
        <v>162</v>
      </c>
      <c r="G263" s="7" t="s">
        <v>193</v>
      </c>
      <c r="H263" s="18">
        <v>5</v>
      </c>
      <c r="I263" s="18" t="s">
        <v>102</v>
      </c>
      <c r="J263" s="18" t="s">
        <v>112</v>
      </c>
      <c r="L263" s="18">
        <v>35</v>
      </c>
      <c r="M263" s="18">
        <v>5</v>
      </c>
      <c r="N263" s="18">
        <v>1</v>
      </c>
      <c r="O263" s="18">
        <v>1</v>
      </c>
      <c r="P263">
        <v>1561117774</v>
      </c>
      <c r="Q263">
        <v>2098</v>
      </c>
      <c r="S263" t="s">
        <v>178</v>
      </c>
      <c r="T263">
        <v>0</v>
      </c>
      <c r="U263" t="s">
        <v>104</v>
      </c>
      <c r="V263">
        <f>MATCH(D263,Отчет!$D$1:$D$65536,0)</f>
        <v>46</v>
      </c>
    </row>
    <row r="264" spans="1:22" x14ac:dyDescent="0.2">
      <c r="A264" s="18">
        <v>1580076780</v>
      </c>
      <c r="B264" s="18">
        <v>4</v>
      </c>
      <c r="C264" s="18" t="s">
        <v>106</v>
      </c>
      <c r="D264" s="18">
        <v>1171421442</v>
      </c>
      <c r="E264" s="7" t="s">
        <v>66</v>
      </c>
      <c r="F264" s="18" t="s">
        <v>158</v>
      </c>
      <c r="G264" s="7" t="s">
        <v>193</v>
      </c>
      <c r="H264" s="18">
        <v>5</v>
      </c>
      <c r="I264" s="18" t="s">
        <v>102</v>
      </c>
      <c r="J264" s="18" t="s">
        <v>112</v>
      </c>
      <c r="L264" s="18">
        <v>20</v>
      </c>
      <c r="M264" s="18">
        <v>5</v>
      </c>
      <c r="N264" s="18">
        <v>1</v>
      </c>
      <c r="O264" s="18">
        <v>1</v>
      </c>
      <c r="P264">
        <v>1561117774</v>
      </c>
      <c r="Q264">
        <v>2098</v>
      </c>
      <c r="S264" t="s">
        <v>178</v>
      </c>
      <c r="T264">
        <v>0</v>
      </c>
      <c r="U264" t="s">
        <v>104</v>
      </c>
      <c r="V264">
        <f>MATCH(D264,Отчет!$D$1:$D$65536,0)</f>
        <v>66</v>
      </c>
    </row>
    <row r="265" spans="1:22" x14ac:dyDescent="0.2">
      <c r="A265" s="18">
        <v>1580078202</v>
      </c>
      <c r="B265" s="18">
        <v>9</v>
      </c>
      <c r="C265" s="18" t="s">
        <v>134</v>
      </c>
      <c r="D265" s="18">
        <v>1171421455</v>
      </c>
      <c r="E265" s="7" t="s">
        <v>62</v>
      </c>
      <c r="F265" s="18" t="s">
        <v>174</v>
      </c>
      <c r="G265" s="7" t="s">
        <v>193</v>
      </c>
      <c r="H265" s="18">
        <v>5</v>
      </c>
      <c r="I265" s="18" t="s">
        <v>102</v>
      </c>
      <c r="J265" s="18" t="s">
        <v>112</v>
      </c>
      <c r="L265" s="18">
        <v>45</v>
      </c>
      <c r="M265" s="18">
        <v>5</v>
      </c>
      <c r="N265" s="18">
        <v>1</v>
      </c>
      <c r="O265" s="18">
        <v>1</v>
      </c>
      <c r="P265">
        <v>1561117774</v>
      </c>
      <c r="Q265">
        <v>2098</v>
      </c>
      <c r="S265" t="s">
        <v>178</v>
      </c>
      <c r="T265">
        <v>0</v>
      </c>
      <c r="U265" t="s">
        <v>104</v>
      </c>
      <c r="V265">
        <f>MATCH(D265,Отчет!$D$1:$D$65536,0)</f>
        <v>17</v>
      </c>
    </row>
    <row r="266" spans="1:22" x14ac:dyDescent="0.2">
      <c r="A266" s="18">
        <v>1580078967</v>
      </c>
      <c r="B266" s="18">
        <v>9</v>
      </c>
      <c r="C266" s="18" t="s">
        <v>134</v>
      </c>
      <c r="D266" s="18">
        <v>1171421468</v>
      </c>
      <c r="E266" s="7" t="s">
        <v>96</v>
      </c>
      <c r="F266" s="18" t="s">
        <v>175</v>
      </c>
      <c r="G266" s="7" t="s">
        <v>193</v>
      </c>
      <c r="H266" s="18">
        <v>5</v>
      </c>
      <c r="I266" s="18" t="s">
        <v>102</v>
      </c>
      <c r="J266" s="18" t="s">
        <v>112</v>
      </c>
      <c r="L266" s="18">
        <v>45</v>
      </c>
      <c r="M266" s="18">
        <v>5</v>
      </c>
      <c r="N266" s="18">
        <v>1</v>
      </c>
      <c r="O266" s="18">
        <v>1</v>
      </c>
      <c r="P266">
        <v>1561117774</v>
      </c>
      <c r="Q266">
        <v>2098</v>
      </c>
      <c r="S266" t="s">
        <v>178</v>
      </c>
      <c r="T266">
        <v>0</v>
      </c>
      <c r="U266" t="s">
        <v>104</v>
      </c>
      <c r="V266">
        <f>MATCH(D266,Отчет!$D$1:$D$65536,0)</f>
        <v>15</v>
      </c>
    </row>
    <row r="267" spans="1:22" x14ac:dyDescent="0.2">
      <c r="A267" s="18">
        <v>1580078466</v>
      </c>
      <c r="B267" s="18">
        <v>8</v>
      </c>
      <c r="C267" s="18" t="s">
        <v>115</v>
      </c>
      <c r="D267" s="18">
        <v>1171421494</v>
      </c>
      <c r="E267" s="7" t="s">
        <v>92</v>
      </c>
      <c r="F267" s="18" t="s">
        <v>125</v>
      </c>
      <c r="G267" s="7" t="s">
        <v>193</v>
      </c>
      <c r="H267" s="18">
        <v>5</v>
      </c>
      <c r="I267" s="18" t="s">
        <v>102</v>
      </c>
      <c r="J267" s="18" t="s">
        <v>112</v>
      </c>
      <c r="L267" s="18">
        <v>40</v>
      </c>
      <c r="M267" s="18">
        <v>5</v>
      </c>
      <c r="N267" s="18">
        <v>1</v>
      </c>
      <c r="O267" s="18">
        <v>1</v>
      </c>
      <c r="P267">
        <v>1561117774</v>
      </c>
      <c r="Q267">
        <v>2098</v>
      </c>
      <c r="S267" t="s">
        <v>178</v>
      </c>
      <c r="T267">
        <v>0</v>
      </c>
      <c r="U267" t="s">
        <v>104</v>
      </c>
      <c r="V267">
        <f>MATCH(D267,Отчет!$D$1:$D$65536,0)</f>
        <v>28</v>
      </c>
    </row>
    <row r="268" spans="1:22" x14ac:dyDescent="0.2">
      <c r="A268" s="18">
        <v>1580077845</v>
      </c>
      <c r="B268" s="18">
        <v>8</v>
      </c>
      <c r="C268" s="18" t="s">
        <v>134</v>
      </c>
      <c r="D268" s="18">
        <v>1171421522</v>
      </c>
      <c r="E268" s="7" t="s">
        <v>95</v>
      </c>
      <c r="F268" s="18" t="s">
        <v>181</v>
      </c>
      <c r="G268" s="7" t="s">
        <v>193</v>
      </c>
      <c r="H268" s="18">
        <v>5</v>
      </c>
      <c r="I268" s="18" t="s">
        <v>102</v>
      </c>
      <c r="J268" s="18" t="s">
        <v>112</v>
      </c>
      <c r="L268" s="18">
        <v>40</v>
      </c>
      <c r="M268" s="18">
        <v>5</v>
      </c>
      <c r="N268" s="18">
        <v>1</v>
      </c>
      <c r="O268" s="18">
        <v>1</v>
      </c>
      <c r="P268">
        <v>1561117774</v>
      </c>
      <c r="Q268">
        <v>2098</v>
      </c>
      <c r="S268" t="s">
        <v>178</v>
      </c>
      <c r="T268">
        <v>0</v>
      </c>
      <c r="U268" t="s">
        <v>104</v>
      </c>
      <c r="V268">
        <f>MATCH(D268,Отчет!$D$1:$D$65536,0)</f>
        <v>19</v>
      </c>
    </row>
    <row r="269" spans="1:22" x14ac:dyDescent="0.2">
      <c r="A269" s="18">
        <v>1580077390</v>
      </c>
      <c r="B269" s="18">
        <v>6</v>
      </c>
      <c r="C269" s="18" t="s">
        <v>99</v>
      </c>
      <c r="D269" s="18">
        <v>1171421548</v>
      </c>
      <c r="E269" s="7" t="s">
        <v>46</v>
      </c>
      <c r="F269" s="18" t="s">
        <v>126</v>
      </c>
      <c r="G269" s="7" t="s">
        <v>193</v>
      </c>
      <c r="H269" s="18">
        <v>5</v>
      </c>
      <c r="I269" s="18" t="s">
        <v>102</v>
      </c>
      <c r="J269" s="18" t="s">
        <v>112</v>
      </c>
      <c r="L269" s="18">
        <v>30</v>
      </c>
      <c r="M269" s="18">
        <v>5</v>
      </c>
      <c r="N269" s="18">
        <v>1</v>
      </c>
      <c r="O269" s="18">
        <v>1</v>
      </c>
      <c r="P269">
        <v>1561117774</v>
      </c>
      <c r="Q269">
        <v>2098</v>
      </c>
      <c r="S269" t="s">
        <v>178</v>
      </c>
      <c r="T269">
        <v>0</v>
      </c>
      <c r="U269" t="s">
        <v>104</v>
      </c>
      <c r="V269">
        <f>MATCH(D269,Отчет!$D$1:$D$65536,0)</f>
        <v>48</v>
      </c>
    </row>
    <row r="270" spans="1:22" x14ac:dyDescent="0.2">
      <c r="A270" s="18">
        <v>1580079056</v>
      </c>
      <c r="B270" s="18">
        <v>6</v>
      </c>
      <c r="C270" s="18" t="s">
        <v>106</v>
      </c>
      <c r="D270" s="18">
        <v>1171421561</v>
      </c>
      <c r="E270" s="7" t="s">
        <v>82</v>
      </c>
      <c r="F270" s="18" t="s">
        <v>127</v>
      </c>
      <c r="G270" s="7" t="s">
        <v>193</v>
      </c>
      <c r="H270" s="18">
        <v>5</v>
      </c>
      <c r="I270" s="18" t="s">
        <v>102</v>
      </c>
      <c r="J270" s="18" t="s">
        <v>112</v>
      </c>
      <c r="L270" s="18">
        <v>30</v>
      </c>
      <c r="M270" s="18">
        <v>5</v>
      </c>
      <c r="N270" s="18">
        <v>1</v>
      </c>
      <c r="O270" s="18">
        <v>1</v>
      </c>
      <c r="P270">
        <v>1561117774</v>
      </c>
      <c r="Q270">
        <v>2098</v>
      </c>
      <c r="S270" t="s">
        <v>178</v>
      </c>
      <c r="T270">
        <v>0</v>
      </c>
      <c r="U270" t="s">
        <v>104</v>
      </c>
      <c r="V270">
        <f>MATCH(D270,Отчет!$D$1:$D$65536,0)</f>
        <v>30</v>
      </c>
    </row>
    <row r="271" spans="1:22" x14ac:dyDescent="0.2">
      <c r="A271" s="18">
        <v>1580079432</v>
      </c>
      <c r="B271" s="18">
        <v>8</v>
      </c>
      <c r="C271" s="18" t="s">
        <v>115</v>
      </c>
      <c r="D271" s="18">
        <v>1171421574</v>
      </c>
      <c r="E271" s="7" t="s">
        <v>70</v>
      </c>
      <c r="F271" s="18" t="s">
        <v>165</v>
      </c>
      <c r="G271" s="7" t="s">
        <v>193</v>
      </c>
      <c r="H271" s="18">
        <v>5</v>
      </c>
      <c r="I271" s="18" t="s">
        <v>102</v>
      </c>
      <c r="J271" s="18" t="s">
        <v>112</v>
      </c>
      <c r="L271" s="18">
        <v>40</v>
      </c>
      <c r="M271" s="18">
        <v>5</v>
      </c>
      <c r="N271" s="18">
        <v>1</v>
      </c>
      <c r="O271" s="18">
        <v>1</v>
      </c>
      <c r="P271">
        <v>1561117774</v>
      </c>
      <c r="Q271">
        <v>2098</v>
      </c>
      <c r="S271" t="s">
        <v>178</v>
      </c>
      <c r="T271">
        <v>0</v>
      </c>
      <c r="U271" t="s">
        <v>104</v>
      </c>
      <c r="V271">
        <f>MATCH(D271,Отчет!$D$1:$D$65536,0)</f>
        <v>32</v>
      </c>
    </row>
    <row r="272" spans="1:22" x14ac:dyDescent="0.2">
      <c r="A272" s="18">
        <v>1580079196</v>
      </c>
      <c r="B272" s="18">
        <v>4</v>
      </c>
      <c r="C272" s="18" t="s">
        <v>134</v>
      </c>
      <c r="D272" s="18">
        <v>1178852485</v>
      </c>
      <c r="E272" s="7" t="s">
        <v>39</v>
      </c>
      <c r="F272" s="18" t="s">
        <v>185</v>
      </c>
      <c r="G272" s="7" t="s">
        <v>193</v>
      </c>
      <c r="H272" s="18">
        <v>5</v>
      </c>
      <c r="I272" s="18" t="s">
        <v>102</v>
      </c>
      <c r="J272" s="18" t="s">
        <v>112</v>
      </c>
      <c r="L272" s="18">
        <v>20</v>
      </c>
      <c r="M272" s="18">
        <v>5</v>
      </c>
      <c r="N272" s="18">
        <v>1</v>
      </c>
      <c r="O272" s="18">
        <v>1</v>
      </c>
      <c r="P272">
        <v>1561117774</v>
      </c>
      <c r="Q272">
        <v>2098</v>
      </c>
      <c r="S272" t="s">
        <v>178</v>
      </c>
      <c r="T272">
        <v>0</v>
      </c>
      <c r="U272" t="s">
        <v>104</v>
      </c>
      <c r="V272">
        <f>MATCH(D272,Отчет!$D$1:$D$65536,0)</f>
        <v>65</v>
      </c>
    </row>
    <row r="273" spans="1:22" x14ac:dyDescent="0.2">
      <c r="A273" s="18">
        <v>1580078334</v>
      </c>
      <c r="B273" s="18">
        <v>6</v>
      </c>
      <c r="C273" s="18" t="s">
        <v>115</v>
      </c>
      <c r="D273" s="18">
        <v>1178852515</v>
      </c>
      <c r="E273" s="7" t="s">
        <v>84</v>
      </c>
      <c r="F273" s="18" t="s">
        <v>170</v>
      </c>
      <c r="G273" s="7" t="s">
        <v>193</v>
      </c>
      <c r="H273" s="18">
        <v>5</v>
      </c>
      <c r="I273" s="18" t="s">
        <v>102</v>
      </c>
      <c r="J273" s="18" t="s">
        <v>112</v>
      </c>
      <c r="L273" s="18">
        <v>30</v>
      </c>
      <c r="M273" s="18">
        <v>5</v>
      </c>
      <c r="N273" s="18">
        <v>1</v>
      </c>
      <c r="O273" s="18">
        <v>1</v>
      </c>
      <c r="P273">
        <v>1561117774</v>
      </c>
      <c r="Q273">
        <v>2098</v>
      </c>
      <c r="S273" t="s">
        <v>178</v>
      </c>
      <c r="T273">
        <v>0</v>
      </c>
      <c r="U273" t="s">
        <v>104</v>
      </c>
      <c r="V273">
        <f>MATCH(D273,Отчет!$D$1:$D$65536,0)</f>
        <v>60</v>
      </c>
    </row>
    <row r="274" spans="1:22" x14ac:dyDescent="0.2">
      <c r="A274" s="18">
        <v>1580078062</v>
      </c>
      <c r="B274" s="18">
        <v>8</v>
      </c>
      <c r="C274" s="18" t="s">
        <v>134</v>
      </c>
      <c r="D274" s="18">
        <v>1178852470</v>
      </c>
      <c r="E274" s="7" t="s">
        <v>35</v>
      </c>
      <c r="F274" s="18" t="s">
        <v>168</v>
      </c>
      <c r="G274" s="7" t="s">
        <v>194</v>
      </c>
      <c r="H274" s="18">
        <v>5</v>
      </c>
      <c r="I274" s="18" t="s">
        <v>102</v>
      </c>
      <c r="J274" s="18" t="s">
        <v>112</v>
      </c>
      <c r="L274" s="18">
        <v>40</v>
      </c>
      <c r="M274" s="18">
        <v>5</v>
      </c>
      <c r="N274" s="18">
        <v>1</v>
      </c>
      <c r="O274" s="18">
        <v>1</v>
      </c>
      <c r="P274">
        <v>1561117774</v>
      </c>
      <c r="Q274">
        <v>2098</v>
      </c>
      <c r="S274" t="s">
        <v>113</v>
      </c>
      <c r="T274">
        <v>0</v>
      </c>
      <c r="U274" t="s">
        <v>104</v>
      </c>
      <c r="V274">
        <f>MATCH(D274,Отчет!$D$1:$D$65536,0)</f>
        <v>67</v>
      </c>
    </row>
    <row r="275" spans="1:22" x14ac:dyDescent="0.2">
      <c r="A275" s="18">
        <v>1580079479</v>
      </c>
      <c r="B275" s="18">
        <v>8</v>
      </c>
      <c r="C275" s="18" t="s">
        <v>115</v>
      </c>
      <c r="D275" s="18">
        <v>1171421574</v>
      </c>
      <c r="E275" s="7" t="s">
        <v>70</v>
      </c>
      <c r="F275" s="18" t="s">
        <v>165</v>
      </c>
      <c r="G275" s="7" t="s">
        <v>194</v>
      </c>
      <c r="H275" s="18">
        <v>5</v>
      </c>
      <c r="I275" s="18" t="s">
        <v>102</v>
      </c>
      <c r="J275" s="18" t="s">
        <v>112</v>
      </c>
      <c r="L275" s="18">
        <v>40</v>
      </c>
      <c r="M275" s="18">
        <v>5</v>
      </c>
      <c r="N275" s="18">
        <v>1</v>
      </c>
      <c r="O275" s="18">
        <v>1</v>
      </c>
      <c r="P275">
        <v>1561117774</v>
      </c>
      <c r="Q275">
        <v>2098</v>
      </c>
      <c r="S275" t="s">
        <v>113</v>
      </c>
      <c r="T275">
        <v>0</v>
      </c>
      <c r="U275" t="s">
        <v>104</v>
      </c>
      <c r="V275">
        <f>MATCH(D275,Отчет!$D$1:$D$65536,0)</f>
        <v>32</v>
      </c>
    </row>
    <row r="276" spans="1:22" x14ac:dyDescent="0.2">
      <c r="A276" s="18">
        <v>1580079240</v>
      </c>
      <c r="B276" s="18">
        <v>7</v>
      </c>
      <c r="C276" s="18" t="s">
        <v>134</v>
      </c>
      <c r="D276" s="18">
        <v>1178852485</v>
      </c>
      <c r="E276" s="7" t="s">
        <v>39</v>
      </c>
      <c r="F276" s="18" t="s">
        <v>185</v>
      </c>
      <c r="G276" s="7" t="s">
        <v>194</v>
      </c>
      <c r="H276" s="18">
        <v>5</v>
      </c>
      <c r="I276" s="18" t="s">
        <v>102</v>
      </c>
      <c r="J276" s="18" t="s">
        <v>112</v>
      </c>
      <c r="L276" s="18">
        <v>35</v>
      </c>
      <c r="M276" s="18">
        <v>5</v>
      </c>
      <c r="N276" s="18">
        <v>1</v>
      </c>
      <c r="O276" s="18">
        <v>1</v>
      </c>
      <c r="P276">
        <v>1561117774</v>
      </c>
      <c r="Q276">
        <v>2098</v>
      </c>
      <c r="S276" t="s">
        <v>113</v>
      </c>
      <c r="T276">
        <v>0</v>
      </c>
      <c r="U276" t="s">
        <v>104</v>
      </c>
      <c r="V276">
        <f>MATCH(D276,Отчет!$D$1:$D$65536,0)</f>
        <v>65</v>
      </c>
    </row>
    <row r="277" spans="1:22" x14ac:dyDescent="0.2">
      <c r="A277" s="18">
        <v>1580079096</v>
      </c>
      <c r="B277" s="18">
        <v>9</v>
      </c>
      <c r="C277" s="18" t="s">
        <v>106</v>
      </c>
      <c r="D277" s="18">
        <v>1171421561</v>
      </c>
      <c r="E277" s="7" t="s">
        <v>82</v>
      </c>
      <c r="F277" s="18" t="s">
        <v>127</v>
      </c>
      <c r="G277" s="7" t="s">
        <v>194</v>
      </c>
      <c r="H277" s="18">
        <v>5</v>
      </c>
      <c r="I277" s="18" t="s">
        <v>102</v>
      </c>
      <c r="J277" s="18" t="s">
        <v>112</v>
      </c>
      <c r="L277" s="18">
        <v>45</v>
      </c>
      <c r="M277" s="18">
        <v>5</v>
      </c>
      <c r="N277" s="18">
        <v>1</v>
      </c>
      <c r="O277" s="18">
        <v>1</v>
      </c>
      <c r="P277">
        <v>1561117774</v>
      </c>
      <c r="Q277">
        <v>2098</v>
      </c>
      <c r="S277" t="s">
        <v>113</v>
      </c>
      <c r="T277">
        <v>0</v>
      </c>
      <c r="U277" t="s">
        <v>104</v>
      </c>
      <c r="V277">
        <f>MATCH(D277,Отчет!$D$1:$D$65536,0)</f>
        <v>30</v>
      </c>
    </row>
    <row r="278" spans="1:22" x14ac:dyDescent="0.2">
      <c r="A278" s="18">
        <v>1580077885</v>
      </c>
      <c r="B278" s="18">
        <v>8</v>
      </c>
      <c r="C278" s="18" t="s">
        <v>134</v>
      </c>
      <c r="D278" s="18">
        <v>1171421522</v>
      </c>
      <c r="E278" s="7" t="s">
        <v>95</v>
      </c>
      <c r="F278" s="18" t="s">
        <v>181</v>
      </c>
      <c r="G278" s="7" t="s">
        <v>194</v>
      </c>
      <c r="H278" s="18">
        <v>5</v>
      </c>
      <c r="I278" s="18" t="s">
        <v>102</v>
      </c>
      <c r="J278" s="18" t="s">
        <v>112</v>
      </c>
      <c r="L278" s="18">
        <v>40</v>
      </c>
      <c r="M278" s="18">
        <v>5</v>
      </c>
      <c r="N278" s="18">
        <v>1</v>
      </c>
      <c r="O278" s="18">
        <v>1</v>
      </c>
      <c r="P278">
        <v>1561117774</v>
      </c>
      <c r="Q278">
        <v>2098</v>
      </c>
      <c r="S278" t="s">
        <v>113</v>
      </c>
      <c r="T278">
        <v>0</v>
      </c>
      <c r="U278" t="s">
        <v>104</v>
      </c>
      <c r="V278">
        <f>MATCH(D278,Отчет!$D$1:$D$65536,0)</f>
        <v>19</v>
      </c>
    </row>
    <row r="279" spans="1:22" x14ac:dyDescent="0.2">
      <c r="A279" s="18">
        <v>1580078506</v>
      </c>
      <c r="B279" s="18">
        <v>8</v>
      </c>
      <c r="C279" s="18" t="s">
        <v>115</v>
      </c>
      <c r="D279" s="18">
        <v>1171421494</v>
      </c>
      <c r="E279" s="7" t="s">
        <v>92</v>
      </c>
      <c r="F279" s="18" t="s">
        <v>125</v>
      </c>
      <c r="G279" s="7" t="s">
        <v>194</v>
      </c>
      <c r="H279" s="18">
        <v>5</v>
      </c>
      <c r="I279" s="18" t="s">
        <v>102</v>
      </c>
      <c r="J279" s="18" t="s">
        <v>112</v>
      </c>
      <c r="L279" s="18">
        <v>40</v>
      </c>
      <c r="M279" s="18">
        <v>5</v>
      </c>
      <c r="N279" s="18">
        <v>1</v>
      </c>
      <c r="O279" s="18">
        <v>1</v>
      </c>
      <c r="P279">
        <v>1561117774</v>
      </c>
      <c r="Q279">
        <v>2098</v>
      </c>
      <c r="S279" t="s">
        <v>113</v>
      </c>
      <c r="T279">
        <v>0</v>
      </c>
      <c r="U279" t="s">
        <v>104</v>
      </c>
      <c r="V279">
        <f>MATCH(D279,Отчет!$D$1:$D$65536,0)</f>
        <v>28</v>
      </c>
    </row>
    <row r="280" spans="1:22" x14ac:dyDescent="0.2">
      <c r="A280" s="18">
        <v>1580079003</v>
      </c>
      <c r="B280" s="18">
        <v>9</v>
      </c>
      <c r="C280" s="18" t="s">
        <v>134</v>
      </c>
      <c r="D280" s="18">
        <v>1171421468</v>
      </c>
      <c r="E280" s="7" t="s">
        <v>96</v>
      </c>
      <c r="F280" s="18" t="s">
        <v>175</v>
      </c>
      <c r="G280" s="7" t="s">
        <v>194</v>
      </c>
      <c r="H280" s="18">
        <v>5</v>
      </c>
      <c r="I280" s="18" t="s">
        <v>102</v>
      </c>
      <c r="J280" s="18" t="s">
        <v>112</v>
      </c>
      <c r="L280" s="18">
        <v>45</v>
      </c>
      <c r="M280" s="18">
        <v>5</v>
      </c>
      <c r="N280" s="18">
        <v>1</v>
      </c>
      <c r="O280" s="18">
        <v>1</v>
      </c>
      <c r="P280">
        <v>1561117774</v>
      </c>
      <c r="Q280">
        <v>2098</v>
      </c>
      <c r="S280" t="s">
        <v>113</v>
      </c>
      <c r="T280">
        <v>0</v>
      </c>
      <c r="U280" t="s">
        <v>104</v>
      </c>
      <c r="V280">
        <f>MATCH(D280,Отчет!$D$1:$D$65536,0)</f>
        <v>15</v>
      </c>
    </row>
    <row r="281" spans="1:22" x14ac:dyDescent="0.2">
      <c r="A281" s="18">
        <v>1580078238</v>
      </c>
      <c r="B281" s="18">
        <v>8</v>
      </c>
      <c r="C281" s="18" t="s">
        <v>134</v>
      </c>
      <c r="D281" s="18">
        <v>1171421455</v>
      </c>
      <c r="E281" s="7" t="s">
        <v>62</v>
      </c>
      <c r="F281" s="18" t="s">
        <v>174</v>
      </c>
      <c r="G281" s="7" t="s">
        <v>194</v>
      </c>
      <c r="H281" s="18">
        <v>5</v>
      </c>
      <c r="I281" s="18" t="s">
        <v>102</v>
      </c>
      <c r="J281" s="18" t="s">
        <v>112</v>
      </c>
      <c r="L281" s="18">
        <v>40</v>
      </c>
      <c r="M281" s="18">
        <v>5</v>
      </c>
      <c r="N281" s="18">
        <v>1</v>
      </c>
      <c r="O281" s="18">
        <v>1</v>
      </c>
      <c r="P281">
        <v>1561117774</v>
      </c>
      <c r="Q281">
        <v>2098</v>
      </c>
      <c r="S281" t="s">
        <v>113</v>
      </c>
      <c r="T281">
        <v>0</v>
      </c>
      <c r="U281" t="s">
        <v>104</v>
      </c>
      <c r="V281">
        <f>MATCH(D281,Отчет!$D$1:$D$65536,0)</f>
        <v>17</v>
      </c>
    </row>
    <row r="282" spans="1:22" x14ac:dyDescent="0.2">
      <c r="A282" s="18">
        <v>1580077660</v>
      </c>
      <c r="B282" s="18">
        <v>8</v>
      </c>
      <c r="C282" s="18" t="s">
        <v>106</v>
      </c>
      <c r="D282" s="18">
        <v>1171421429</v>
      </c>
      <c r="E282" s="7" t="s">
        <v>63</v>
      </c>
      <c r="F282" s="18" t="s">
        <v>162</v>
      </c>
      <c r="G282" s="7" t="s">
        <v>194</v>
      </c>
      <c r="H282" s="18">
        <v>5</v>
      </c>
      <c r="I282" s="18" t="s">
        <v>102</v>
      </c>
      <c r="J282" s="18" t="s">
        <v>112</v>
      </c>
      <c r="L282" s="18">
        <v>40</v>
      </c>
      <c r="M282" s="18">
        <v>5</v>
      </c>
      <c r="N282" s="18">
        <v>1</v>
      </c>
      <c r="O282" s="18">
        <v>1</v>
      </c>
      <c r="P282">
        <v>1561117774</v>
      </c>
      <c r="Q282">
        <v>2098</v>
      </c>
      <c r="S282" t="s">
        <v>113</v>
      </c>
      <c r="T282">
        <v>0</v>
      </c>
      <c r="U282" t="s">
        <v>104</v>
      </c>
      <c r="V282">
        <f>MATCH(D282,Отчет!$D$1:$D$65536,0)</f>
        <v>46</v>
      </c>
    </row>
    <row r="283" spans="1:22" x14ac:dyDescent="0.2">
      <c r="A283" s="18">
        <v>1580078686</v>
      </c>
      <c r="B283" s="18">
        <v>8</v>
      </c>
      <c r="C283" s="18" t="s">
        <v>106</v>
      </c>
      <c r="D283" s="18">
        <v>1171421416</v>
      </c>
      <c r="E283" s="7" t="s">
        <v>51</v>
      </c>
      <c r="F283" s="18" t="s">
        <v>161</v>
      </c>
      <c r="G283" s="7" t="s">
        <v>194</v>
      </c>
      <c r="H283" s="18">
        <v>5</v>
      </c>
      <c r="I283" s="18" t="s">
        <v>102</v>
      </c>
      <c r="J283" s="18" t="s">
        <v>112</v>
      </c>
      <c r="L283" s="18">
        <v>40</v>
      </c>
      <c r="M283" s="18">
        <v>5</v>
      </c>
      <c r="N283" s="18">
        <v>1</v>
      </c>
      <c r="O283" s="18">
        <v>1</v>
      </c>
      <c r="P283">
        <v>1561117774</v>
      </c>
      <c r="Q283">
        <v>2098</v>
      </c>
      <c r="S283" t="s">
        <v>113</v>
      </c>
      <c r="T283">
        <v>0</v>
      </c>
      <c r="U283" t="s">
        <v>104</v>
      </c>
      <c r="V283">
        <f>MATCH(D283,Отчет!$D$1:$D$65536,0)</f>
        <v>61</v>
      </c>
    </row>
    <row r="284" spans="1:22" x14ac:dyDescent="0.2">
      <c r="A284" s="18">
        <v>1580078374</v>
      </c>
      <c r="B284" s="18">
        <v>8</v>
      </c>
      <c r="C284" s="18" t="s">
        <v>115</v>
      </c>
      <c r="D284" s="18">
        <v>1178852515</v>
      </c>
      <c r="E284" s="7" t="s">
        <v>84</v>
      </c>
      <c r="F284" s="18" t="s">
        <v>170</v>
      </c>
      <c r="G284" s="7" t="s">
        <v>194</v>
      </c>
      <c r="H284" s="18">
        <v>5</v>
      </c>
      <c r="I284" s="18" t="s">
        <v>102</v>
      </c>
      <c r="J284" s="18" t="s">
        <v>112</v>
      </c>
      <c r="L284" s="18">
        <v>40</v>
      </c>
      <c r="M284" s="18">
        <v>5</v>
      </c>
      <c r="N284" s="18">
        <v>1</v>
      </c>
      <c r="O284" s="18">
        <v>1</v>
      </c>
      <c r="P284">
        <v>1561117774</v>
      </c>
      <c r="Q284">
        <v>2098</v>
      </c>
      <c r="S284" t="s">
        <v>113</v>
      </c>
      <c r="T284">
        <v>0</v>
      </c>
      <c r="U284" t="s">
        <v>104</v>
      </c>
      <c r="V284">
        <f>MATCH(D284,Отчет!$D$1:$D$65536,0)</f>
        <v>60</v>
      </c>
    </row>
    <row r="285" spans="1:22" x14ac:dyDescent="0.2">
      <c r="A285" s="18">
        <v>1580076868</v>
      </c>
      <c r="B285" s="18">
        <v>10</v>
      </c>
      <c r="C285" s="18" t="s">
        <v>134</v>
      </c>
      <c r="D285" s="18">
        <v>1181021556</v>
      </c>
      <c r="E285" s="7" t="s">
        <v>60</v>
      </c>
      <c r="F285" s="18" t="s">
        <v>182</v>
      </c>
      <c r="G285" s="7" t="s">
        <v>194</v>
      </c>
      <c r="H285" s="18">
        <v>5</v>
      </c>
      <c r="I285" s="18" t="s">
        <v>102</v>
      </c>
      <c r="J285" s="18" t="s">
        <v>112</v>
      </c>
      <c r="L285" s="18">
        <v>50</v>
      </c>
      <c r="M285" s="18">
        <v>5</v>
      </c>
      <c r="N285" s="18">
        <v>1</v>
      </c>
      <c r="O285" s="18">
        <v>1</v>
      </c>
      <c r="P285">
        <v>1561117774</v>
      </c>
      <c r="Q285">
        <v>2098</v>
      </c>
      <c r="S285" t="s">
        <v>113</v>
      </c>
      <c r="T285">
        <v>0</v>
      </c>
      <c r="U285" t="s">
        <v>104</v>
      </c>
      <c r="V285">
        <f>MATCH(D285,Отчет!$D$1:$D$65536,0)</f>
        <v>12</v>
      </c>
    </row>
    <row r="286" spans="1:22" x14ac:dyDescent="0.2">
      <c r="A286" s="18">
        <v>1580077215</v>
      </c>
      <c r="B286" s="18">
        <v>6</v>
      </c>
      <c r="C286" s="18" t="s">
        <v>134</v>
      </c>
      <c r="D286" s="18">
        <v>1181021571</v>
      </c>
      <c r="E286" s="7" t="s">
        <v>54</v>
      </c>
      <c r="F286" s="18" t="s">
        <v>173</v>
      </c>
      <c r="G286" s="7" t="s">
        <v>194</v>
      </c>
      <c r="H286" s="18">
        <v>5</v>
      </c>
      <c r="I286" s="18" t="s">
        <v>102</v>
      </c>
      <c r="J286" s="18" t="s">
        <v>112</v>
      </c>
      <c r="L286" s="18">
        <v>30</v>
      </c>
      <c r="M286" s="18">
        <v>5</v>
      </c>
      <c r="N286" s="18">
        <v>1</v>
      </c>
      <c r="O286" s="18">
        <v>1</v>
      </c>
      <c r="P286">
        <v>1561117774</v>
      </c>
      <c r="Q286">
        <v>2098</v>
      </c>
      <c r="S286" t="s">
        <v>113</v>
      </c>
      <c r="T286">
        <v>0</v>
      </c>
      <c r="U286" t="s">
        <v>104</v>
      </c>
      <c r="V286">
        <f>MATCH(D286,Отчет!$D$1:$D$65536,0)</f>
        <v>39</v>
      </c>
    </row>
    <row r="287" spans="1:22" x14ac:dyDescent="0.2">
      <c r="A287" s="18">
        <v>1580076728</v>
      </c>
      <c r="B287" s="18">
        <v>8</v>
      </c>
      <c r="C287" s="18" t="s">
        <v>115</v>
      </c>
      <c r="D287" s="18">
        <v>1171421903</v>
      </c>
      <c r="E287" s="7" t="s">
        <v>98</v>
      </c>
      <c r="F287" s="18" t="s">
        <v>155</v>
      </c>
      <c r="G287" s="7" t="s">
        <v>194</v>
      </c>
      <c r="H287" s="18">
        <v>5</v>
      </c>
      <c r="I287" s="18" t="s">
        <v>102</v>
      </c>
      <c r="J287" s="18" t="s">
        <v>112</v>
      </c>
      <c r="L287" s="18">
        <v>40</v>
      </c>
      <c r="M287" s="18">
        <v>5</v>
      </c>
      <c r="N287" s="18">
        <v>1</v>
      </c>
      <c r="O287" s="18">
        <v>1</v>
      </c>
      <c r="P287">
        <v>1561117774</v>
      </c>
      <c r="Q287">
        <v>2098</v>
      </c>
      <c r="S287" t="s">
        <v>113</v>
      </c>
      <c r="T287">
        <v>0</v>
      </c>
      <c r="U287" t="s">
        <v>104</v>
      </c>
      <c r="V287">
        <f>MATCH(D287,Отчет!$D$1:$D$65536,0)</f>
        <v>72</v>
      </c>
    </row>
    <row r="288" spans="1:22" x14ac:dyDescent="0.2">
      <c r="A288" s="18">
        <v>1580077330</v>
      </c>
      <c r="B288" s="18">
        <v>8</v>
      </c>
      <c r="C288" s="18" t="s">
        <v>134</v>
      </c>
      <c r="D288" s="18">
        <v>1171421942</v>
      </c>
      <c r="E288" s="7" t="s">
        <v>94</v>
      </c>
      <c r="F288" s="18" t="s">
        <v>180</v>
      </c>
      <c r="G288" s="7" t="s">
        <v>194</v>
      </c>
      <c r="H288" s="18">
        <v>5</v>
      </c>
      <c r="I288" s="18" t="s">
        <v>102</v>
      </c>
      <c r="J288" s="18" t="s">
        <v>112</v>
      </c>
      <c r="L288" s="18">
        <v>40</v>
      </c>
      <c r="M288" s="18">
        <v>5</v>
      </c>
      <c r="N288" s="18">
        <v>1</v>
      </c>
      <c r="O288" s="18">
        <v>1</v>
      </c>
      <c r="P288">
        <v>1561117774</v>
      </c>
      <c r="Q288">
        <v>2098</v>
      </c>
      <c r="S288" t="s">
        <v>113</v>
      </c>
      <c r="T288">
        <v>0</v>
      </c>
      <c r="U288" t="s">
        <v>104</v>
      </c>
      <c r="V288">
        <f>MATCH(D288,Отчет!$D$1:$D$65536,0)</f>
        <v>50</v>
      </c>
    </row>
    <row r="289" spans="1:22" x14ac:dyDescent="0.2">
      <c r="A289" s="18">
        <v>1580076643</v>
      </c>
      <c r="B289" s="18">
        <v>8</v>
      </c>
      <c r="C289" s="18" t="s">
        <v>106</v>
      </c>
      <c r="D289" s="18">
        <v>1171421968</v>
      </c>
      <c r="E289" s="7" t="s">
        <v>48</v>
      </c>
      <c r="F289" s="18" t="s">
        <v>143</v>
      </c>
      <c r="G289" s="7" t="s">
        <v>194</v>
      </c>
      <c r="H289" s="18">
        <v>5</v>
      </c>
      <c r="I289" s="18" t="s">
        <v>102</v>
      </c>
      <c r="J289" s="18" t="s">
        <v>112</v>
      </c>
      <c r="L289" s="18">
        <v>40</v>
      </c>
      <c r="M289" s="18">
        <v>5</v>
      </c>
      <c r="N289" s="18">
        <v>1</v>
      </c>
      <c r="O289" s="18">
        <v>1</v>
      </c>
      <c r="P289">
        <v>1561117774</v>
      </c>
      <c r="Q289">
        <v>2098</v>
      </c>
      <c r="S289" t="s">
        <v>113</v>
      </c>
      <c r="T289">
        <v>0</v>
      </c>
      <c r="U289" t="s">
        <v>104</v>
      </c>
      <c r="V289">
        <f>MATCH(D289,Отчет!$D$1:$D$65536,0)</f>
        <v>45</v>
      </c>
    </row>
    <row r="290" spans="1:22" x14ac:dyDescent="0.2">
      <c r="A290" s="18">
        <v>1580078730</v>
      </c>
      <c r="B290" s="18">
        <v>7</v>
      </c>
      <c r="C290" s="18" t="s">
        <v>134</v>
      </c>
      <c r="D290" s="18">
        <v>1171422046</v>
      </c>
      <c r="E290" s="7" t="s">
        <v>74</v>
      </c>
      <c r="F290" s="18" t="s">
        <v>172</v>
      </c>
      <c r="G290" s="7" t="s">
        <v>194</v>
      </c>
      <c r="H290" s="18">
        <v>5</v>
      </c>
      <c r="I290" s="18" t="s">
        <v>102</v>
      </c>
      <c r="J290" s="18" t="s">
        <v>112</v>
      </c>
      <c r="L290" s="18">
        <v>35</v>
      </c>
      <c r="M290" s="18">
        <v>5</v>
      </c>
      <c r="N290" s="18">
        <v>1</v>
      </c>
      <c r="O290" s="18">
        <v>1</v>
      </c>
      <c r="P290">
        <v>1561117774</v>
      </c>
      <c r="Q290">
        <v>2098</v>
      </c>
      <c r="S290" t="s">
        <v>113</v>
      </c>
      <c r="T290">
        <v>0</v>
      </c>
      <c r="U290" t="s">
        <v>104</v>
      </c>
      <c r="V290">
        <f>MATCH(D290,Отчет!$D$1:$D$65536,0)</f>
        <v>55</v>
      </c>
    </row>
    <row r="291" spans="1:22" x14ac:dyDescent="0.2">
      <c r="A291" s="18">
        <v>1656463120</v>
      </c>
      <c r="B291" s="18">
        <v>8</v>
      </c>
      <c r="C291" s="18" t="s">
        <v>99</v>
      </c>
      <c r="D291" s="18">
        <v>1171422072</v>
      </c>
      <c r="E291" s="7" t="s">
        <v>37</v>
      </c>
      <c r="F291" s="18" t="s">
        <v>114</v>
      </c>
      <c r="G291" s="7" t="s">
        <v>194</v>
      </c>
      <c r="H291" s="18">
        <v>5</v>
      </c>
      <c r="I291" s="18" t="s">
        <v>102</v>
      </c>
      <c r="J291" s="18" t="s">
        <v>112</v>
      </c>
      <c r="L291" s="18">
        <v>40</v>
      </c>
      <c r="M291" s="18">
        <v>5</v>
      </c>
      <c r="N291" s="18">
        <v>1</v>
      </c>
      <c r="O291" s="18">
        <v>1</v>
      </c>
      <c r="P291">
        <v>1561117774</v>
      </c>
      <c r="Q291">
        <v>2098</v>
      </c>
      <c r="S291" t="s">
        <v>113</v>
      </c>
      <c r="T291">
        <v>0</v>
      </c>
      <c r="U291" t="s">
        <v>104</v>
      </c>
      <c r="V291">
        <f>MATCH(D291,Отчет!$D$1:$D$65536,0)</f>
        <v>44</v>
      </c>
    </row>
    <row r="292" spans="1:22" x14ac:dyDescent="0.2">
      <c r="A292" s="18">
        <v>1580079374</v>
      </c>
      <c r="B292" s="18">
        <v>8</v>
      </c>
      <c r="C292" s="18" t="s">
        <v>134</v>
      </c>
      <c r="D292" s="18">
        <v>1178852426</v>
      </c>
      <c r="E292" s="7" t="s">
        <v>72</v>
      </c>
      <c r="F292" s="18" t="s">
        <v>149</v>
      </c>
      <c r="G292" s="7" t="s">
        <v>194</v>
      </c>
      <c r="H292" s="18">
        <v>5</v>
      </c>
      <c r="I292" s="18" t="s">
        <v>102</v>
      </c>
      <c r="J292" s="18" t="s">
        <v>112</v>
      </c>
      <c r="L292" s="18">
        <v>40</v>
      </c>
      <c r="M292" s="18">
        <v>5</v>
      </c>
      <c r="N292" s="18">
        <v>1</v>
      </c>
      <c r="O292" s="18">
        <v>1</v>
      </c>
      <c r="P292">
        <v>1561117774</v>
      </c>
      <c r="Q292">
        <v>2098</v>
      </c>
      <c r="S292" t="s">
        <v>113</v>
      </c>
      <c r="T292">
        <v>0</v>
      </c>
      <c r="U292" t="s">
        <v>104</v>
      </c>
      <c r="V292">
        <f>MATCH(D292,Отчет!$D$1:$D$65536,0)</f>
        <v>74</v>
      </c>
    </row>
    <row r="293" spans="1:22" x14ac:dyDescent="0.2">
      <c r="A293" s="18">
        <v>1580077259</v>
      </c>
      <c r="B293" s="18">
        <v>8</v>
      </c>
      <c r="C293" s="18" t="s">
        <v>106</v>
      </c>
      <c r="D293" s="18">
        <v>1171421613</v>
      </c>
      <c r="E293" s="7" t="s">
        <v>93</v>
      </c>
      <c r="F293" s="18" t="s">
        <v>128</v>
      </c>
      <c r="G293" s="7" t="s">
        <v>194</v>
      </c>
      <c r="H293" s="18">
        <v>5</v>
      </c>
      <c r="I293" s="18" t="s">
        <v>102</v>
      </c>
      <c r="J293" s="18" t="s">
        <v>112</v>
      </c>
      <c r="L293" s="18">
        <v>40</v>
      </c>
      <c r="M293" s="18">
        <v>5</v>
      </c>
      <c r="N293" s="18">
        <v>1</v>
      </c>
      <c r="O293" s="18">
        <v>1</v>
      </c>
      <c r="P293">
        <v>1561117774</v>
      </c>
      <c r="Q293">
        <v>2098</v>
      </c>
      <c r="S293" t="s">
        <v>113</v>
      </c>
      <c r="T293">
        <v>0</v>
      </c>
      <c r="U293" t="s">
        <v>104</v>
      </c>
      <c r="V293">
        <f>MATCH(D293,Отчет!$D$1:$D$65536,0)</f>
        <v>31</v>
      </c>
    </row>
    <row r="294" spans="1:22" x14ac:dyDescent="0.2">
      <c r="A294" s="18">
        <v>1580078110</v>
      </c>
      <c r="B294" s="18">
        <v>9</v>
      </c>
      <c r="C294" s="18" t="s">
        <v>106</v>
      </c>
      <c r="D294" s="18">
        <v>1171421665</v>
      </c>
      <c r="E294" s="7" t="s">
        <v>45</v>
      </c>
      <c r="F294" s="18" t="s">
        <v>131</v>
      </c>
      <c r="G294" s="7" t="s">
        <v>194</v>
      </c>
      <c r="H294" s="18">
        <v>5</v>
      </c>
      <c r="I294" s="18" t="s">
        <v>102</v>
      </c>
      <c r="J294" s="18" t="s">
        <v>112</v>
      </c>
      <c r="L294" s="18">
        <v>45</v>
      </c>
      <c r="M294" s="18">
        <v>5</v>
      </c>
      <c r="N294" s="18">
        <v>1</v>
      </c>
      <c r="O294" s="18">
        <v>1</v>
      </c>
      <c r="P294">
        <v>1561117774</v>
      </c>
      <c r="Q294">
        <v>2098</v>
      </c>
      <c r="S294" t="s">
        <v>113</v>
      </c>
      <c r="T294">
        <v>0</v>
      </c>
      <c r="U294" t="s">
        <v>104</v>
      </c>
      <c r="V294">
        <f>MATCH(D294,Отчет!$D$1:$D$65536,0)</f>
        <v>53</v>
      </c>
    </row>
    <row r="295" spans="1:22" x14ac:dyDescent="0.2">
      <c r="A295" s="18">
        <v>1580077171</v>
      </c>
      <c r="B295" s="18">
        <v>8</v>
      </c>
      <c r="C295" s="18" t="s">
        <v>106</v>
      </c>
      <c r="D295" s="18">
        <v>1171421691</v>
      </c>
      <c r="E295" s="7" t="s">
        <v>83</v>
      </c>
      <c r="F295" s="18" t="s">
        <v>157</v>
      </c>
      <c r="G295" s="7" t="s">
        <v>194</v>
      </c>
      <c r="H295" s="18">
        <v>5</v>
      </c>
      <c r="I295" s="18" t="s">
        <v>102</v>
      </c>
      <c r="J295" s="18" t="s">
        <v>112</v>
      </c>
      <c r="L295" s="18">
        <v>40</v>
      </c>
      <c r="M295" s="18">
        <v>5</v>
      </c>
      <c r="N295" s="18">
        <v>1</v>
      </c>
      <c r="O295" s="18">
        <v>1</v>
      </c>
      <c r="P295">
        <v>1561117774</v>
      </c>
      <c r="Q295">
        <v>2098</v>
      </c>
      <c r="S295" t="s">
        <v>113</v>
      </c>
      <c r="T295">
        <v>0</v>
      </c>
      <c r="U295" t="s">
        <v>104</v>
      </c>
      <c r="V295">
        <f>MATCH(D295,Отчет!$D$1:$D$65536,0)</f>
        <v>63</v>
      </c>
    </row>
    <row r="296" spans="1:22" x14ac:dyDescent="0.2">
      <c r="A296" s="18">
        <v>1580079051</v>
      </c>
      <c r="B296" s="18">
        <v>8</v>
      </c>
      <c r="C296" s="18" t="s">
        <v>106</v>
      </c>
      <c r="D296" s="18">
        <v>1171421717</v>
      </c>
      <c r="E296" s="7" t="s">
        <v>55</v>
      </c>
      <c r="F296" s="18" t="s">
        <v>166</v>
      </c>
      <c r="G296" s="7" t="s">
        <v>194</v>
      </c>
      <c r="H296" s="18">
        <v>5</v>
      </c>
      <c r="I296" s="18" t="s">
        <v>102</v>
      </c>
      <c r="J296" s="18" t="s">
        <v>112</v>
      </c>
      <c r="L296" s="18">
        <v>40</v>
      </c>
      <c r="M296" s="18">
        <v>5</v>
      </c>
      <c r="N296" s="18">
        <v>1</v>
      </c>
      <c r="O296" s="18">
        <v>1</v>
      </c>
      <c r="P296">
        <v>1561117774</v>
      </c>
      <c r="Q296">
        <v>2098</v>
      </c>
      <c r="S296" t="s">
        <v>113</v>
      </c>
      <c r="T296">
        <v>0</v>
      </c>
      <c r="U296" t="s">
        <v>104</v>
      </c>
      <c r="V296">
        <f>MATCH(D296,Отчет!$D$1:$D$65536,0)</f>
        <v>37</v>
      </c>
    </row>
    <row r="297" spans="1:22" x14ac:dyDescent="0.2">
      <c r="A297" s="18">
        <v>1580077841</v>
      </c>
      <c r="B297" s="18">
        <v>8</v>
      </c>
      <c r="C297" s="18" t="s">
        <v>115</v>
      </c>
      <c r="D297" s="18">
        <v>1171421730</v>
      </c>
      <c r="E297" s="7" t="s">
        <v>91</v>
      </c>
      <c r="F297" s="18" t="s">
        <v>167</v>
      </c>
      <c r="G297" s="7" t="s">
        <v>194</v>
      </c>
      <c r="H297" s="18">
        <v>5</v>
      </c>
      <c r="I297" s="18" t="s">
        <v>102</v>
      </c>
      <c r="J297" s="18" t="s">
        <v>112</v>
      </c>
      <c r="L297" s="18">
        <v>40</v>
      </c>
      <c r="M297" s="18">
        <v>5</v>
      </c>
      <c r="N297" s="18">
        <v>1</v>
      </c>
      <c r="O297" s="18">
        <v>1</v>
      </c>
      <c r="P297">
        <v>1561117774</v>
      </c>
      <c r="Q297">
        <v>2098</v>
      </c>
      <c r="S297" t="s">
        <v>113</v>
      </c>
      <c r="T297">
        <v>0</v>
      </c>
      <c r="U297" t="s">
        <v>104</v>
      </c>
      <c r="V297">
        <f>MATCH(D297,Отчет!$D$1:$D$65536,0)</f>
        <v>22</v>
      </c>
    </row>
    <row r="298" spans="1:22" x14ac:dyDescent="0.2">
      <c r="A298" s="18">
        <v>1580078642</v>
      </c>
      <c r="B298" s="18">
        <v>8</v>
      </c>
      <c r="C298" s="18" t="s">
        <v>134</v>
      </c>
      <c r="D298" s="18">
        <v>1171421769</v>
      </c>
      <c r="E298" s="7" t="s">
        <v>50</v>
      </c>
      <c r="F298" s="18" t="s">
        <v>135</v>
      </c>
      <c r="G298" s="7" t="s">
        <v>194</v>
      </c>
      <c r="H298" s="18">
        <v>5</v>
      </c>
      <c r="I298" s="18" t="s">
        <v>102</v>
      </c>
      <c r="J298" s="18" t="s">
        <v>112</v>
      </c>
      <c r="L298" s="18">
        <v>40</v>
      </c>
      <c r="M298" s="18">
        <v>5</v>
      </c>
      <c r="N298" s="18">
        <v>1</v>
      </c>
      <c r="O298" s="18">
        <v>1</v>
      </c>
      <c r="P298">
        <v>1561117774</v>
      </c>
      <c r="Q298">
        <v>2098</v>
      </c>
      <c r="S298" t="s">
        <v>113</v>
      </c>
      <c r="T298">
        <v>0</v>
      </c>
      <c r="U298" t="s">
        <v>104</v>
      </c>
      <c r="V298">
        <f>MATCH(D298,Отчет!$D$1:$D$65536,0)</f>
        <v>41</v>
      </c>
    </row>
    <row r="299" spans="1:22" x14ac:dyDescent="0.2">
      <c r="A299" s="18">
        <v>1580079526</v>
      </c>
      <c r="B299" s="18">
        <v>8</v>
      </c>
      <c r="C299" s="18" t="s">
        <v>115</v>
      </c>
      <c r="D299" s="18">
        <v>1171421795</v>
      </c>
      <c r="E299" s="7" t="s">
        <v>88</v>
      </c>
      <c r="F299" s="18" t="s">
        <v>169</v>
      </c>
      <c r="G299" s="7" t="s">
        <v>194</v>
      </c>
      <c r="H299" s="18">
        <v>5</v>
      </c>
      <c r="I299" s="18" t="s">
        <v>102</v>
      </c>
      <c r="J299" s="18" t="s">
        <v>112</v>
      </c>
      <c r="L299" s="18">
        <v>40</v>
      </c>
      <c r="M299" s="18">
        <v>5</v>
      </c>
      <c r="N299" s="18">
        <v>1</v>
      </c>
      <c r="O299" s="18">
        <v>1</v>
      </c>
      <c r="P299">
        <v>1561117774</v>
      </c>
      <c r="Q299">
        <v>2098</v>
      </c>
      <c r="S299" t="s">
        <v>113</v>
      </c>
      <c r="T299">
        <v>0</v>
      </c>
      <c r="U299" t="s">
        <v>104</v>
      </c>
      <c r="V299">
        <f>MATCH(D299,Отчет!$D$1:$D$65536,0)</f>
        <v>54</v>
      </c>
    </row>
    <row r="300" spans="1:22" x14ac:dyDescent="0.2">
      <c r="A300" s="18">
        <v>1580076980</v>
      </c>
      <c r="B300" s="18">
        <v>9</v>
      </c>
      <c r="C300" s="18" t="s">
        <v>99</v>
      </c>
      <c r="D300" s="18">
        <v>1171421821</v>
      </c>
      <c r="E300" s="7" t="s">
        <v>85</v>
      </c>
      <c r="F300" s="18" t="s">
        <v>138</v>
      </c>
      <c r="G300" s="7" t="s">
        <v>194</v>
      </c>
      <c r="H300" s="18">
        <v>5</v>
      </c>
      <c r="I300" s="18" t="s">
        <v>102</v>
      </c>
      <c r="J300" s="18" t="s">
        <v>112</v>
      </c>
      <c r="L300" s="18">
        <v>45</v>
      </c>
      <c r="M300" s="18">
        <v>5</v>
      </c>
      <c r="N300" s="18">
        <v>1</v>
      </c>
      <c r="O300" s="18">
        <v>1</v>
      </c>
      <c r="P300">
        <v>1561117774</v>
      </c>
      <c r="Q300">
        <v>2098</v>
      </c>
      <c r="S300" t="s">
        <v>113</v>
      </c>
      <c r="T300">
        <v>0</v>
      </c>
      <c r="U300" t="s">
        <v>104</v>
      </c>
      <c r="V300">
        <f>MATCH(D300,Отчет!$D$1:$D$65536,0)</f>
        <v>24</v>
      </c>
    </row>
    <row r="301" spans="1:22" x14ac:dyDescent="0.2">
      <c r="A301" s="18">
        <v>1580078418</v>
      </c>
      <c r="B301" s="18">
        <v>7</v>
      </c>
      <c r="C301" s="18" t="s">
        <v>134</v>
      </c>
      <c r="D301" s="18">
        <v>1171421847</v>
      </c>
      <c r="E301" s="7" t="s">
        <v>68</v>
      </c>
      <c r="F301" s="18" t="s">
        <v>139</v>
      </c>
      <c r="G301" s="7" t="s">
        <v>194</v>
      </c>
      <c r="H301" s="18">
        <v>5</v>
      </c>
      <c r="I301" s="18" t="s">
        <v>102</v>
      </c>
      <c r="J301" s="18" t="s">
        <v>112</v>
      </c>
      <c r="L301" s="18">
        <v>35</v>
      </c>
      <c r="M301" s="18">
        <v>5</v>
      </c>
      <c r="N301" s="18">
        <v>1</v>
      </c>
      <c r="O301" s="18">
        <v>1</v>
      </c>
      <c r="P301">
        <v>1561117774</v>
      </c>
      <c r="Q301">
        <v>2098</v>
      </c>
      <c r="S301" t="s">
        <v>113</v>
      </c>
      <c r="T301">
        <v>0</v>
      </c>
      <c r="U301" t="s">
        <v>104</v>
      </c>
      <c r="V301">
        <f>MATCH(D301,Отчет!$D$1:$D$65536,0)</f>
        <v>25</v>
      </c>
    </row>
    <row r="302" spans="1:22" x14ac:dyDescent="0.2">
      <c r="A302" s="18">
        <v>1580078462</v>
      </c>
      <c r="B302" s="18">
        <v>7</v>
      </c>
      <c r="C302" s="18" t="s">
        <v>134</v>
      </c>
      <c r="D302" s="18">
        <v>1171421864</v>
      </c>
      <c r="E302" s="7" t="s">
        <v>47</v>
      </c>
      <c r="F302" s="18" t="s">
        <v>140</v>
      </c>
      <c r="G302" s="7" t="s">
        <v>194</v>
      </c>
      <c r="H302" s="18">
        <v>5</v>
      </c>
      <c r="I302" s="18" t="s">
        <v>102</v>
      </c>
      <c r="J302" s="18" t="s">
        <v>112</v>
      </c>
      <c r="L302" s="18">
        <v>35</v>
      </c>
      <c r="M302" s="18">
        <v>5</v>
      </c>
      <c r="N302" s="18">
        <v>1</v>
      </c>
      <c r="O302" s="18">
        <v>1</v>
      </c>
      <c r="P302">
        <v>1561117774</v>
      </c>
      <c r="Q302">
        <v>2098</v>
      </c>
      <c r="S302" t="s">
        <v>113</v>
      </c>
      <c r="T302">
        <v>0</v>
      </c>
      <c r="U302" t="s">
        <v>104</v>
      </c>
      <c r="V302">
        <f>MATCH(D302,Отчет!$D$1:$D$65536,0)</f>
        <v>20</v>
      </c>
    </row>
    <row r="303" spans="1:22" x14ac:dyDescent="0.2">
      <c r="A303" s="18">
        <v>1580077565</v>
      </c>
      <c r="B303" s="18">
        <v>10</v>
      </c>
      <c r="C303" s="18" t="s">
        <v>106</v>
      </c>
      <c r="D303" s="18">
        <v>1171421877</v>
      </c>
      <c r="E303" s="7" t="s">
        <v>43</v>
      </c>
      <c r="F303" s="18" t="s">
        <v>141</v>
      </c>
      <c r="G303" s="7" t="s">
        <v>194</v>
      </c>
      <c r="H303" s="18">
        <v>5</v>
      </c>
      <c r="I303" s="18" t="s">
        <v>102</v>
      </c>
      <c r="J303" s="18" t="s">
        <v>112</v>
      </c>
      <c r="L303" s="18">
        <v>50</v>
      </c>
      <c r="M303" s="18">
        <v>5</v>
      </c>
      <c r="N303" s="18">
        <v>1</v>
      </c>
      <c r="O303" s="18">
        <v>1</v>
      </c>
      <c r="P303">
        <v>1561117774</v>
      </c>
      <c r="Q303">
        <v>2098</v>
      </c>
      <c r="S303" t="s">
        <v>113</v>
      </c>
      <c r="T303">
        <v>0</v>
      </c>
      <c r="U303" t="s">
        <v>104</v>
      </c>
      <c r="V303">
        <f>MATCH(D303,Отчет!$D$1:$D$65536,0)</f>
        <v>14</v>
      </c>
    </row>
    <row r="304" spans="1:22" x14ac:dyDescent="0.2">
      <c r="A304" s="18">
        <v>1580077797</v>
      </c>
      <c r="B304" s="18">
        <v>9</v>
      </c>
      <c r="C304" s="18" t="s">
        <v>134</v>
      </c>
      <c r="D304" s="18">
        <v>1171421302</v>
      </c>
      <c r="E304" s="7" t="s">
        <v>77</v>
      </c>
      <c r="F304" s="18" t="s">
        <v>156</v>
      </c>
      <c r="G304" s="7" t="s">
        <v>194</v>
      </c>
      <c r="H304" s="18">
        <v>5</v>
      </c>
      <c r="I304" s="18" t="s">
        <v>102</v>
      </c>
      <c r="J304" s="18" t="s">
        <v>112</v>
      </c>
      <c r="L304" s="18">
        <v>45</v>
      </c>
      <c r="M304" s="18">
        <v>5</v>
      </c>
      <c r="N304" s="18">
        <v>1</v>
      </c>
      <c r="O304" s="18">
        <v>1</v>
      </c>
      <c r="P304">
        <v>1561117774</v>
      </c>
      <c r="Q304">
        <v>2098</v>
      </c>
      <c r="S304" t="s">
        <v>113</v>
      </c>
      <c r="T304">
        <v>0</v>
      </c>
      <c r="U304" t="s">
        <v>104</v>
      </c>
      <c r="V304">
        <f>MATCH(D304,Отчет!$D$1:$D$65536,0)</f>
        <v>18</v>
      </c>
    </row>
    <row r="305" spans="1:22" x14ac:dyDescent="0.2">
      <c r="A305" s="18">
        <v>1580078818</v>
      </c>
      <c r="B305" s="18">
        <v>8</v>
      </c>
      <c r="C305" s="18" t="s">
        <v>106</v>
      </c>
      <c r="D305" s="18">
        <v>1171421330</v>
      </c>
      <c r="E305" s="7" t="s">
        <v>69</v>
      </c>
      <c r="F305" s="18" t="s">
        <v>154</v>
      </c>
      <c r="G305" s="7" t="s">
        <v>194</v>
      </c>
      <c r="H305" s="18">
        <v>5</v>
      </c>
      <c r="I305" s="18" t="s">
        <v>102</v>
      </c>
      <c r="J305" s="18" t="s">
        <v>112</v>
      </c>
      <c r="L305" s="18">
        <v>40</v>
      </c>
      <c r="M305" s="18">
        <v>5</v>
      </c>
      <c r="N305" s="18">
        <v>1</v>
      </c>
      <c r="O305" s="18">
        <v>1</v>
      </c>
      <c r="P305">
        <v>1561117774</v>
      </c>
      <c r="Q305">
        <v>2098</v>
      </c>
      <c r="S305" t="s">
        <v>113</v>
      </c>
      <c r="T305">
        <v>0</v>
      </c>
      <c r="U305" t="s">
        <v>104</v>
      </c>
      <c r="V305">
        <f>MATCH(D305,Отчет!$D$1:$D$65536,0)</f>
        <v>38</v>
      </c>
    </row>
    <row r="306" spans="1:22" x14ac:dyDescent="0.2">
      <c r="A306" s="18">
        <v>1580078550</v>
      </c>
      <c r="B306" s="18">
        <v>9</v>
      </c>
      <c r="C306" s="18" t="s">
        <v>115</v>
      </c>
      <c r="D306" s="18">
        <v>1171421364</v>
      </c>
      <c r="E306" s="7" t="s">
        <v>79</v>
      </c>
      <c r="F306" s="18" t="s">
        <v>159</v>
      </c>
      <c r="G306" s="7" t="s">
        <v>194</v>
      </c>
      <c r="H306" s="18">
        <v>5</v>
      </c>
      <c r="I306" s="18" t="s">
        <v>102</v>
      </c>
      <c r="J306" s="18" t="s">
        <v>112</v>
      </c>
      <c r="L306" s="18">
        <v>45</v>
      </c>
      <c r="M306" s="18">
        <v>5</v>
      </c>
      <c r="N306" s="18">
        <v>1</v>
      </c>
      <c r="O306" s="18">
        <v>1</v>
      </c>
      <c r="P306">
        <v>1561117774</v>
      </c>
      <c r="Q306">
        <v>2098</v>
      </c>
      <c r="S306" t="s">
        <v>113</v>
      </c>
      <c r="T306">
        <v>0</v>
      </c>
      <c r="U306" t="s">
        <v>104</v>
      </c>
      <c r="V306">
        <f>MATCH(D306,Отчет!$D$1:$D$65536,0)</f>
        <v>49</v>
      </c>
    </row>
    <row r="307" spans="1:22" x14ac:dyDescent="0.2">
      <c r="A307" s="18">
        <v>1580079148</v>
      </c>
      <c r="B307" s="18">
        <v>9</v>
      </c>
      <c r="C307" s="18" t="s">
        <v>115</v>
      </c>
      <c r="D307" s="18">
        <v>1171421377</v>
      </c>
      <c r="E307" s="7" t="s">
        <v>78</v>
      </c>
      <c r="F307" s="18" t="s">
        <v>124</v>
      </c>
      <c r="G307" s="7" t="s">
        <v>194</v>
      </c>
      <c r="H307" s="18">
        <v>5</v>
      </c>
      <c r="I307" s="18" t="s">
        <v>102</v>
      </c>
      <c r="J307" s="18" t="s">
        <v>112</v>
      </c>
      <c r="L307" s="18">
        <v>45</v>
      </c>
      <c r="M307" s="18">
        <v>5</v>
      </c>
      <c r="N307" s="18">
        <v>1</v>
      </c>
      <c r="O307" s="18">
        <v>1</v>
      </c>
      <c r="P307">
        <v>1561117774</v>
      </c>
      <c r="Q307">
        <v>2098</v>
      </c>
      <c r="S307" t="s">
        <v>113</v>
      </c>
      <c r="T307">
        <v>0</v>
      </c>
      <c r="U307" t="s">
        <v>104</v>
      </c>
      <c r="V307">
        <f>MATCH(D307,Отчет!$D$1:$D$65536,0)</f>
        <v>26</v>
      </c>
    </row>
    <row r="308" spans="1:22" x14ac:dyDescent="0.2">
      <c r="A308" s="18">
        <v>1580079378</v>
      </c>
      <c r="B308" s="18">
        <v>5</v>
      </c>
      <c r="C308" s="18" t="s">
        <v>134</v>
      </c>
      <c r="D308" s="18">
        <v>1178852426</v>
      </c>
      <c r="E308" s="7" t="s">
        <v>72</v>
      </c>
      <c r="F308" s="18" t="s">
        <v>149</v>
      </c>
      <c r="G308" s="7" t="s">
        <v>195</v>
      </c>
      <c r="H308" s="18">
        <v>5</v>
      </c>
      <c r="I308" s="18" t="s">
        <v>102</v>
      </c>
      <c r="J308" s="18" t="s">
        <v>112</v>
      </c>
      <c r="L308" s="18">
        <v>25</v>
      </c>
      <c r="M308" s="18">
        <v>5</v>
      </c>
      <c r="N308" s="18">
        <v>1</v>
      </c>
      <c r="O308" s="18">
        <v>1</v>
      </c>
      <c r="P308">
        <v>1561117774</v>
      </c>
      <c r="Q308">
        <v>2098</v>
      </c>
      <c r="S308" t="s">
        <v>113</v>
      </c>
      <c r="T308">
        <v>0</v>
      </c>
      <c r="U308" t="s">
        <v>104</v>
      </c>
      <c r="V308">
        <f>MATCH(D308,Отчет!$D$1:$D$65536,0)</f>
        <v>74</v>
      </c>
    </row>
    <row r="309" spans="1:22" x14ac:dyDescent="0.2">
      <c r="A309" s="18">
        <v>1580076824</v>
      </c>
      <c r="B309" s="18">
        <v>8</v>
      </c>
      <c r="C309" s="18" t="s">
        <v>106</v>
      </c>
      <c r="D309" s="18">
        <v>1171421442</v>
      </c>
      <c r="E309" s="7" t="s">
        <v>66</v>
      </c>
      <c r="F309" s="18" t="s">
        <v>158</v>
      </c>
      <c r="G309" s="7" t="s">
        <v>195</v>
      </c>
      <c r="H309" s="18">
        <v>5</v>
      </c>
      <c r="I309" s="18" t="s">
        <v>102</v>
      </c>
      <c r="J309" s="18" t="s">
        <v>112</v>
      </c>
      <c r="L309" s="18">
        <v>40</v>
      </c>
      <c r="M309" s="18">
        <v>5</v>
      </c>
      <c r="N309" s="18">
        <v>1</v>
      </c>
      <c r="O309" s="18">
        <v>1</v>
      </c>
      <c r="P309">
        <v>1561117774</v>
      </c>
      <c r="Q309">
        <v>2098</v>
      </c>
      <c r="S309" t="s">
        <v>113</v>
      </c>
      <c r="T309">
        <v>0</v>
      </c>
      <c r="U309" t="s">
        <v>104</v>
      </c>
      <c r="V309">
        <f>MATCH(D309,Отчет!$D$1:$D$65536,0)</f>
        <v>66</v>
      </c>
    </row>
    <row r="310" spans="1:22" x14ac:dyDescent="0.2">
      <c r="A310" s="18">
        <v>1580078330</v>
      </c>
      <c r="B310" s="18">
        <v>6</v>
      </c>
      <c r="C310" s="18" t="s">
        <v>106</v>
      </c>
      <c r="D310" s="18">
        <v>1171421916</v>
      </c>
      <c r="E310" s="7" t="s">
        <v>61</v>
      </c>
      <c r="F310" s="18" t="s">
        <v>171</v>
      </c>
      <c r="G310" s="7" t="s">
        <v>195</v>
      </c>
      <c r="H310" s="18">
        <v>5</v>
      </c>
      <c r="I310" s="18" t="s">
        <v>102</v>
      </c>
      <c r="J310" s="18" t="s">
        <v>112</v>
      </c>
      <c r="L310" s="18">
        <v>30</v>
      </c>
      <c r="M310" s="18">
        <v>5</v>
      </c>
      <c r="N310" s="18">
        <v>1</v>
      </c>
      <c r="O310" s="18">
        <v>1</v>
      </c>
      <c r="P310">
        <v>1561117774</v>
      </c>
      <c r="Q310">
        <v>2098</v>
      </c>
      <c r="S310" t="s">
        <v>113</v>
      </c>
      <c r="T310">
        <v>0</v>
      </c>
      <c r="U310" t="s">
        <v>104</v>
      </c>
      <c r="V310">
        <f>MATCH(D310,Отчет!$D$1:$D$65536,0)</f>
        <v>69</v>
      </c>
    </row>
    <row r="311" spans="1:22" x14ac:dyDescent="0.2">
      <c r="A311" s="18">
        <v>1580078598</v>
      </c>
      <c r="B311" s="18">
        <v>6</v>
      </c>
      <c r="C311" s="18" t="s">
        <v>115</v>
      </c>
      <c r="D311" s="18">
        <v>1171422150</v>
      </c>
      <c r="E311" s="7" t="s">
        <v>80</v>
      </c>
      <c r="F311" s="18" t="s">
        <v>176</v>
      </c>
      <c r="G311" s="7" t="s">
        <v>195</v>
      </c>
      <c r="H311" s="18">
        <v>5</v>
      </c>
      <c r="I311" s="18" t="s">
        <v>102</v>
      </c>
      <c r="J311" s="18" t="s">
        <v>112</v>
      </c>
      <c r="L311" s="18">
        <v>30</v>
      </c>
      <c r="M311" s="18">
        <v>5</v>
      </c>
      <c r="N311" s="18">
        <v>1</v>
      </c>
      <c r="O311" s="18">
        <v>1</v>
      </c>
      <c r="P311">
        <v>1561117774</v>
      </c>
      <c r="Q311">
        <v>2098</v>
      </c>
      <c r="S311" t="s">
        <v>113</v>
      </c>
      <c r="T311">
        <v>0</v>
      </c>
      <c r="U311" t="s">
        <v>104</v>
      </c>
      <c r="V311">
        <f>MATCH(D311,Отчет!$D$1:$D$65536,0)</f>
        <v>68</v>
      </c>
    </row>
    <row r="312" spans="1:22" x14ac:dyDescent="0.2">
      <c r="A312" s="18">
        <v>1580078242</v>
      </c>
      <c r="B312" s="18">
        <v>8</v>
      </c>
      <c r="C312" s="18" t="s">
        <v>134</v>
      </c>
      <c r="D312" s="18">
        <v>1171421455</v>
      </c>
      <c r="E312" s="7" t="s">
        <v>62</v>
      </c>
      <c r="F312" s="18" t="s">
        <v>174</v>
      </c>
      <c r="G312" s="7" t="s">
        <v>195</v>
      </c>
      <c r="H312" s="18">
        <v>5</v>
      </c>
      <c r="I312" s="18" t="s">
        <v>102</v>
      </c>
      <c r="J312" s="18" t="s">
        <v>112</v>
      </c>
      <c r="L312" s="18">
        <v>40</v>
      </c>
      <c r="M312" s="18">
        <v>5</v>
      </c>
      <c r="N312" s="18">
        <v>1</v>
      </c>
      <c r="O312" s="18">
        <v>1</v>
      </c>
      <c r="P312">
        <v>1561117774</v>
      </c>
      <c r="Q312">
        <v>2098</v>
      </c>
      <c r="S312" t="s">
        <v>113</v>
      </c>
      <c r="T312">
        <v>0</v>
      </c>
      <c r="U312" t="s">
        <v>104</v>
      </c>
      <c r="V312">
        <f>MATCH(D312,Отчет!$D$1:$D$65536,0)</f>
        <v>17</v>
      </c>
    </row>
    <row r="313" spans="1:22" x14ac:dyDescent="0.2">
      <c r="A313" s="18">
        <v>1580079007</v>
      </c>
      <c r="B313" s="18">
        <v>8</v>
      </c>
      <c r="C313" s="18" t="s">
        <v>134</v>
      </c>
      <c r="D313" s="18">
        <v>1171421468</v>
      </c>
      <c r="E313" s="7" t="s">
        <v>96</v>
      </c>
      <c r="F313" s="18" t="s">
        <v>175</v>
      </c>
      <c r="G313" s="7" t="s">
        <v>195</v>
      </c>
      <c r="H313" s="18">
        <v>5</v>
      </c>
      <c r="I313" s="18" t="s">
        <v>102</v>
      </c>
      <c r="J313" s="18" t="s">
        <v>112</v>
      </c>
      <c r="L313" s="18">
        <v>40</v>
      </c>
      <c r="M313" s="18">
        <v>5</v>
      </c>
      <c r="N313" s="18">
        <v>1</v>
      </c>
      <c r="O313" s="18">
        <v>1</v>
      </c>
      <c r="P313">
        <v>1561117774</v>
      </c>
      <c r="Q313">
        <v>2098</v>
      </c>
      <c r="S313" t="s">
        <v>113</v>
      </c>
      <c r="T313">
        <v>0</v>
      </c>
      <c r="U313" t="s">
        <v>104</v>
      </c>
      <c r="V313">
        <f>MATCH(D313,Отчет!$D$1:$D$65536,0)</f>
        <v>15</v>
      </c>
    </row>
    <row r="314" spans="1:22" x14ac:dyDescent="0.2">
      <c r="A314" s="18">
        <v>1580077613</v>
      </c>
      <c r="B314" s="18">
        <v>4</v>
      </c>
      <c r="C314" s="18" t="s">
        <v>106</v>
      </c>
      <c r="D314" s="18">
        <v>1171422007</v>
      </c>
      <c r="E314" s="7" t="s">
        <v>49</v>
      </c>
      <c r="F314" s="18" t="s">
        <v>146</v>
      </c>
      <c r="G314" s="7" t="s">
        <v>195</v>
      </c>
      <c r="H314" s="18">
        <v>5</v>
      </c>
      <c r="I314" s="18" t="s">
        <v>102</v>
      </c>
      <c r="J314" s="18" t="s">
        <v>112</v>
      </c>
      <c r="L314" s="18">
        <v>20</v>
      </c>
      <c r="M314" s="18">
        <v>5</v>
      </c>
      <c r="N314" s="18">
        <v>1</v>
      </c>
      <c r="O314" s="18">
        <v>1</v>
      </c>
      <c r="P314">
        <v>1561117774</v>
      </c>
      <c r="Q314">
        <v>2098</v>
      </c>
      <c r="S314" t="s">
        <v>113</v>
      </c>
      <c r="T314">
        <v>0</v>
      </c>
      <c r="U314" t="s">
        <v>104</v>
      </c>
      <c r="V314">
        <f>MATCH(D314,Отчет!$D$1:$D$65536,0)</f>
        <v>71</v>
      </c>
    </row>
    <row r="315" spans="1:22" x14ac:dyDescent="0.2">
      <c r="A315" s="18">
        <v>1674369905</v>
      </c>
      <c r="B315" s="18">
        <v>6</v>
      </c>
      <c r="C315" s="18" t="s">
        <v>134</v>
      </c>
      <c r="D315" s="18">
        <v>1178852485</v>
      </c>
      <c r="E315" s="7" t="s">
        <v>39</v>
      </c>
      <c r="F315" s="18" t="s">
        <v>185</v>
      </c>
      <c r="G315" s="7" t="s">
        <v>195</v>
      </c>
      <c r="H315" s="18">
        <v>5</v>
      </c>
      <c r="I315" s="18" t="s">
        <v>102</v>
      </c>
      <c r="J315" s="18" t="s">
        <v>112</v>
      </c>
      <c r="L315" s="18">
        <v>30</v>
      </c>
      <c r="M315" s="18">
        <v>5</v>
      </c>
      <c r="N315" s="18">
        <v>1</v>
      </c>
      <c r="O315" s="18">
        <v>1</v>
      </c>
      <c r="P315">
        <v>1561117774</v>
      </c>
      <c r="Q315">
        <v>2098</v>
      </c>
      <c r="S315" t="s">
        <v>113</v>
      </c>
      <c r="T315">
        <v>0</v>
      </c>
      <c r="U315" t="s">
        <v>104</v>
      </c>
      <c r="V315">
        <f>MATCH(D315,Отчет!$D$1:$D$65536,0)</f>
        <v>65</v>
      </c>
    </row>
    <row r="316" spans="1:22" x14ac:dyDescent="0.2">
      <c r="A316" s="18">
        <v>1446819565</v>
      </c>
      <c r="B316" s="18">
        <v>5</v>
      </c>
      <c r="C316" s="18" t="s">
        <v>134</v>
      </c>
      <c r="D316" s="18">
        <v>1178852426</v>
      </c>
      <c r="E316" s="7" t="s">
        <v>72</v>
      </c>
      <c r="F316" s="18" t="s">
        <v>149</v>
      </c>
      <c r="G316" s="7" t="s">
        <v>196</v>
      </c>
      <c r="I316" s="18" t="s">
        <v>102</v>
      </c>
      <c r="J316" s="18" t="s">
        <v>112</v>
      </c>
      <c r="L316" s="18">
        <v>27.5</v>
      </c>
      <c r="M316" s="18">
        <v>5.5</v>
      </c>
      <c r="N316" s="18">
        <v>1</v>
      </c>
      <c r="O316" s="18">
        <v>1</v>
      </c>
      <c r="P316">
        <v>1014676474</v>
      </c>
      <c r="Q316">
        <v>2098</v>
      </c>
      <c r="S316" t="s">
        <v>178</v>
      </c>
      <c r="T316">
        <v>0</v>
      </c>
      <c r="U316" t="s">
        <v>104</v>
      </c>
      <c r="V316">
        <f>MATCH(D316,Отчет!$D$1:$D$65536,0)</f>
        <v>74</v>
      </c>
    </row>
    <row r="317" spans="1:22" x14ac:dyDescent="0.2">
      <c r="A317" s="18">
        <v>1804513595</v>
      </c>
      <c r="B317" s="18">
        <v>8</v>
      </c>
      <c r="C317" s="18" t="s">
        <v>115</v>
      </c>
      <c r="D317" s="18">
        <v>1171421756</v>
      </c>
      <c r="E317" s="7" t="s">
        <v>76</v>
      </c>
      <c r="F317" s="18" t="s">
        <v>187</v>
      </c>
      <c r="G317" s="7" t="s">
        <v>197</v>
      </c>
      <c r="H317" s="18">
        <v>12</v>
      </c>
      <c r="I317" s="18" t="s">
        <v>102</v>
      </c>
      <c r="J317" s="18" t="s">
        <v>198</v>
      </c>
      <c r="L317" s="18">
        <v>96</v>
      </c>
      <c r="M317" s="18">
        <v>12</v>
      </c>
      <c r="N317" s="18">
        <v>1</v>
      </c>
      <c r="O317" s="18">
        <v>1</v>
      </c>
      <c r="T317">
        <v>0</v>
      </c>
      <c r="U317" t="s">
        <v>104</v>
      </c>
      <c r="V317">
        <f>MATCH(D317,Отчет!$D$1:$D$65536,0)</f>
        <v>56</v>
      </c>
    </row>
    <row r="318" spans="1:22" x14ac:dyDescent="0.2">
      <c r="A318" s="18">
        <v>1804513971</v>
      </c>
      <c r="B318" s="18">
        <v>5</v>
      </c>
      <c r="C318" s="18" t="s">
        <v>115</v>
      </c>
      <c r="D318" s="18">
        <v>1171421756</v>
      </c>
      <c r="E318" s="7" t="s">
        <v>76</v>
      </c>
      <c r="F318" s="18" t="s">
        <v>187</v>
      </c>
      <c r="G318" s="7" t="s">
        <v>199</v>
      </c>
      <c r="H318" s="18">
        <v>12</v>
      </c>
      <c r="I318" s="18" t="s">
        <v>102</v>
      </c>
      <c r="J318" s="18" t="s">
        <v>198</v>
      </c>
      <c r="L318" s="18">
        <v>60</v>
      </c>
      <c r="M318" s="18">
        <v>12</v>
      </c>
      <c r="N318" s="18">
        <v>1</v>
      </c>
      <c r="O318" s="18">
        <v>1</v>
      </c>
      <c r="T318">
        <v>0</v>
      </c>
      <c r="U318" t="s">
        <v>104</v>
      </c>
      <c r="V318">
        <f>MATCH(D318,Отчет!$D$1:$D$65536,0)</f>
        <v>56</v>
      </c>
    </row>
    <row r="319" spans="1:22" x14ac:dyDescent="0.2">
      <c r="A319" s="18">
        <v>1804514102</v>
      </c>
      <c r="B319" s="18">
        <v>8</v>
      </c>
      <c r="C319" s="18" t="s">
        <v>115</v>
      </c>
      <c r="D319" s="18">
        <v>1171421756</v>
      </c>
      <c r="E319" s="7" t="s">
        <v>76</v>
      </c>
      <c r="F319" s="18" t="s">
        <v>187</v>
      </c>
      <c r="G319" s="7" t="s">
        <v>200</v>
      </c>
      <c r="H319" s="18">
        <v>12</v>
      </c>
      <c r="I319" s="18" t="s">
        <v>102</v>
      </c>
      <c r="J319" s="18" t="s">
        <v>198</v>
      </c>
      <c r="L319" s="18">
        <v>96</v>
      </c>
      <c r="M319" s="18">
        <v>12</v>
      </c>
      <c r="N319" s="18">
        <v>1</v>
      </c>
      <c r="O319" s="18">
        <v>1</v>
      </c>
      <c r="T319">
        <v>0</v>
      </c>
      <c r="U319" t="s">
        <v>104</v>
      </c>
      <c r="V319">
        <f>MATCH(D319,Отчет!$D$1:$D$65536,0)</f>
        <v>56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2017-03-10T13:21:07Z</dcterms:modified>
</cp:coreProperties>
</file>