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ергей\Documents\Работа ВШЭ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1" i="1"/>
  <c r="M22" i="1"/>
  <c r="M23" i="1"/>
  <c r="M11" i="1"/>
  <c r="M18" i="1"/>
  <c r="M26" i="1"/>
  <c r="M19" i="1"/>
  <c r="M16" i="1"/>
  <c r="M14" i="1"/>
  <c r="M13" i="1"/>
  <c r="M24" i="1"/>
  <c r="M21" i="1"/>
  <c r="M12" i="1"/>
  <c r="M25" i="1"/>
  <c r="M20" i="1"/>
  <c r="M27" i="1"/>
  <c r="M17" i="1"/>
  <c r="L22" i="1"/>
  <c r="L23" i="1"/>
  <c r="L11" i="1"/>
  <c r="L18" i="1"/>
  <c r="L26" i="1"/>
  <c r="L19" i="1"/>
  <c r="L16" i="1"/>
  <c r="L14" i="1"/>
  <c r="L13" i="1"/>
  <c r="L24" i="1"/>
  <c r="L21" i="1"/>
  <c r="L12" i="1"/>
  <c r="L25" i="1"/>
  <c r="L20" i="1"/>
  <c r="L27" i="1"/>
  <c r="L17" i="1"/>
  <c r="M15" i="1"/>
  <c r="L15" i="1"/>
  <c r="G22" i="1"/>
  <c r="I22" i="1" s="1"/>
  <c r="G23" i="1"/>
  <c r="I23" i="1" s="1"/>
  <c r="G11" i="1"/>
  <c r="I11" i="1" s="1"/>
  <c r="G18" i="1"/>
  <c r="I18" i="1" s="1"/>
  <c r="G26" i="1"/>
  <c r="I26" i="1" s="1"/>
  <c r="G19" i="1"/>
  <c r="I19" i="1" s="1"/>
  <c r="G16" i="1"/>
  <c r="I16" i="1" s="1"/>
  <c r="G14" i="1"/>
  <c r="I14" i="1" s="1"/>
  <c r="G13" i="1"/>
  <c r="I13" i="1" s="1"/>
  <c r="G24" i="1"/>
  <c r="I24" i="1" s="1"/>
  <c r="G21" i="1"/>
  <c r="I21" i="1" s="1"/>
  <c r="G12" i="1"/>
  <c r="I12" i="1" s="1"/>
  <c r="G25" i="1"/>
  <c r="I25" i="1" s="1"/>
  <c r="G20" i="1"/>
  <c r="I20" i="1" s="1"/>
  <c r="G27" i="1"/>
  <c r="I27" i="1" s="1"/>
  <c r="G17" i="1"/>
  <c r="I17" i="1" s="1"/>
  <c r="G15" i="1"/>
  <c r="I1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3" i="2"/>
</calcChain>
</file>

<file path=xl/sharedStrings.xml><?xml version="1.0" encoding="utf-8"?>
<sst xmlns="http://schemas.openxmlformats.org/spreadsheetml/2006/main" count="852" uniqueCount="126">
  <si>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</si>
  <si>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</si>
  <si>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</si>
  <si>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</si>
  <si>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</si>
  <si>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</si>
  <si>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</si>
  <si>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</si>
  <si>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</si>
  <si>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</si>
  <si>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</si>
  <si>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</si>
  <si>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</si>
  <si>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</si>
  <si>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</si>
  <si>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</si>
  <si>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</si>
  <si>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</si>
  <si>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</si>
  <si>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</si>
  <si>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</si>
  <si>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</si>
  <si>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</si>
  <si>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</si>
  <si>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</si>
  <si>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</si>
  <si>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</si>
  <si>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</si>
  <si>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</si>
  <si>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</si>
  <si>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</si>
  <si>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</si>
  <si>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</si>
  <si>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</si>
  <si>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Адлер Дмитрий Всеволодович</t>
  </si>
  <si>
    <t>Бузовкин Алексей Борисович</t>
  </si>
  <si>
    <t>Голубенко Дмитрий Александрович</t>
  </si>
  <si>
    <t>Гонин Роман Романович</t>
  </si>
  <si>
    <t>Иванов Алексей Николаевич</t>
  </si>
  <si>
    <t>Коренцова Виктория Викторовна</t>
  </si>
  <si>
    <t>Кошелев Дмитрий Игоревич</t>
  </si>
  <si>
    <t>Макарова Светлана Викторовна</t>
  </si>
  <si>
    <t>Маркеев Максим Тарасович</t>
  </si>
  <si>
    <t>Машанова-Голикова Инна Антоновна</t>
  </si>
  <si>
    <t>Миронов Михаил Константинович</t>
  </si>
  <si>
    <t>Ольховская Юлия Михайловна</t>
  </si>
  <si>
    <t>Падалко Мария Александровна</t>
  </si>
  <si>
    <t>Пахарев Алексей Анатольевич</t>
  </si>
  <si>
    <t>Семенова Анастасия Михайловна</t>
  </si>
  <si>
    <t>Слинкин Алексей Михайлович</t>
  </si>
  <si>
    <t>Тёмкин Михаил Семёнович</t>
  </si>
  <si>
    <t>Шепелевцева Анастасия Андреевна</t>
  </si>
  <si>
    <t>ММФ151</t>
  </si>
  <si>
    <t>М151ММАМФ020</t>
  </si>
  <si>
    <t>Введение в p-адические когомологии</t>
  </si>
  <si>
    <t>Экзамен</t>
  </si>
  <si>
    <t>2016/2017 учебный год 2 модуль</t>
  </si>
  <si>
    <t>Математика и математическая физика</t>
  </si>
  <si>
    <t>М151ММАМФ009</t>
  </si>
  <si>
    <t>Введение в математическую статистику</t>
  </si>
  <si>
    <t>stChoosen</t>
  </si>
  <si>
    <t>М151ММАМФ006</t>
  </si>
  <si>
    <t>Введение в спектральную геометрию</t>
  </si>
  <si>
    <t>М151ММАМФ005</t>
  </si>
  <si>
    <t>Введение в теорию чисел</t>
  </si>
  <si>
    <t>М151ММАМФ015</t>
  </si>
  <si>
    <t>Гамильтонова механика</t>
  </si>
  <si>
    <t>М151ММАМФ004</t>
  </si>
  <si>
    <t>Геометрическое введение в алгебраическую геометрию</t>
  </si>
  <si>
    <t>М151ММАМФ008</t>
  </si>
  <si>
    <t>М151ММАМФ010</t>
  </si>
  <si>
    <t>М151ММАМФ011</t>
  </si>
  <si>
    <t>Глубокое обучение</t>
  </si>
  <si>
    <t>М151ММАМФ016</t>
  </si>
  <si>
    <t>Группы и алгебры Ли и их представления I</t>
  </si>
  <si>
    <t>Квантовая теория поля</t>
  </si>
  <si>
    <t>Классическая теория поля</t>
  </si>
  <si>
    <t>М151ММАМФ001</t>
  </si>
  <si>
    <t>М151ММАМФ013</t>
  </si>
  <si>
    <t>Коммутативная алгебра</t>
  </si>
  <si>
    <t>К-теория и ее приложения</t>
  </si>
  <si>
    <t>М151ММАМФ007</t>
  </si>
  <si>
    <t>Математическая лингвистика</t>
  </si>
  <si>
    <t>Математическая статистика</t>
  </si>
  <si>
    <t>stCommon</t>
  </si>
  <si>
    <t>М151ММАМФ017</t>
  </si>
  <si>
    <t>Метрические и банаховы пространства</t>
  </si>
  <si>
    <t>Многообразия</t>
  </si>
  <si>
    <t>Научно-исследовательский семинар "D-модули"</t>
  </si>
  <si>
    <t>М151ММАМФ021</t>
  </si>
  <si>
    <t>Научно-исследовательский семинар "Автоморфные формы и их приложения 1"</t>
  </si>
  <si>
    <t>М151ММАМФ014</t>
  </si>
  <si>
    <t>Научно-исследовательский семинар "Введение в геометрическую теорию инвариантов"</t>
  </si>
  <si>
    <t>Научно-исследовательский семинар "Введение в теорию автоморфных форм 1"</t>
  </si>
  <si>
    <t>Научно-исследовательский семинар "Выпуклая и алгебраическая геометрия 1"</t>
  </si>
  <si>
    <t>Научно-исследовательский семинар "Геометрическая теория представлений"</t>
  </si>
  <si>
    <t>Научно-исследовательский семинар "Геометрические структуры на многообразиях 1"</t>
  </si>
  <si>
    <t>М151ММАМФ018</t>
  </si>
  <si>
    <t>Научно-исследовательский семинар "Геометрия и динамика 1"</t>
  </si>
  <si>
    <t>Научно-исследовательский семинар "Гипергеометрические функции и другие ветвящиеся интегралы"</t>
  </si>
  <si>
    <t>Научно-исследовательский семинар "Дискретные цепи Маркова и их приложения"</t>
  </si>
  <si>
    <t>Научно-исследовательский семинар "Комбинаторика инвариантов Васильева 1"</t>
  </si>
  <si>
    <t>Научно-исследовательский семинар "Комплексные дифференциальные уравнения 1"</t>
  </si>
  <si>
    <t>Научно-исследовательский семинар Магистерской программы</t>
  </si>
  <si>
    <t>М151ММАМФ002</t>
  </si>
  <si>
    <t>Научно-исследовательский семинар "Представления аффинных и вертекс-операторных алгебр"</t>
  </si>
  <si>
    <t>Научно-исследовательский семинар "Представления и вероятность 1"</t>
  </si>
  <si>
    <t>Научно-исследовательский семинар "Проективная алгебраическая геометрия 1"</t>
  </si>
  <si>
    <t>Научно-исследовательский семинар "Теория вероятностей. Аналитические и экономические приложения 1"</t>
  </si>
  <si>
    <t>Научно-исследовательский семинар "Теория представлений 1"</t>
  </si>
  <si>
    <t>Научно-исследовательский семинар "Функциональный анализ и некоммутативная геометрия 1"</t>
  </si>
  <si>
    <t>Прикладная математика I: алгоритмы и автоматы</t>
  </si>
  <si>
    <t>Проблемы рациональности в алгебраической геометрии</t>
  </si>
  <si>
    <t>Программирование 1</t>
  </si>
  <si>
    <t>Современные методы принятия решений: Методы оптимизации</t>
  </si>
  <si>
    <t>Спецсеминар "Алгебраическая геометрия"</t>
  </si>
  <si>
    <t>Спецсеминар "Алгеброгеометрические методы защиты информации"</t>
  </si>
  <si>
    <t>Статистическая физика</t>
  </si>
  <si>
    <t>Стохастический анализ в задачах</t>
  </si>
  <si>
    <t>Топология 1</t>
  </si>
  <si>
    <t>Функциональный анализ 1</t>
  </si>
  <si>
    <t>нет оценки</t>
  </si>
  <si>
    <t>Факультет/отделение: Факультет математики</t>
  </si>
  <si>
    <t>Направление  подготовки: "Математика"</t>
  </si>
  <si>
    <t>Уровень образования, номер курса: Магистратура 2 курс</t>
  </si>
  <si>
    <t>Период: 2016/2017 учебный год I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</si>
</sst>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0</xdr:row>
          <xdr:rowOff>85725</xdr:rowOff>
        </xdr:from>
        <xdr:to>
          <xdr:col>63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J27"/>
  <sheetViews>
    <sheetView tabSelected="1" workbookViewId="0">
      <selection activeCell="F5" sqref="F5"/>
    </sheetView>
  </sheetViews>
  <sheetFormatPr defaultRowHeight="12.75" x14ac:dyDescent="0.2"/>
  <cols>
    <col min="1" max="1" width="9.140625" style="18"/>
    <col min="2" max="2" width="17" style="9" customWidth="1"/>
    <col min="3" max="3" width="13.85546875" style="7" hidden="1" customWidth="1"/>
    <col min="4" max="4" width="10.5703125" style="1" customWidth="1"/>
    <col min="5" max="5" width="10.7109375" style="1" hidden="1" customWidth="1"/>
    <col min="6" max="9" width="10.7109375" style="13" customWidth="1"/>
    <col min="10" max="11" width="10.7109375" style="1" hidden="1" customWidth="1"/>
    <col min="12" max="12" width="10.7109375" style="13" customWidth="1"/>
    <col min="13" max="13" width="10.7109375" style="1" customWidth="1"/>
    <col min="14" max="15" width="10.7109375" style="1" hidden="1" customWidth="1"/>
    <col min="16" max="61" width="10.7109375" style="26" customWidth="1"/>
    <col min="62" max="62" width="10.7109375" style="1" hidden="1" customWidth="1"/>
    <col min="63" max="104" width="10.7109375" style="1" customWidth="1"/>
    <col min="105" max="16384" width="9.140625" style="1"/>
  </cols>
  <sheetData>
    <row r="1" spans="1:62" s="6" customFormat="1" ht="22.5" customHeight="1" x14ac:dyDescent="0.2">
      <c r="A1" s="21" t="s">
        <v>28</v>
      </c>
      <c r="B1" s="19"/>
      <c r="C1" s="19"/>
      <c r="D1" s="19"/>
      <c r="F1" s="11"/>
      <c r="G1" s="11"/>
      <c r="H1" s="11"/>
      <c r="I1" s="11"/>
      <c r="L1" s="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</row>
    <row r="2" spans="1:62" s="5" customFormat="1" ht="15.75" customHeight="1" x14ac:dyDescent="0.2">
      <c r="A2" s="20" t="s">
        <v>125</v>
      </c>
      <c r="B2" s="19"/>
      <c r="C2" s="19"/>
      <c r="D2" s="19"/>
      <c r="E2" s="6"/>
      <c r="F2" s="6"/>
      <c r="G2" s="6"/>
      <c r="H2" s="6"/>
      <c r="I2" s="12"/>
      <c r="L2" s="1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</row>
    <row r="3" spans="1:62" s="5" customFormat="1" ht="15.75" customHeight="1" x14ac:dyDescent="0.2">
      <c r="A3" s="20" t="s">
        <v>122</v>
      </c>
      <c r="B3" s="19"/>
      <c r="C3" s="19"/>
      <c r="D3" s="19"/>
      <c r="E3" s="6"/>
      <c r="F3" s="6"/>
      <c r="G3" s="6"/>
      <c r="H3" s="6"/>
      <c r="I3" s="12"/>
      <c r="L3" s="12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</row>
    <row r="4" spans="1:62" s="5" customFormat="1" ht="15.75" customHeight="1" x14ac:dyDescent="0.2">
      <c r="A4" s="20" t="s">
        <v>123</v>
      </c>
      <c r="B4" s="6"/>
      <c r="C4" s="6"/>
      <c r="D4" s="6"/>
      <c r="E4" s="6"/>
      <c r="F4" s="6"/>
      <c r="G4" s="6"/>
      <c r="H4" s="6"/>
      <c r="I4" s="12"/>
      <c r="L4" s="12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</row>
    <row r="5" spans="1:62" s="5" customFormat="1" ht="15.75" customHeight="1" x14ac:dyDescent="0.2">
      <c r="A5" s="20" t="s">
        <v>124</v>
      </c>
      <c r="B5" s="8"/>
      <c r="C5" s="4"/>
      <c r="D5" s="4"/>
      <c r="F5" s="12"/>
      <c r="G5" s="12"/>
      <c r="H5" s="12"/>
      <c r="I5" s="12"/>
      <c r="L5" s="12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</row>
    <row r="6" spans="1:62" s="5" customFormat="1" ht="15.75" customHeight="1" x14ac:dyDescent="0.2">
      <c r="A6" s="18"/>
      <c r="B6" s="8"/>
      <c r="F6" s="12"/>
      <c r="G6" s="12"/>
      <c r="H6" s="12"/>
      <c r="I6" s="12"/>
      <c r="L6" s="12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</row>
    <row r="7" spans="1:62" s="2" customFormat="1" ht="20.25" customHeight="1" x14ac:dyDescent="0.2">
      <c r="A7" s="27" t="s">
        <v>2</v>
      </c>
      <c r="B7" s="28" t="s">
        <v>3</v>
      </c>
      <c r="C7" s="27" t="s">
        <v>8</v>
      </c>
      <c r="D7" s="27" t="s">
        <v>1</v>
      </c>
      <c r="E7" s="29"/>
      <c r="F7" s="41" t="s">
        <v>21</v>
      </c>
      <c r="G7" s="42" t="s">
        <v>23</v>
      </c>
      <c r="H7" s="42" t="s">
        <v>24</v>
      </c>
      <c r="I7" s="41" t="s">
        <v>25</v>
      </c>
      <c r="J7" s="43" t="s">
        <v>5</v>
      </c>
      <c r="K7" s="43" t="s">
        <v>6</v>
      </c>
      <c r="L7" s="41" t="s">
        <v>20</v>
      </c>
      <c r="M7" s="43" t="s">
        <v>7</v>
      </c>
      <c r="N7" s="43" t="s">
        <v>26</v>
      </c>
      <c r="O7" s="43" t="s">
        <v>27</v>
      </c>
      <c r="P7" s="30" t="s">
        <v>56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</row>
    <row r="8" spans="1:62" s="2" customFormat="1" ht="20.25" customHeight="1" x14ac:dyDescent="0.2">
      <c r="A8" s="27"/>
      <c r="B8" s="28"/>
      <c r="C8" s="27"/>
      <c r="D8" s="27"/>
      <c r="E8" s="29"/>
      <c r="F8" s="41"/>
      <c r="G8" s="42"/>
      <c r="H8" s="42"/>
      <c r="I8" s="41"/>
      <c r="J8" s="43"/>
      <c r="K8" s="43"/>
      <c r="L8" s="41"/>
      <c r="M8" s="43"/>
      <c r="N8" s="43"/>
      <c r="O8" s="43"/>
      <c r="P8" s="30" t="s">
        <v>55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</row>
    <row r="9" spans="1:62" s="3" customFormat="1" ht="200.1" customHeight="1" x14ac:dyDescent="0.2">
      <c r="A9" s="27"/>
      <c r="B9" s="28"/>
      <c r="C9" s="27"/>
      <c r="D9" s="27"/>
      <c r="E9" s="32" t="s">
        <v>22</v>
      </c>
      <c r="F9" s="41"/>
      <c r="G9" s="42"/>
      <c r="H9" s="42"/>
      <c r="I9" s="41"/>
      <c r="J9" s="43"/>
      <c r="K9" s="43"/>
      <c r="L9" s="41"/>
      <c r="M9" s="43"/>
      <c r="N9" s="43"/>
      <c r="O9" s="43"/>
      <c r="P9" s="33" t="s">
        <v>54</v>
      </c>
      <c r="Q9" s="33" t="s">
        <v>59</v>
      </c>
      <c r="R9" s="33" t="s">
        <v>62</v>
      </c>
      <c r="S9" s="33" t="s">
        <v>64</v>
      </c>
      <c r="T9" s="33" t="s">
        <v>66</v>
      </c>
      <c r="U9" s="33" t="s">
        <v>68</v>
      </c>
      <c r="V9" s="33" t="s">
        <v>72</v>
      </c>
      <c r="W9" s="33" t="s">
        <v>74</v>
      </c>
      <c r="X9" s="33" t="s">
        <v>75</v>
      </c>
      <c r="Y9" s="33" t="s">
        <v>76</v>
      </c>
      <c r="Z9" s="33" t="s">
        <v>79</v>
      </c>
      <c r="AA9" s="33" t="s">
        <v>80</v>
      </c>
      <c r="AB9" s="33" t="s">
        <v>82</v>
      </c>
      <c r="AC9" s="33" t="s">
        <v>83</v>
      </c>
      <c r="AD9" s="33" t="s">
        <v>86</v>
      </c>
      <c r="AE9" s="33" t="s">
        <v>87</v>
      </c>
      <c r="AF9" s="33" t="s">
        <v>88</v>
      </c>
      <c r="AG9" s="33" t="s">
        <v>90</v>
      </c>
      <c r="AH9" s="33" t="s">
        <v>92</v>
      </c>
      <c r="AI9" s="33" t="s">
        <v>93</v>
      </c>
      <c r="AJ9" s="33" t="s">
        <v>94</v>
      </c>
      <c r="AK9" s="33" t="s">
        <v>95</v>
      </c>
      <c r="AL9" s="33" t="s">
        <v>96</v>
      </c>
      <c r="AM9" s="33" t="s">
        <v>98</v>
      </c>
      <c r="AN9" s="33" t="s">
        <v>99</v>
      </c>
      <c r="AO9" s="33" t="s">
        <v>100</v>
      </c>
      <c r="AP9" s="33" t="s">
        <v>101</v>
      </c>
      <c r="AQ9" s="33" t="s">
        <v>102</v>
      </c>
      <c r="AR9" s="33" t="s">
        <v>103</v>
      </c>
      <c r="AS9" s="33" t="s">
        <v>103</v>
      </c>
      <c r="AT9" s="33" t="s">
        <v>105</v>
      </c>
      <c r="AU9" s="33" t="s">
        <v>106</v>
      </c>
      <c r="AV9" s="33" t="s">
        <v>107</v>
      </c>
      <c r="AW9" s="33" t="s">
        <v>108</v>
      </c>
      <c r="AX9" s="33" t="s">
        <v>109</v>
      </c>
      <c r="AY9" s="33" t="s">
        <v>110</v>
      </c>
      <c r="AZ9" s="33" t="s">
        <v>111</v>
      </c>
      <c r="BA9" s="33" t="s">
        <v>112</v>
      </c>
      <c r="BB9" s="33" t="s">
        <v>113</v>
      </c>
      <c r="BC9" s="33" t="s">
        <v>114</v>
      </c>
      <c r="BD9" s="33" t="s">
        <v>115</v>
      </c>
      <c r="BE9" s="33" t="s">
        <v>116</v>
      </c>
      <c r="BF9" s="33" t="s">
        <v>117</v>
      </c>
      <c r="BG9" s="33" t="s">
        <v>118</v>
      </c>
      <c r="BH9" s="33" t="s">
        <v>119</v>
      </c>
      <c r="BI9" s="33" t="s">
        <v>120</v>
      </c>
    </row>
    <row r="10" spans="1:62" s="10" customFormat="1" ht="18.75" customHeight="1" x14ac:dyDescent="0.2">
      <c r="A10" s="23" t="s">
        <v>4</v>
      </c>
      <c r="B10" s="23"/>
      <c r="C10" s="23"/>
      <c r="D10" s="23"/>
      <c r="E10" s="29"/>
      <c r="F10" s="41"/>
      <c r="G10" s="42"/>
      <c r="H10" s="42"/>
      <c r="I10" s="41"/>
      <c r="J10" s="43"/>
      <c r="K10" s="43"/>
      <c r="L10" s="41"/>
      <c r="M10" s="43"/>
      <c r="N10" s="43"/>
      <c r="O10" s="43"/>
      <c r="P10" s="34">
        <v>3</v>
      </c>
      <c r="Q10" s="34">
        <v>3</v>
      </c>
      <c r="R10" s="34">
        <v>3</v>
      </c>
      <c r="S10" s="34">
        <v>5</v>
      </c>
      <c r="T10" s="34">
        <v>5</v>
      </c>
      <c r="U10" s="34">
        <v>5</v>
      </c>
      <c r="V10" s="34">
        <v>5</v>
      </c>
      <c r="W10" s="34">
        <v>5</v>
      </c>
      <c r="X10" s="34">
        <v>5</v>
      </c>
      <c r="Y10" s="34">
        <v>5</v>
      </c>
      <c r="Z10" s="34">
        <v>5</v>
      </c>
      <c r="AA10" s="34">
        <v>5</v>
      </c>
      <c r="AB10" s="34">
        <v>5</v>
      </c>
      <c r="AC10" s="34">
        <v>5</v>
      </c>
      <c r="AD10" s="34">
        <v>7.5</v>
      </c>
      <c r="AE10" s="34">
        <v>7.5</v>
      </c>
      <c r="AF10" s="34">
        <v>3</v>
      </c>
      <c r="AG10" s="34">
        <v>3</v>
      </c>
      <c r="AH10" s="34">
        <v>3</v>
      </c>
      <c r="AI10" s="34">
        <v>3</v>
      </c>
      <c r="AJ10" s="34">
        <v>3</v>
      </c>
      <c r="AK10" s="34">
        <v>3</v>
      </c>
      <c r="AL10" s="34">
        <v>3</v>
      </c>
      <c r="AM10" s="34">
        <v>3</v>
      </c>
      <c r="AN10" s="34">
        <v>3</v>
      </c>
      <c r="AO10" s="34">
        <v>3</v>
      </c>
      <c r="AP10" s="34">
        <v>3</v>
      </c>
      <c r="AQ10" s="34">
        <v>3</v>
      </c>
      <c r="AR10" s="34">
        <v>3</v>
      </c>
      <c r="AS10" s="34">
        <v>4</v>
      </c>
      <c r="AT10" s="34">
        <v>3</v>
      </c>
      <c r="AU10" s="34">
        <v>3</v>
      </c>
      <c r="AV10" s="34">
        <v>3</v>
      </c>
      <c r="AW10" s="34">
        <v>3</v>
      </c>
      <c r="AX10" s="34">
        <v>3</v>
      </c>
      <c r="AY10" s="34">
        <v>3</v>
      </c>
      <c r="AZ10" s="34">
        <v>5</v>
      </c>
      <c r="BA10" s="34">
        <v>3</v>
      </c>
      <c r="BB10" s="34">
        <v>5</v>
      </c>
      <c r="BC10" s="34">
        <v>5</v>
      </c>
      <c r="BD10" s="34">
        <v>3</v>
      </c>
      <c r="BE10" s="34">
        <v>3</v>
      </c>
      <c r="BF10" s="34">
        <v>5</v>
      </c>
      <c r="BG10" s="34">
        <v>3</v>
      </c>
      <c r="BH10" s="34">
        <v>5</v>
      </c>
      <c r="BI10" s="34">
        <v>5</v>
      </c>
    </row>
    <row r="11" spans="1:62" x14ac:dyDescent="0.2">
      <c r="A11" s="35">
        <v>1</v>
      </c>
      <c r="B11" s="36" t="s">
        <v>63</v>
      </c>
      <c r="C11" s="37">
        <v>1171431925</v>
      </c>
      <c r="D11" s="38" t="s">
        <v>52</v>
      </c>
      <c r="E11" s="38">
        <f>MATCH(C11,Данные!$D$1:$D$65536,0)</f>
        <v>6</v>
      </c>
      <c r="F11" s="44">
        <v>277</v>
      </c>
      <c r="G11" s="44">
        <f>IF(H11 &gt; 0, MAX(H$11:H$27) / H11, 0)</f>
        <v>1</v>
      </c>
      <c r="H11" s="44">
        <v>28</v>
      </c>
      <c r="I11" s="44">
        <f>F11*G11</f>
        <v>277</v>
      </c>
      <c r="J11" s="38">
        <v>79</v>
      </c>
      <c r="K11" s="38">
        <v>8</v>
      </c>
      <c r="L11" s="44">
        <f>IF(K11 &gt; 0,J11/K11,0)</f>
        <v>9.875</v>
      </c>
      <c r="M11" s="38">
        <f>MIN($P11:BI11)</f>
        <v>9</v>
      </c>
      <c r="N11" s="38"/>
      <c r="O11" s="38">
        <v>8</v>
      </c>
      <c r="P11" s="39"/>
      <c r="Q11" s="39"/>
      <c r="R11" s="39"/>
      <c r="S11" s="39">
        <v>10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>
        <v>10</v>
      </c>
      <c r="AG11" s="39"/>
      <c r="AH11" s="39">
        <v>10</v>
      </c>
      <c r="AI11" s="39"/>
      <c r="AJ11" s="39"/>
      <c r="AK11" s="39">
        <v>10</v>
      </c>
      <c r="AL11" s="39">
        <v>10</v>
      </c>
      <c r="AM11" s="39"/>
      <c r="AN11" s="39"/>
      <c r="AO11" s="39"/>
      <c r="AP11" s="39"/>
      <c r="AQ11" s="39"/>
      <c r="AR11" s="39">
        <v>9</v>
      </c>
      <c r="AS11" s="39"/>
      <c r="AT11" s="39"/>
      <c r="AU11" s="39"/>
      <c r="AV11" s="39"/>
      <c r="AW11" s="39"/>
      <c r="AX11" s="39">
        <v>10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>
        <v>10</v>
      </c>
      <c r="BJ11" s="1">
        <v>1</v>
      </c>
    </row>
    <row r="12" spans="1:62" x14ac:dyDescent="0.2">
      <c r="A12" s="35">
        <v>2</v>
      </c>
      <c r="B12" s="36" t="s">
        <v>91</v>
      </c>
      <c r="C12" s="37">
        <v>1171431808</v>
      </c>
      <c r="D12" s="38" t="s">
        <v>52</v>
      </c>
      <c r="E12" s="38">
        <f>MATCH(C12,Данные!$D$1:$D$65536,0)</f>
        <v>28</v>
      </c>
      <c r="F12" s="44">
        <v>117</v>
      </c>
      <c r="G12" s="44">
        <f>IF(H12 &gt; 0, MAX(H$11:H$27) / H12, 0)</f>
        <v>2.3333333333333335</v>
      </c>
      <c r="H12" s="44">
        <v>12</v>
      </c>
      <c r="I12" s="44">
        <f>F12*G12</f>
        <v>273</v>
      </c>
      <c r="J12" s="38">
        <v>39</v>
      </c>
      <c r="K12" s="38">
        <v>4</v>
      </c>
      <c r="L12" s="44">
        <f>IF(K12 &gt; 0,J12/K12,0)</f>
        <v>9.75</v>
      </c>
      <c r="M12" s="38">
        <f>MIN($P12:BI12)</f>
        <v>9</v>
      </c>
      <c r="N12" s="38"/>
      <c r="O12" s="38">
        <v>4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>
        <v>10</v>
      </c>
      <c r="AI12" s="39"/>
      <c r="AJ12" s="39">
        <v>10</v>
      </c>
      <c r="AK12" s="39"/>
      <c r="AL12" s="39"/>
      <c r="AM12" s="39"/>
      <c r="AN12" s="39"/>
      <c r="AO12" s="39"/>
      <c r="AP12" s="39"/>
      <c r="AQ12" s="39"/>
      <c r="AR12" s="39">
        <v>9</v>
      </c>
      <c r="AS12" s="39"/>
      <c r="AT12" s="39"/>
      <c r="AU12" s="39"/>
      <c r="AV12" s="39"/>
      <c r="AW12" s="39"/>
      <c r="AX12" s="39">
        <v>10</v>
      </c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1">
        <v>2</v>
      </c>
    </row>
    <row r="13" spans="1:62" x14ac:dyDescent="0.2">
      <c r="A13" s="35">
        <v>3</v>
      </c>
      <c r="B13" s="36" t="s">
        <v>70</v>
      </c>
      <c r="C13" s="37">
        <v>1171431756</v>
      </c>
      <c r="D13" s="38" t="s">
        <v>52</v>
      </c>
      <c r="E13" s="38">
        <f>MATCH(C13,Данные!$D$1:$D$65536,0)</f>
        <v>10</v>
      </c>
      <c r="F13" s="44">
        <v>207</v>
      </c>
      <c r="G13" s="44">
        <f>IF(H13 &gt; 0, MAX(H$11:H$27) / H13, 0)</f>
        <v>1.2727272727272727</v>
      </c>
      <c r="H13" s="44">
        <v>22</v>
      </c>
      <c r="I13" s="44">
        <f>F13*G13</f>
        <v>263.45454545454544</v>
      </c>
      <c r="J13" s="38">
        <v>57</v>
      </c>
      <c r="K13" s="38">
        <v>6</v>
      </c>
      <c r="L13" s="44">
        <f>IF(K13 &gt; 0,J13/K13,0)</f>
        <v>9.5</v>
      </c>
      <c r="M13" s="38">
        <f>MIN($P13:BI13)</f>
        <v>8</v>
      </c>
      <c r="N13" s="38"/>
      <c r="O13" s="38">
        <v>6</v>
      </c>
      <c r="P13" s="39"/>
      <c r="Q13" s="39"/>
      <c r="R13" s="39"/>
      <c r="S13" s="39"/>
      <c r="T13" s="39"/>
      <c r="U13" s="39">
        <v>10</v>
      </c>
      <c r="V13" s="39"/>
      <c r="W13" s="39"/>
      <c r="X13" s="39"/>
      <c r="Y13" s="39"/>
      <c r="Z13" s="39">
        <v>8</v>
      </c>
      <c r="AA13" s="39"/>
      <c r="AB13" s="39"/>
      <c r="AC13" s="39"/>
      <c r="AD13" s="39"/>
      <c r="AE13" s="39"/>
      <c r="AF13" s="39"/>
      <c r="AG13" s="39"/>
      <c r="AH13" s="39"/>
      <c r="AI13" s="39"/>
      <c r="AJ13" s="39">
        <v>10</v>
      </c>
      <c r="AK13" s="39"/>
      <c r="AL13" s="39"/>
      <c r="AM13" s="39"/>
      <c r="AN13" s="39"/>
      <c r="AO13" s="39"/>
      <c r="AP13" s="39"/>
      <c r="AQ13" s="39"/>
      <c r="AR13" s="39">
        <v>9</v>
      </c>
      <c r="AS13" s="39"/>
      <c r="AT13" s="39"/>
      <c r="AU13" s="39"/>
      <c r="AV13" s="39">
        <v>10</v>
      </c>
      <c r="AW13" s="39"/>
      <c r="AX13" s="39"/>
      <c r="AY13" s="39">
        <v>10</v>
      </c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1">
        <v>3</v>
      </c>
    </row>
    <row r="14" spans="1:62" x14ac:dyDescent="0.2">
      <c r="A14" s="35">
        <v>4</v>
      </c>
      <c r="B14" s="36" t="s">
        <v>89</v>
      </c>
      <c r="C14" s="37">
        <v>1330258720</v>
      </c>
      <c r="D14" s="38" t="s">
        <v>52</v>
      </c>
      <c r="E14" s="38">
        <f>MATCH(C14,Данные!$D$1:$D$65536,0)</f>
        <v>25</v>
      </c>
      <c r="F14" s="44">
        <v>141</v>
      </c>
      <c r="G14" s="44">
        <f>IF(H14 &gt; 0, MAX(H$11:H$27) / H14, 0)</f>
        <v>1.8666666666666667</v>
      </c>
      <c r="H14" s="44">
        <v>15</v>
      </c>
      <c r="I14" s="44">
        <f>F14*G14</f>
        <v>263.2</v>
      </c>
      <c r="J14" s="38">
        <v>47</v>
      </c>
      <c r="K14" s="38">
        <v>5</v>
      </c>
      <c r="L14" s="44">
        <f>IF(K14 &gt; 0,J14/K14,0)</f>
        <v>9.4</v>
      </c>
      <c r="M14" s="38">
        <f>MIN($P14:BI14)</f>
        <v>8</v>
      </c>
      <c r="N14" s="38"/>
      <c r="O14" s="38">
        <v>5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>
        <v>10</v>
      </c>
      <c r="AG14" s="39"/>
      <c r="AH14" s="39">
        <v>9</v>
      </c>
      <c r="AI14" s="39"/>
      <c r="AJ14" s="39"/>
      <c r="AK14" s="39">
        <v>10</v>
      </c>
      <c r="AL14" s="39"/>
      <c r="AM14" s="39"/>
      <c r="AN14" s="39"/>
      <c r="AO14" s="39"/>
      <c r="AP14" s="39"/>
      <c r="AQ14" s="39"/>
      <c r="AR14" s="39">
        <v>8</v>
      </c>
      <c r="AS14" s="39"/>
      <c r="AT14" s="39"/>
      <c r="AU14" s="39"/>
      <c r="AV14" s="39"/>
      <c r="AW14" s="39"/>
      <c r="AX14" s="39">
        <v>10</v>
      </c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1">
        <v>4</v>
      </c>
    </row>
    <row r="15" spans="1:62" x14ac:dyDescent="0.2">
      <c r="A15" s="35">
        <v>5</v>
      </c>
      <c r="B15" s="36" t="s">
        <v>77</v>
      </c>
      <c r="C15" s="37">
        <v>1171431834</v>
      </c>
      <c r="D15" s="38" t="s">
        <v>52</v>
      </c>
      <c r="E15" s="38">
        <f>MATCH(C15,Данные!$D$1:$D$65536,0)</f>
        <v>15</v>
      </c>
      <c r="F15" s="44">
        <v>175</v>
      </c>
      <c r="G15" s="44">
        <f>IF(H15 &gt; 0, MAX(H$11:H$27) / H15, 0)</f>
        <v>1.4736842105263157</v>
      </c>
      <c r="H15" s="44">
        <v>19</v>
      </c>
      <c r="I15" s="44">
        <f>F15*G15</f>
        <v>257.89473684210526</v>
      </c>
      <c r="J15" s="38">
        <v>47</v>
      </c>
      <c r="K15" s="38">
        <v>5</v>
      </c>
      <c r="L15" s="44">
        <f>IF(K15 &gt; 0,J15/K15,0)</f>
        <v>9.4</v>
      </c>
      <c r="M15" s="38">
        <f>MIN($P15:BI15)</f>
        <v>7</v>
      </c>
      <c r="N15" s="38"/>
      <c r="O15" s="38">
        <v>5</v>
      </c>
      <c r="P15" s="39"/>
      <c r="Q15" s="39"/>
      <c r="R15" s="39"/>
      <c r="S15" s="39"/>
      <c r="T15" s="39"/>
      <c r="U15" s="39"/>
      <c r="V15" s="39"/>
      <c r="W15" s="39"/>
      <c r="X15" s="39"/>
      <c r="Y15" s="39">
        <v>10</v>
      </c>
      <c r="Z15" s="39"/>
      <c r="AA15" s="39"/>
      <c r="AB15" s="39"/>
      <c r="AC15" s="39"/>
      <c r="AD15" s="39"/>
      <c r="AE15" s="39"/>
      <c r="AF15" s="39"/>
      <c r="AG15" s="39">
        <v>10</v>
      </c>
      <c r="AH15" s="39"/>
      <c r="AI15" s="39">
        <v>10</v>
      </c>
      <c r="AJ15" s="39"/>
      <c r="AK15" s="39"/>
      <c r="AL15" s="39"/>
      <c r="AM15" s="39"/>
      <c r="AN15" s="39"/>
      <c r="AO15" s="39"/>
      <c r="AP15" s="39"/>
      <c r="AQ15" s="39"/>
      <c r="AR15" s="39">
        <v>10</v>
      </c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>
        <v>7</v>
      </c>
      <c r="BI15" s="39"/>
      <c r="BJ15" s="1">
        <v>5</v>
      </c>
    </row>
    <row r="16" spans="1:62" x14ac:dyDescent="0.2">
      <c r="A16" s="35">
        <v>6</v>
      </c>
      <c r="B16" s="36" t="s">
        <v>69</v>
      </c>
      <c r="C16" s="37">
        <v>1171431782</v>
      </c>
      <c r="D16" s="38" t="s">
        <v>52</v>
      </c>
      <c r="E16" s="38">
        <f>MATCH(C16,Данные!$D$1:$D$65536,0)</f>
        <v>9</v>
      </c>
      <c r="F16" s="44">
        <v>147</v>
      </c>
      <c r="G16" s="44">
        <f>IF(H16 &gt; 0, MAX(H$11:H$27) / H16, 0)</f>
        <v>1.75</v>
      </c>
      <c r="H16" s="44">
        <v>16</v>
      </c>
      <c r="I16" s="44">
        <f>F16*G16</f>
        <v>257.25</v>
      </c>
      <c r="J16" s="38">
        <v>37</v>
      </c>
      <c r="K16" s="38">
        <v>4</v>
      </c>
      <c r="L16" s="44">
        <f>IF(K16 &gt; 0,J16/K16,0)</f>
        <v>9.25</v>
      </c>
      <c r="M16" s="38">
        <f>MIN($P16:BI16)</f>
        <v>8</v>
      </c>
      <c r="N16" s="38"/>
      <c r="O16" s="38">
        <v>4</v>
      </c>
      <c r="P16" s="39"/>
      <c r="Q16" s="39"/>
      <c r="R16" s="39"/>
      <c r="S16" s="39"/>
      <c r="T16" s="39"/>
      <c r="U16" s="39">
        <v>10</v>
      </c>
      <c r="V16" s="39"/>
      <c r="W16" s="39"/>
      <c r="X16" s="39"/>
      <c r="Y16" s="39"/>
      <c r="Z16" s="39">
        <v>8</v>
      </c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v>10</v>
      </c>
      <c r="AM16" s="39"/>
      <c r="AN16" s="39"/>
      <c r="AO16" s="39"/>
      <c r="AP16" s="39"/>
      <c r="AQ16" s="39"/>
      <c r="AR16" s="39">
        <v>9</v>
      </c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1">
        <v>6</v>
      </c>
    </row>
    <row r="17" spans="1:62" x14ac:dyDescent="0.2">
      <c r="A17" s="35">
        <v>7</v>
      </c>
      <c r="B17" s="36" t="s">
        <v>97</v>
      </c>
      <c r="C17" s="37">
        <v>1171431743</v>
      </c>
      <c r="D17" s="38" t="s">
        <v>52</v>
      </c>
      <c r="E17" s="38">
        <f>MATCH(C17,Данные!$D$1:$D$65536,0)</f>
        <v>43</v>
      </c>
      <c r="F17" s="44">
        <v>165</v>
      </c>
      <c r="G17" s="44">
        <f>IF(H17 &gt; 0, MAX(H$11:H$27) / H17, 0)</f>
        <v>1.5555555555555556</v>
      </c>
      <c r="H17" s="44">
        <v>18</v>
      </c>
      <c r="I17" s="44">
        <f>F17*G17</f>
        <v>256.66666666666669</v>
      </c>
      <c r="J17" s="38">
        <v>55</v>
      </c>
      <c r="K17" s="38">
        <v>6</v>
      </c>
      <c r="L17" s="44">
        <f>IF(K17 &gt; 0,J17/K17,0)</f>
        <v>9.1666666666666661</v>
      </c>
      <c r="M17" s="38">
        <f>MIN($P17:BI17)</f>
        <v>7</v>
      </c>
      <c r="N17" s="38"/>
      <c r="O17" s="38">
        <v>6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>
        <v>10</v>
      </c>
      <c r="AN17" s="39"/>
      <c r="AO17" s="39">
        <v>8</v>
      </c>
      <c r="AP17" s="39"/>
      <c r="AQ17" s="39">
        <v>7</v>
      </c>
      <c r="AR17" s="39">
        <v>10</v>
      </c>
      <c r="AS17" s="39"/>
      <c r="AT17" s="39"/>
      <c r="AU17" s="39">
        <v>10</v>
      </c>
      <c r="AV17" s="39"/>
      <c r="AW17" s="39">
        <v>10</v>
      </c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1">
        <v>7</v>
      </c>
    </row>
    <row r="18" spans="1:62" x14ac:dyDescent="0.2">
      <c r="A18" s="35">
        <v>8</v>
      </c>
      <c r="B18" s="36" t="s">
        <v>61</v>
      </c>
      <c r="C18" s="37">
        <v>1171431873</v>
      </c>
      <c r="D18" s="38" t="s">
        <v>52</v>
      </c>
      <c r="E18" s="38">
        <f>MATCH(C18,Данные!$D$1:$D$65536,0)</f>
        <v>5</v>
      </c>
      <c r="F18" s="44">
        <v>203</v>
      </c>
      <c r="G18" s="44">
        <f>IF(H18 &gt; 0, MAX(H$11:H$27) / H18, 0)</f>
        <v>1.2173913043478262</v>
      </c>
      <c r="H18" s="44">
        <v>23</v>
      </c>
      <c r="I18" s="44">
        <f>F18*G18</f>
        <v>247.13043478260872</v>
      </c>
      <c r="J18" s="38">
        <v>63</v>
      </c>
      <c r="K18" s="38">
        <v>7</v>
      </c>
      <c r="L18" s="44">
        <f>IF(K18 &gt; 0,J18/K18,0)</f>
        <v>9</v>
      </c>
      <c r="M18" s="38">
        <f>MIN($P18:BI18)</f>
        <v>7</v>
      </c>
      <c r="N18" s="38"/>
      <c r="O18" s="38">
        <v>7</v>
      </c>
      <c r="P18" s="39"/>
      <c r="Q18" s="39"/>
      <c r="R18" s="39">
        <v>10</v>
      </c>
      <c r="S18" s="39"/>
      <c r="T18" s="39"/>
      <c r="U18" s="39"/>
      <c r="V18" s="39"/>
      <c r="W18" s="39"/>
      <c r="X18" s="39"/>
      <c r="Y18" s="39"/>
      <c r="Z18" s="39"/>
      <c r="AA18" s="39">
        <v>7</v>
      </c>
      <c r="AB18" s="39"/>
      <c r="AC18" s="39"/>
      <c r="AD18" s="39"/>
      <c r="AE18" s="39"/>
      <c r="AF18" s="39"/>
      <c r="AG18" s="39"/>
      <c r="AH18" s="39">
        <v>10</v>
      </c>
      <c r="AI18" s="39"/>
      <c r="AJ18" s="39"/>
      <c r="AK18" s="39"/>
      <c r="AL18" s="39">
        <v>10</v>
      </c>
      <c r="AM18" s="39"/>
      <c r="AN18" s="39">
        <v>7</v>
      </c>
      <c r="AO18" s="39"/>
      <c r="AP18" s="39"/>
      <c r="AQ18" s="39"/>
      <c r="AR18" s="39">
        <v>9</v>
      </c>
      <c r="AS18" s="39"/>
      <c r="AT18" s="39"/>
      <c r="AU18" s="39"/>
      <c r="AV18" s="39">
        <v>10</v>
      </c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1">
        <v>8</v>
      </c>
    </row>
    <row r="19" spans="1:62" x14ac:dyDescent="0.2">
      <c r="A19" s="35">
        <v>9</v>
      </c>
      <c r="B19" s="36" t="s">
        <v>53</v>
      </c>
      <c r="C19" s="37">
        <v>1224514387</v>
      </c>
      <c r="D19" s="38" t="s">
        <v>52</v>
      </c>
      <c r="E19" s="38">
        <f>MATCH(C19,Данные!$D$1:$D$65536,0)</f>
        <v>3</v>
      </c>
      <c r="F19" s="44">
        <v>132</v>
      </c>
      <c r="G19" s="44">
        <f>IF(H19 &gt; 0, MAX(H$11:H$27) / H19, 0)</f>
        <v>1.8666666666666667</v>
      </c>
      <c r="H19" s="44">
        <v>15</v>
      </c>
      <c r="I19" s="44">
        <f>F19*G19</f>
        <v>246.4</v>
      </c>
      <c r="J19" s="38">
        <v>44</v>
      </c>
      <c r="K19" s="38">
        <v>5</v>
      </c>
      <c r="L19" s="44">
        <f>IF(K19 &gt; 0,J19/K19,0)</f>
        <v>8.8000000000000007</v>
      </c>
      <c r="M19" s="38">
        <f>MIN($P19:BI19)</f>
        <v>6</v>
      </c>
      <c r="N19" s="38"/>
      <c r="O19" s="38">
        <v>5</v>
      </c>
      <c r="P19" s="39">
        <v>8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>
        <v>6</v>
      </c>
      <c r="AS19" s="39"/>
      <c r="AT19" s="39"/>
      <c r="AU19" s="39"/>
      <c r="AV19" s="39"/>
      <c r="AW19" s="39"/>
      <c r="AX19" s="39"/>
      <c r="AY19" s="39"/>
      <c r="AZ19" s="39"/>
      <c r="BA19" s="39">
        <v>10</v>
      </c>
      <c r="BB19" s="39"/>
      <c r="BC19" s="39"/>
      <c r="BD19" s="39">
        <v>10</v>
      </c>
      <c r="BE19" s="39">
        <v>10</v>
      </c>
      <c r="BF19" s="39"/>
      <c r="BG19" s="39"/>
      <c r="BH19" s="39"/>
      <c r="BI19" s="39"/>
      <c r="BJ19" s="1">
        <v>9</v>
      </c>
    </row>
    <row r="20" spans="1:62" x14ac:dyDescent="0.2">
      <c r="A20" s="35">
        <v>10</v>
      </c>
      <c r="B20" s="36" t="s">
        <v>73</v>
      </c>
      <c r="C20" s="37">
        <v>1171431717</v>
      </c>
      <c r="D20" s="38" t="s">
        <v>52</v>
      </c>
      <c r="E20" s="38">
        <f>MATCH(C20,Данные!$D$1:$D$65536,0)</f>
        <v>12</v>
      </c>
      <c r="F20" s="44">
        <v>127</v>
      </c>
      <c r="G20" s="44">
        <f>IF(H20 &gt; 0, MAX(H$11:H$27) / H20, 0)</f>
        <v>1.75</v>
      </c>
      <c r="H20" s="44">
        <v>16</v>
      </c>
      <c r="I20" s="44">
        <f>F20*G20</f>
        <v>222.25</v>
      </c>
      <c r="J20" s="38">
        <v>31</v>
      </c>
      <c r="K20" s="38">
        <v>4</v>
      </c>
      <c r="L20" s="44">
        <f>IF(K20 &gt; 0,J20/K20,0)</f>
        <v>7.75</v>
      </c>
      <c r="M20" s="38">
        <f>MIN($P20:BI20)</f>
        <v>6</v>
      </c>
      <c r="N20" s="38"/>
      <c r="O20" s="38">
        <v>4</v>
      </c>
      <c r="P20" s="39"/>
      <c r="Q20" s="39"/>
      <c r="R20" s="39"/>
      <c r="S20" s="39"/>
      <c r="T20" s="39"/>
      <c r="U20" s="39"/>
      <c r="V20" s="39"/>
      <c r="W20" s="39">
        <v>9</v>
      </c>
      <c r="X20" s="39">
        <v>8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>
        <v>8</v>
      </c>
      <c r="AS20" s="39"/>
      <c r="AT20" s="39">
        <v>6</v>
      </c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1">
        <v>10</v>
      </c>
    </row>
    <row r="21" spans="1:62" x14ac:dyDescent="0.2">
      <c r="A21" s="35">
        <v>11</v>
      </c>
      <c r="B21" s="36" t="s">
        <v>78</v>
      </c>
      <c r="C21" s="37">
        <v>1171431795</v>
      </c>
      <c r="D21" s="38" t="s">
        <v>52</v>
      </c>
      <c r="E21" s="38">
        <f>MATCH(C21,Данные!$D$1:$D$65536,0)</f>
        <v>16</v>
      </c>
      <c r="F21" s="44">
        <v>169</v>
      </c>
      <c r="G21" s="44">
        <f>IF(H21 &gt; 0, MAX(H$11:H$27) / H21, 0)</f>
        <v>1.2727272727272727</v>
      </c>
      <c r="H21" s="44">
        <v>22</v>
      </c>
      <c r="I21" s="44">
        <f>F21*G21</f>
        <v>215.09090909090909</v>
      </c>
      <c r="J21" s="38">
        <v>49</v>
      </c>
      <c r="K21" s="38">
        <v>6</v>
      </c>
      <c r="L21" s="44">
        <f>IF(K21 &gt; 0,J21/K21,0)</f>
        <v>8.1666666666666661</v>
      </c>
      <c r="M21" s="38">
        <f>MIN($P21:BI21)</f>
        <v>5</v>
      </c>
      <c r="N21" s="38"/>
      <c r="O21" s="38">
        <v>6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>
        <v>5</v>
      </c>
      <c r="AA21" s="39"/>
      <c r="AB21" s="39"/>
      <c r="AC21" s="39"/>
      <c r="AD21" s="39"/>
      <c r="AE21" s="39"/>
      <c r="AF21" s="39"/>
      <c r="AG21" s="39"/>
      <c r="AH21" s="39"/>
      <c r="AI21" s="39"/>
      <c r="AJ21" s="39">
        <v>10</v>
      </c>
      <c r="AK21" s="39"/>
      <c r="AL21" s="39"/>
      <c r="AM21" s="39"/>
      <c r="AN21" s="39"/>
      <c r="AO21" s="39"/>
      <c r="AP21" s="39">
        <v>10</v>
      </c>
      <c r="AQ21" s="39"/>
      <c r="AR21" s="39">
        <v>8</v>
      </c>
      <c r="AS21" s="39"/>
      <c r="AT21" s="39"/>
      <c r="AU21" s="39"/>
      <c r="AV21" s="39"/>
      <c r="AW21" s="39">
        <v>10</v>
      </c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>
        <v>6</v>
      </c>
      <c r="BI21" s="39"/>
      <c r="BJ21" s="1">
        <v>11</v>
      </c>
    </row>
    <row r="22" spans="1:62" x14ac:dyDescent="0.2">
      <c r="A22" s="35">
        <v>12</v>
      </c>
      <c r="B22" s="36" t="s">
        <v>104</v>
      </c>
      <c r="C22" s="37">
        <v>1171431860</v>
      </c>
      <c r="D22" s="38" t="s">
        <v>52</v>
      </c>
      <c r="E22" s="38">
        <f>MATCH(C22,Данные!$D$1:$D$65536,0)</f>
        <v>62</v>
      </c>
      <c r="F22" s="44">
        <v>138</v>
      </c>
      <c r="G22" s="44">
        <f>IF(H22 &gt; 0, MAX(H$11:H$27) / H22, 0)</f>
        <v>1.5555555555555556</v>
      </c>
      <c r="H22" s="44">
        <v>18</v>
      </c>
      <c r="I22" s="44">
        <f>F22*G22</f>
        <v>214.66666666666666</v>
      </c>
      <c r="J22" s="38">
        <v>30</v>
      </c>
      <c r="K22" s="38">
        <v>4</v>
      </c>
      <c r="L22" s="44">
        <f>IF(K22 &gt; 0,J22/K22,0)</f>
        <v>7.5</v>
      </c>
      <c r="M22" s="38">
        <f>MIN($P22:BI22)</f>
        <v>6</v>
      </c>
      <c r="N22" s="38"/>
      <c r="O22" s="38">
        <v>4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>
        <v>6</v>
      </c>
      <c r="AS22" s="39"/>
      <c r="AT22" s="39"/>
      <c r="AU22" s="39"/>
      <c r="AV22" s="39"/>
      <c r="AW22" s="39"/>
      <c r="AX22" s="39"/>
      <c r="AY22" s="39"/>
      <c r="AZ22" s="39">
        <v>6</v>
      </c>
      <c r="BA22" s="39"/>
      <c r="BB22" s="39">
        <v>9</v>
      </c>
      <c r="BC22" s="39"/>
      <c r="BD22" s="39"/>
      <c r="BE22" s="39"/>
      <c r="BF22" s="39"/>
      <c r="BG22" s="39"/>
      <c r="BH22" s="39"/>
      <c r="BI22" s="39">
        <v>9</v>
      </c>
      <c r="BJ22" s="1">
        <v>12</v>
      </c>
    </row>
    <row r="23" spans="1:62" x14ac:dyDescent="0.2">
      <c r="A23" s="35">
        <v>13</v>
      </c>
      <c r="B23" s="36" t="s">
        <v>67</v>
      </c>
      <c r="C23" s="37">
        <v>1171431769</v>
      </c>
      <c r="D23" s="38" t="s">
        <v>52</v>
      </c>
      <c r="E23" s="38">
        <f>MATCH(C23,Данные!$D$1:$D$65536,0)</f>
        <v>8</v>
      </c>
      <c r="F23" s="44">
        <v>150</v>
      </c>
      <c r="G23" s="44">
        <f>IF(H23 &gt; 0, MAX(H$11:H$27) / H23, 0)</f>
        <v>1.4</v>
      </c>
      <c r="H23" s="44">
        <v>20</v>
      </c>
      <c r="I23" s="44">
        <f>F23*G23</f>
        <v>210</v>
      </c>
      <c r="J23" s="38">
        <v>46</v>
      </c>
      <c r="K23" s="38">
        <v>6</v>
      </c>
      <c r="L23" s="44">
        <f>IF(K23 &gt; 0,J23/K23,0)</f>
        <v>7.666666666666667</v>
      </c>
      <c r="M23" s="38">
        <f>MIN($P23:BI23)</f>
        <v>6</v>
      </c>
      <c r="N23" s="38"/>
      <c r="O23" s="38">
        <v>6</v>
      </c>
      <c r="P23" s="39"/>
      <c r="Q23" s="39"/>
      <c r="R23" s="39"/>
      <c r="S23" s="39"/>
      <c r="T23" s="39"/>
      <c r="U23" s="39">
        <v>6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>
        <v>8</v>
      </c>
      <c r="AG23" s="39"/>
      <c r="AH23" s="39">
        <v>6</v>
      </c>
      <c r="AI23" s="39"/>
      <c r="AJ23" s="39"/>
      <c r="AK23" s="39"/>
      <c r="AL23" s="39"/>
      <c r="AM23" s="39"/>
      <c r="AN23" s="39"/>
      <c r="AO23" s="39"/>
      <c r="AP23" s="39"/>
      <c r="AQ23" s="39"/>
      <c r="AR23" s="39">
        <v>10</v>
      </c>
      <c r="AS23" s="39"/>
      <c r="AT23" s="39">
        <v>6</v>
      </c>
      <c r="AU23" s="39"/>
      <c r="AV23" s="39"/>
      <c r="AW23" s="39"/>
      <c r="AX23" s="39">
        <v>10</v>
      </c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1">
        <v>13</v>
      </c>
    </row>
    <row r="24" spans="1:62" x14ac:dyDescent="0.2">
      <c r="A24" s="35">
        <v>14</v>
      </c>
      <c r="B24" s="36" t="s">
        <v>71</v>
      </c>
      <c r="C24" s="37">
        <v>1171431821</v>
      </c>
      <c r="D24" s="38" t="s">
        <v>52</v>
      </c>
      <c r="E24" s="38">
        <f>MATCH(C24,Данные!$D$1:$D$65536,0)</f>
        <v>11</v>
      </c>
      <c r="F24" s="44">
        <v>176</v>
      </c>
      <c r="G24" s="44">
        <f>IF(H24 &gt; 0, MAX(H$11:H$27) / H24, 0)</f>
        <v>1.1666666666666667</v>
      </c>
      <c r="H24" s="44">
        <v>24</v>
      </c>
      <c r="I24" s="44">
        <f>F24*G24</f>
        <v>205.33333333333334</v>
      </c>
      <c r="J24" s="38">
        <v>44</v>
      </c>
      <c r="K24" s="38">
        <v>6</v>
      </c>
      <c r="L24" s="44">
        <f>IF(K24 &gt; 0,J24/K24,0)</f>
        <v>7.333333333333333</v>
      </c>
      <c r="M24" s="38">
        <f>MIN($P24:BI24)</f>
        <v>5</v>
      </c>
      <c r="N24" s="38"/>
      <c r="O24" s="38">
        <v>6</v>
      </c>
      <c r="P24" s="39"/>
      <c r="Q24" s="39"/>
      <c r="R24" s="39"/>
      <c r="S24" s="39"/>
      <c r="T24" s="39"/>
      <c r="U24" s="39"/>
      <c r="V24" s="39">
        <v>5</v>
      </c>
      <c r="W24" s="39"/>
      <c r="X24" s="39"/>
      <c r="Y24" s="39"/>
      <c r="Z24" s="39"/>
      <c r="AA24" s="39"/>
      <c r="AB24" s="39"/>
      <c r="AC24" s="39">
        <v>9</v>
      </c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>
        <v>6</v>
      </c>
      <c r="AP24" s="39"/>
      <c r="AQ24" s="39"/>
      <c r="AR24" s="39">
        <v>6</v>
      </c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>
        <v>8</v>
      </c>
      <c r="BD24" s="39"/>
      <c r="BE24" s="39"/>
      <c r="BF24" s="39"/>
      <c r="BG24" s="39">
        <v>10</v>
      </c>
      <c r="BH24" s="39"/>
      <c r="BI24" s="39"/>
      <c r="BJ24" s="1">
        <v>14</v>
      </c>
    </row>
    <row r="25" spans="1:62" x14ac:dyDescent="0.2">
      <c r="A25" s="35">
        <v>15</v>
      </c>
      <c r="B25" s="36" t="s">
        <v>65</v>
      </c>
      <c r="C25" s="37">
        <v>1171431938</v>
      </c>
      <c r="D25" s="38" t="s">
        <v>52</v>
      </c>
      <c r="E25" s="38">
        <f>MATCH(C25,Данные!$D$1:$D$65536,0)</f>
        <v>7</v>
      </c>
      <c r="F25" s="44">
        <v>109</v>
      </c>
      <c r="G25" s="44">
        <f>IF(H25 &gt; 0, MAX(H$11:H$27) / H25, 0)</f>
        <v>1.75</v>
      </c>
      <c r="H25" s="44">
        <v>16</v>
      </c>
      <c r="I25" s="44">
        <f>F25*G25</f>
        <v>190.75</v>
      </c>
      <c r="J25" s="38">
        <v>27</v>
      </c>
      <c r="K25" s="38">
        <v>4</v>
      </c>
      <c r="L25" s="44">
        <f>IF(K25 &gt; 0,J25/K25,0)</f>
        <v>6.75</v>
      </c>
      <c r="M25" s="38">
        <f>MIN($P25:BI25)</f>
        <v>6</v>
      </c>
      <c r="N25" s="38"/>
      <c r="O25" s="38">
        <v>4</v>
      </c>
      <c r="P25" s="39"/>
      <c r="Q25" s="39"/>
      <c r="R25" s="39"/>
      <c r="S25" s="39"/>
      <c r="T25" s="39">
        <v>7</v>
      </c>
      <c r="U25" s="39"/>
      <c r="V25" s="39"/>
      <c r="W25" s="39"/>
      <c r="X25" s="39"/>
      <c r="Y25" s="39">
        <v>7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>
        <v>7</v>
      </c>
      <c r="AR25" s="39">
        <v>6</v>
      </c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1">
        <v>15</v>
      </c>
    </row>
    <row r="26" spans="1:62" x14ac:dyDescent="0.2">
      <c r="A26" s="35">
        <v>16</v>
      </c>
      <c r="B26" s="36" t="s">
        <v>81</v>
      </c>
      <c r="C26" s="37">
        <v>1171431912</v>
      </c>
      <c r="D26" s="38" t="s">
        <v>52</v>
      </c>
      <c r="E26" s="38">
        <f>MATCH(C26,Данные!$D$1:$D$65536,0)</f>
        <v>20</v>
      </c>
      <c r="F26" s="44">
        <v>100</v>
      </c>
      <c r="G26" s="44">
        <f>IF(H26 &gt; 0, MAX(H$11:H$27) / H26, 0)</f>
        <v>1.5555555555555556</v>
      </c>
      <c r="H26" s="44">
        <v>18</v>
      </c>
      <c r="I26" s="44">
        <f>F26*G26</f>
        <v>155.55555555555557</v>
      </c>
      <c r="J26" s="38">
        <v>22</v>
      </c>
      <c r="K26" s="38">
        <v>4</v>
      </c>
      <c r="L26" s="44">
        <f>IF(K26 &gt; 0,J26/K26,0)</f>
        <v>5.5</v>
      </c>
      <c r="M26" s="38">
        <f>MIN($P26:BI26)</f>
        <v>5</v>
      </c>
      <c r="N26" s="38"/>
      <c r="O26" s="38">
        <v>4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>
        <v>7</v>
      </c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>
        <v>5</v>
      </c>
      <c r="AS26" s="39"/>
      <c r="AT26" s="39"/>
      <c r="AU26" s="39"/>
      <c r="AV26" s="39"/>
      <c r="AW26" s="39"/>
      <c r="AX26" s="39"/>
      <c r="AY26" s="39"/>
      <c r="AZ26" s="39">
        <v>5</v>
      </c>
      <c r="BA26" s="39"/>
      <c r="BB26" s="39">
        <v>5</v>
      </c>
      <c r="BC26" s="39"/>
      <c r="BD26" s="39"/>
      <c r="BE26" s="39"/>
      <c r="BF26" s="39"/>
      <c r="BG26" s="39"/>
      <c r="BH26" s="39"/>
      <c r="BI26" s="39"/>
      <c r="BJ26" s="1">
        <v>16</v>
      </c>
    </row>
    <row r="27" spans="1:62" x14ac:dyDescent="0.2">
      <c r="A27" s="35">
        <v>17</v>
      </c>
      <c r="B27" s="36" t="s">
        <v>85</v>
      </c>
      <c r="C27" s="37">
        <v>1171431730</v>
      </c>
      <c r="D27" s="38" t="s">
        <v>52</v>
      </c>
      <c r="E27" s="38">
        <f>MATCH(C27,Данные!$D$1:$D$65536,0)</f>
        <v>22</v>
      </c>
      <c r="F27" s="44">
        <v>67</v>
      </c>
      <c r="G27" s="44">
        <f>IF(H27 &gt; 0, MAX(H$11:H$27) / H27, 0)</f>
        <v>1.2727272727272727</v>
      </c>
      <c r="H27" s="44">
        <v>22</v>
      </c>
      <c r="I27" s="44">
        <f>F27*G27</f>
        <v>85.272727272727266</v>
      </c>
      <c r="J27" s="38">
        <v>19</v>
      </c>
      <c r="K27" s="38">
        <v>2</v>
      </c>
      <c r="L27" s="44">
        <f>IF(K27 &gt; 0,J27/K27,0)</f>
        <v>9.5</v>
      </c>
      <c r="M27" s="38">
        <f>MIN($P27:BI27)</f>
        <v>9</v>
      </c>
      <c r="N27" s="38"/>
      <c r="O27" s="38">
        <v>2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 t="s">
        <v>121</v>
      </c>
      <c r="AE27" s="40" t="s">
        <v>121</v>
      </c>
      <c r="AF27" s="39"/>
      <c r="AG27" s="39"/>
      <c r="AH27" s="39"/>
      <c r="AI27" s="39"/>
      <c r="AJ27" s="39"/>
      <c r="AK27" s="39"/>
      <c r="AL27" s="39">
        <v>9</v>
      </c>
      <c r="AM27" s="39"/>
      <c r="AN27" s="39"/>
      <c r="AO27" s="39"/>
      <c r="AP27" s="39"/>
      <c r="AQ27" s="39"/>
      <c r="AR27" s="39"/>
      <c r="AS27" s="39">
        <v>10</v>
      </c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1">
        <v>17</v>
      </c>
    </row>
  </sheetData>
  <mergeCells count="17">
    <mergeCell ref="O7:O10"/>
    <mergeCell ref="K7:K10"/>
    <mergeCell ref="G7:G10"/>
    <mergeCell ref="A10:D10"/>
    <mergeCell ref="F7:F10"/>
    <mergeCell ref="I7:I10"/>
    <mergeCell ref="J7:J10"/>
    <mergeCell ref="N7:N10"/>
    <mergeCell ref="A7:A9"/>
    <mergeCell ref="H7:H10"/>
    <mergeCell ref="C7:C9"/>
    <mergeCell ref="P7:BI7"/>
    <mergeCell ref="P8:BI8"/>
    <mergeCell ref="B7:B9"/>
    <mergeCell ref="M7:M10"/>
    <mergeCell ref="D7:D9"/>
    <mergeCell ref="L7:L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62</xdr:col>
                <xdr:colOff>0</xdr:colOff>
                <xdr:row>0</xdr:row>
                <xdr:rowOff>85725</xdr:rowOff>
              </from>
              <to>
                <xdr:col>63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94"/>
  <sheetViews>
    <sheetView topLeftCell="B1" workbookViewId="0">
      <selection activeCell="T2" sqref="T2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29</v>
      </c>
      <c r="Q1" s="16" t="s">
        <v>30</v>
      </c>
      <c r="R1" s="16" t="s">
        <v>31</v>
      </c>
      <c r="S1" s="16" t="s">
        <v>22</v>
      </c>
      <c r="T1" s="22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1678848185</v>
      </c>
      <c r="B3" s="17">
        <v>8</v>
      </c>
      <c r="C3" s="17" t="s">
        <v>52</v>
      </c>
      <c r="D3" s="17">
        <v>1224514387</v>
      </c>
      <c r="E3" s="7" t="s">
        <v>40</v>
      </c>
      <c r="F3" s="17" t="s">
        <v>53</v>
      </c>
      <c r="G3" s="7" t="s">
        <v>54</v>
      </c>
      <c r="H3" s="17">
        <v>3</v>
      </c>
      <c r="I3" s="17" t="s">
        <v>55</v>
      </c>
      <c r="J3" s="17" t="s">
        <v>56</v>
      </c>
      <c r="L3" s="17">
        <v>24</v>
      </c>
      <c r="M3" s="17">
        <v>3</v>
      </c>
      <c r="N3" s="17">
        <v>1</v>
      </c>
      <c r="O3" s="17">
        <v>1</v>
      </c>
      <c r="T3">
        <v>0</v>
      </c>
      <c r="U3" t="s">
        <v>57</v>
      </c>
      <c r="V3">
        <f>MATCH(D3,Отчет!$C$1:$C$65534,0)</f>
        <v>19</v>
      </c>
    </row>
    <row r="4" spans="1:22" x14ac:dyDescent="0.2">
      <c r="A4" s="17">
        <v>1652866478</v>
      </c>
      <c r="C4" s="17" t="s">
        <v>52</v>
      </c>
      <c r="D4" s="17">
        <v>1171431847</v>
      </c>
      <c r="E4" s="7" t="s">
        <v>42</v>
      </c>
      <c r="F4" s="17" t="s">
        <v>58</v>
      </c>
      <c r="G4" s="7" t="s">
        <v>59</v>
      </c>
      <c r="H4" s="17">
        <v>3</v>
      </c>
      <c r="I4" s="17" t="s">
        <v>55</v>
      </c>
      <c r="J4" s="17" t="s">
        <v>56</v>
      </c>
      <c r="K4" s="17">
        <v>0</v>
      </c>
      <c r="L4" s="17">
        <v>0</v>
      </c>
      <c r="M4" s="17">
        <v>3</v>
      </c>
      <c r="O4" s="17">
        <v>1</v>
      </c>
      <c r="P4">
        <v>1572116688</v>
      </c>
      <c r="Q4">
        <v>2098</v>
      </c>
      <c r="S4" t="s">
        <v>60</v>
      </c>
      <c r="T4">
        <v>0</v>
      </c>
      <c r="U4" t="s">
        <v>57</v>
      </c>
      <c r="V4" t="e">
        <f>MATCH(D4,Отчет!$C$1:$C$65534,0)</f>
        <v>#N/A</v>
      </c>
    </row>
    <row r="5" spans="1:22" x14ac:dyDescent="0.2">
      <c r="A5" s="17">
        <v>1677287022</v>
      </c>
      <c r="B5" s="17">
        <v>10</v>
      </c>
      <c r="C5" s="17" t="s">
        <v>52</v>
      </c>
      <c r="D5" s="17">
        <v>1171431873</v>
      </c>
      <c r="E5" s="7" t="s">
        <v>38</v>
      </c>
      <c r="F5" s="17" t="s">
        <v>61</v>
      </c>
      <c r="G5" s="7" t="s">
        <v>62</v>
      </c>
      <c r="H5" s="17">
        <v>3</v>
      </c>
      <c r="I5" s="17" t="s">
        <v>55</v>
      </c>
      <c r="J5" s="17" t="s">
        <v>56</v>
      </c>
      <c r="L5" s="17">
        <v>30</v>
      </c>
      <c r="M5" s="17">
        <v>3</v>
      </c>
      <c r="N5" s="17">
        <v>1</v>
      </c>
      <c r="O5" s="17">
        <v>1</v>
      </c>
      <c r="T5">
        <v>0</v>
      </c>
      <c r="U5" t="s">
        <v>57</v>
      </c>
      <c r="V5">
        <f>MATCH(D5,Отчет!$C$1:$C$65534,0)</f>
        <v>18</v>
      </c>
    </row>
    <row r="6" spans="1:22" x14ac:dyDescent="0.2">
      <c r="A6" s="17">
        <v>1712890585</v>
      </c>
      <c r="B6" s="17">
        <v>10</v>
      </c>
      <c r="C6" s="17" t="s">
        <v>52</v>
      </c>
      <c r="D6" s="17">
        <v>1171431925</v>
      </c>
      <c r="E6" s="7" t="s">
        <v>37</v>
      </c>
      <c r="F6" s="17" t="s">
        <v>63</v>
      </c>
      <c r="G6" s="7" t="s">
        <v>64</v>
      </c>
      <c r="H6" s="17">
        <v>5</v>
      </c>
      <c r="I6" s="17" t="s">
        <v>55</v>
      </c>
      <c r="J6" s="17" t="s">
        <v>56</v>
      </c>
      <c r="L6" s="17">
        <v>50</v>
      </c>
      <c r="M6" s="17">
        <v>5</v>
      </c>
      <c r="N6" s="17">
        <v>1</v>
      </c>
      <c r="O6" s="17">
        <v>1</v>
      </c>
      <c r="P6">
        <v>1572116688</v>
      </c>
      <c r="Q6">
        <v>2098</v>
      </c>
      <c r="S6" t="s">
        <v>60</v>
      </c>
      <c r="T6">
        <v>0</v>
      </c>
      <c r="U6" t="s">
        <v>57</v>
      </c>
      <c r="V6">
        <f>MATCH(D6,Отчет!$C$1:$C$65534,0)</f>
        <v>11</v>
      </c>
    </row>
    <row r="7" spans="1:22" x14ac:dyDescent="0.2">
      <c r="A7" s="17">
        <v>1652871432</v>
      </c>
      <c r="B7" s="17">
        <v>7</v>
      </c>
      <c r="C7" s="17" t="s">
        <v>52</v>
      </c>
      <c r="D7" s="17">
        <v>1171431938</v>
      </c>
      <c r="E7" s="7" t="s">
        <v>48</v>
      </c>
      <c r="F7" s="17" t="s">
        <v>65</v>
      </c>
      <c r="G7" s="7" t="s">
        <v>66</v>
      </c>
      <c r="H7" s="17">
        <v>5</v>
      </c>
      <c r="I7" s="17" t="s">
        <v>55</v>
      </c>
      <c r="J7" s="17" t="s">
        <v>56</v>
      </c>
      <c r="L7" s="17">
        <v>35</v>
      </c>
      <c r="M7" s="17">
        <v>5</v>
      </c>
      <c r="N7" s="17">
        <v>1</v>
      </c>
      <c r="O7" s="17">
        <v>1</v>
      </c>
      <c r="P7">
        <v>1572116688</v>
      </c>
      <c r="Q7">
        <v>2098</v>
      </c>
      <c r="S7" t="s">
        <v>60</v>
      </c>
      <c r="T7">
        <v>0</v>
      </c>
      <c r="U7" t="s">
        <v>57</v>
      </c>
      <c r="V7">
        <f>MATCH(D7,Отчет!$C$1:$C$65534,0)</f>
        <v>25</v>
      </c>
    </row>
    <row r="8" spans="1:22" x14ac:dyDescent="0.2">
      <c r="A8" s="17">
        <v>1652862201</v>
      </c>
      <c r="B8" s="17">
        <v>6</v>
      </c>
      <c r="C8" s="17" t="s">
        <v>52</v>
      </c>
      <c r="D8" s="17">
        <v>1171431769</v>
      </c>
      <c r="E8" s="7" t="s">
        <v>36</v>
      </c>
      <c r="F8" s="17" t="s">
        <v>67</v>
      </c>
      <c r="G8" s="7" t="s">
        <v>68</v>
      </c>
      <c r="H8" s="17">
        <v>5</v>
      </c>
      <c r="I8" s="17" t="s">
        <v>55</v>
      </c>
      <c r="J8" s="17" t="s">
        <v>56</v>
      </c>
      <c r="L8" s="17">
        <v>30</v>
      </c>
      <c r="M8" s="17">
        <v>5</v>
      </c>
      <c r="N8" s="17">
        <v>1</v>
      </c>
      <c r="O8" s="17">
        <v>1</v>
      </c>
      <c r="P8">
        <v>1572116688</v>
      </c>
      <c r="Q8">
        <v>2098</v>
      </c>
      <c r="S8" t="s">
        <v>60</v>
      </c>
      <c r="T8">
        <v>0</v>
      </c>
      <c r="U8" t="s">
        <v>57</v>
      </c>
      <c r="V8">
        <f>MATCH(D8,Отчет!$C$1:$C$65534,0)</f>
        <v>23</v>
      </c>
    </row>
    <row r="9" spans="1:22" x14ac:dyDescent="0.2">
      <c r="A9" s="17">
        <v>1652866141</v>
      </c>
      <c r="B9" s="17">
        <v>10</v>
      </c>
      <c r="C9" s="17" t="s">
        <v>52</v>
      </c>
      <c r="D9" s="17">
        <v>1171431782</v>
      </c>
      <c r="E9" s="7" t="s">
        <v>41</v>
      </c>
      <c r="F9" s="17" t="s">
        <v>69</v>
      </c>
      <c r="G9" s="7" t="s">
        <v>68</v>
      </c>
      <c r="H9" s="17">
        <v>5</v>
      </c>
      <c r="I9" s="17" t="s">
        <v>55</v>
      </c>
      <c r="J9" s="17" t="s">
        <v>56</v>
      </c>
      <c r="L9" s="17">
        <v>50</v>
      </c>
      <c r="M9" s="17">
        <v>5</v>
      </c>
      <c r="N9" s="17">
        <v>1</v>
      </c>
      <c r="O9" s="17">
        <v>1</v>
      </c>
      <c r="P9">
        <v>1572116688</v>
      </c>
      <c r="Q9">
        <v>2098</v>
      </c>
      <c r="S9" t="s">
        <v>60</v>
      </c>
      <c r="T9">
        <v>0</v>
      </c>
      <c r="U9" t="s">
        <v>57</v>
      </c>
      <c r="V9">
        <f>MATCH(D9,Отчет!$C$1:$C$65534,0)</f>
        <v>16</v>
      </c>
    </row>
    <row r="10" spans="1:22" x14ac:dyDescent="0.2">
      <c r="A10" s="17">
        <v>1652869371</v>
      </c>
      <c r="B10" s="17">
        <v>10</v>
      </c>
      <c r="C10" s="17" t="s">
        <v>52</v>
      </c>
      <c r="D10" s="17">
        <v>1171431756</v>
      </c>
      <c r="E10" s="7" t="s">
        <v>44</v>
      </c>
      <c r="F10" s="17" t="s">
        <v>70</v>
      </c>
      <c r="G10" s="7" t="s">
        <v>68</v>
      </c>
      <c r="H10" s="17">
        <v>5</v>
      </c>
      <c r="I10" s="17" t="s">
        <v>55</v>
      </c>
      <c r="J10" s="17" t="s">
        <v>56</v>
      </c>
      <c r="L10" s="17">
        <v>50</v>
      </c>
      <c r="M10" s="17">
        <v>5</v>
      </c>
      <c r="N10" s="17">
        <v>1</v>
      </c>
      <c r="O10" s="17">
        <v>1</v>
      </c>
      <c r="P10">
        <v>1572116688</v>
      </c>
      <c r="Q10">
        <v>2098</v>
      </c>
      <c r="S10" t="s">
        <v>60</v>
      </c>
      <c r="T10">
        <v>0</v>
      </c>
      <c r="U10" t="s">
        <v>57</v>
      </c>
      <c r="V10">
        <f>MATCH(D10,Отчет!$C$1:$C$65534,0)</f>
        <v>13</v>
      </c>
    </row>
    <row r="11" spans="1:22" x14ac:dyDescent="0.2">
      <c r="A11" s="17">
        <v>1721165302</v>
      </c>
      <c r="B11" s="17">
        <v>5</v>
      </c>
      <c r="C11" s="17" t="s">
        <v>52</v>
      </c>
      <c r="D11" s="17">
        <v>1171431821</v>
      </c>
      <c r="E11" s="7" t="s">
        <v>45</v>
      </c>
      <c r="F11" s="17" t="s">
        <v>71</v>
      </c>
      <c r="G11" s="7" t="s">
        <v>72</v>
      </c>
      <c r="H11" s="17">
        <v>5</v>
      </c>
      <c r="I11" s="17" t="s">
        <v>55</v>
      </c>
      <c r="J11" s="17" t="s">
        <v>56</v>
      </c>
      <c r="L11" s="17">
        <v>25</v>
      </c>
      <c r="M11" s="17">
        <v>5</v>
      </c>
      <c r="N11" s="17">
        <v>1</v>
      </c>
      <c r="O11" s="17">
        <v>1</v>
      </c>
      <c r="P11">
        <v>1554469668</v>
      </c>
      <c r="Q11">
        <v>2098</v>
      </c>
      <c r="S11" t="s">
        <v>60</v>
      </c>
      <c r="T11">
        <v>0</v>
      </c>
      <c r="U11" t="s">
        <v>57</v>
      </c>
      <c r="V11">
        <f>MATCH(D11,Отчет!$C$1:$C$65534,0)</f>
        <v>24</v>
      </c>
    </row>
    <row r="12" spans="1:22" x14ac:dyDescent="0.2">
      <c r="A12" s="17">
        <v>1652872215</v>
      </c>
      <c r="B12" s="17">
        <v>9</v>
      </c>
      <c r="C12" s="17" t="s">
        <v>52</v>
      </c>
      <c r="D12" s="17">
        <v>1171431717</v>
      </c>
      <c r="E12" s="7" t="s">
        <v>49</v>
      </c>
      <c r="F12" s="17" t="s">
        <v>73</v>
      </c>
      <c r="G12" s="7" t="s">
        <v>74</v>
      </c>
      <c r="H12" s="17">
        <v>5</v>
      </c>
      <c r="I12" s="17" t="s">
        <v>55</v>
      </c>
      <c r="J12" s="17" t="s">
        <v>56</v>
      </c>
      <c r="L12" s="17">
        <v>45</v>
      </c>
      <c r="M12" s="17">
        <v>5</v>
      </c>
      <c r="N12" s="17">
        <v>1</v>
      </c>
      <c r="O12" s="17">
        <v>1</v>
      </c>
      <c r="P12">
        <v>1572116688</v>
      </c>
      <c r="Q12">
        <v>2098</v>
      </c>
      <c r="S12" t="s">
        <v>60</v>
      </c>
      <c r="T12">
        <v>0</v>
      </c>
      <c r="U12" t="s">
        <v>57</v>
      </c>
      <c r="V12">
        <f>MATCH(D12,Отчет!$C$1:$C$65534,0)</f>
        <v>20</v>
      </c>
    </row>
    <row r="13" spans="1:22" x14ac:dyDescent="0.2">
      <c r="A13" s="17">
        <v>1652872315</v>
      </c>
      <c r="B13" s="17">
        <v>8</v>
      </c>
      <c r="C13" s="17" t="s">
        <v>52</v>
      </c>
      <c r="D13" s="17">
        <v>1171431717</v>
      </c>
      <c r="E13" s="7" t="s">
        <v>49</v>
      </c>
      <c r="F13" s="17" t="s">
        <v>73</v>
      </c>
      <c r="G13" s="7" t="s">
        <v>75</v>
      </c>
      <c r="H13" s="17">
        <v>5</v>
      </c>
      <c r="I13" s="17" t="s">
        <v>55</v>
      </c>
      <c r="J13" s="17" t="s">
        <v>56</v>
      </c>
      <c r="L13" s="17">
        <v>40</v>
      </c>
      <c r="M13" s="17">
        <v>5</v>
      </c>
      <c r="N13" s="17">
        <v>1</v>
      </c>
      <c r="O13" s="17">
        <v>1</v>
      </c>
      <c r="P13">
        <v>1572116688</v>
      </c>
      <c r="Q13">
        <v>2098</v>
      </c>
      <c r="S13" t="s">
        <v>60</v>
      </c>
      <c r="T13">
        <v>0</v>
      </c>
      <c r="U13" t="s">
        <v>57</v>
      </c>
      <c r="V13">
        <f>MATCH(D13,Отчет!$C$1:$C$65534,0)</f>
        <v>20</v>
      </c>
    </row>
    <row r="14" spans="1:22" x14ac:dyDescent="0.2">
      <c r="A14" s="17">
        <v>1652871518</v>
      </c>
      <c r="B14" s="17">
        <v>7</v>
      </c>
      <c r="C14" s="17" t="s">
        <v>52</v>
      </c>
      <c r="D14" s="17">
        <v>1171431938</v>
      </c>
      <c r="E14" s="7" t="s">
        <v>48</v>
      </c>
      <c r="F14" s="17" t="s">
        <v>65</v>
      </c>
      <c r="G14" s="7" t="s">
        <v>76</v>
      </c>
      <c r="H14" s="17">
        <v>5</v>
      </c>
      <c r="I14" s="17" t="s">
        <v>55</v>
      </c>
      <c r="J14" s="17" t="s">
        <v>56</v>
      </c>
      <c r="L14" s="17">
        <v>35</v>
      </c>
      <c r="M14" s="17">
        <v>5</v>
      </c>
      <c r="N14" s="17">
        <v>1</v>
      </c>
      <c r="O14" s="17">
        <v>1</v>
      </c>
      <c r="P14">
        <v>1572116688</v>
      </c>
      <c r="Q14">
        <v>2098</v>
      </c>
      <c r="S14" t="s">
        <v>60</v>
      </c>
      <c r="T14">
        <v>0</v>
      </c>
      <c r="U14" t="s">
        <v>57</v>
      </c>
      <c r="V14">
        <f>MATCH(D14,Отчет!$C$1:$C$65534,0)</f>
        <v>25</v>
      </c>
    </row>
    <row r="15" spans="1:22" x14ac:dyDescent="0.2">
      <c r="A15" s="17">
        <v>1652858837</v>
      </c>
      <c r="B15" s="17">
        <v>10</v>
      </c>
      <c r="C15" s="17" t="s">
        <v>52</v>
      </c>
      <c r="D15" s="17">
        <v>1171431834</v>
      </c>
      <c r="E15" s="7" t="s">
        <v>34</v>
      </c>
      <c r="F15" s="17" t="s">
        <v>77</v>
      </c>
      <c r="G15" s="7" t="s">
        <v>76</v>
      </c>
      <c r="H15" s="17">
        <v>5</v>
      </c>
      <c r="I15" s="17" t="s">
        <v>55</v>
      </c>
      <c r="J15" s="17" t="s">
        <v>56</v>
      </c>
      <c r="L15" s="17">
        <v>50</v>
      </c>
      <c r="M15" s="17">
        <v>5</v>
      </c>
      <c r="N15" s="17">
        <v>1</v>
      </c>
      <c r="O15" s="17">
        <v>1</v>
      </c>
      <c r="P15">
        <v>1572116688</v>
      </c>
      <c r="Q15">
        <v>2098</v>
      </c>
      <c r="S15" t="s">
        <v>60</v>
      </c>
      <c r="T15">
        <v>0</v>
      </c>
      <c r="U15" t="s">
        <v>57</v>
      </c>
      <c r="V15">
        <f>MATCH(D15,Отчет!$C$1:$C$65534,0)</f>
        <v>15</v>
      </c>
    </row>
    <row r="16" spans="1:22" x14ac:dyDescent="0.2">
      <c r="A16" s="17">
        <v>1652870148</v>
      </c>
      <c r="B16" s="17">
        <v>5</v>
      </c>
      <c r="C16" s="17" t="s">
        <v>52</v>
      </c>
      <c r="D16" s="17">
        <v>1171431795</v>
      </c>
      <c r="E16" s="7" t="s">
        <v>46</v>
      </c>
      <c r="F16" s="17" t="s">
        <v>78</v>
      </c>
      <c r="G16" s="7" t="s">
        <v>79</v>
      </c>
      <c r="H16" s="17">
        <v>5</v>
      </c>
      <c r="I16" s="17" t="s">
        <v>55</v>
      </c>
      <c r="J16" s="17" t="s">
        <v>56</v>
      </c>
      <c r="L16" s="17">
        <v>25</v>
      </c>
      <c r="M16" s="17">
        <v>5</v>
      </c>
      <c r="N16" s="17">
        <v>1</v>
      </c>
      <c r="O16" s="17">
        <v>1</v>
      </c>
      <c r="P16">
        <v>1572116688</v>
      </c>
      <c r="Q16">
        <v>2098</v>
      </c>
      <c r="S16" t="s">
        <v>60</v>
      </c>
      <c r="T16">
        <v>0</v>
      </c>
      <c r="U16" t="s">
        <v>57</v>
      </c>
      <c r="V16">
        <f>MATCH(D16,Отчет!$C$1:$C$65534,0)</f>
        <v>21</v>
      </c>
    </row>
    <row r="17" spans="1:22" x14ac:dyDescent="0.2">
      <c r="A17" s="17">
        <v>1652866121</v>
      </c>
      <c r="B17" s="17">
        <v>8</v>
      </c>
      <c r="C17" s="17" t="s">
        <v>52</v>
      </c>
      <c r="D17" s="17">
        <v>1171431782</v>
      </c>
      <c r="E17" s="7" t="s">
        <v>41</v>
      </c>
      <c r="F17" s="17" t="s">
        <v>69</v>
      </c>
      <c r="G17" s="7" t="s">
        <v>79</v>
      </c>
      <c r="H17" s="17">
        <v>5</v>
      </c>
      <c r="I17" s="17" t="s">
        <v>55</v>
      </c>
      <c r="J17" s="17" t="s">
        <v>56</v>
      </c>
      <c r="L17" s="17">
        <v>40</v>
      </c>
      <c r="M17" s="17">
        <v>5</v>
      </c>
      <c r="N17" s="17">
        <v>1</v>
      </c>
      <c r="O17" s="17">
        <v>1</v>
      </c>
      <c r="P17">
        <v>1572116688</v>
      </c>
      <c r="Q17">
        <v>2098</v>
      </c>
      <c r="S17" t="s">
        <v>60</v>
      </c>
      <c r="T17">
        <v>0</v>
      </c>
      <c r="U17" t="s">
        <v>57</v>
      </c>
      <c r="V17">
        <f>MATCH(D17,Отчет!$C$1:$C$65534,0)</f>
        <v>16</v>
      </c>
    </row>
    <row r="18" spans="1:22" x14ac:dyDescent="0.2">
      <c r="A18" s="17">
        <v>1652869227</v>
      </c>
      <c r="B18" s="17">
        <v>8</v>
      </c>
      <c r="C18" s="17" t="s">
        <v>52</v>
      </c>
      <c r="D18" s="17">
        <v>1171431756</v>
      </c>
      <c r="E18" s="7" t="s">
        <v>44</v>
      </c>
      <c r="F18" s="17" t="s">
        <v>70</v>
      </c>
      <c r="G18" s="7" t="s">
        <v>79</v>
      </c>
      <c r="H18" s="17">
        <v>5</v>
      </c>
      <c r="I18" s="17" t="s">
        <v>55</v>
      </c>
      <c r="J18" s="17" t="s">
        <v>56</v>
      </c>
      <c r="L18" s="17">
        <v>40</v>
      </c>
      <c r="M18" s="17">
        <v>5</v>
      </c>
      <c r="N18" s="17">
        <v>1</v>
      </c>
      <c r="O18" s="17">
        <v>1</v>
      </c>
      <c r="P18">
        <v>1572116688</v>
      </c>
      <c r="Q18">
        <v>2098</v>
      </c>
      <c r="S18" t="s">
        <v>60</v>
      </c>
      <c r="T18">
        <v>0</v>
      </c>
      <c r="U18" t="s">
        <v>57</v>
      </c>
      <c r="V18">
        <f>MATCH(D18,Отчет!$C$1:$C$65534,0)</f>
        <v>13</v>
      </c>
    </row>
    <row r="19" spans="1:22" x14ac:dyDescent="0.2">
      <c r="A19" s="17">
        <v>1677287306</v>
      </c>
      <c r="B19" s="17">
        <v>7</v>
      </c>
      <c r="C19" s="17" t="s">
        <v>52</v>
      </c>
      <c r="D19" s="17">
        <v>1171431873</v>
      </c>
      <c r="E19" s="7" t="s">
        <v>38</v>
      </c>
      <c r="F19" s="17" t="s">
        <v>61</v>
      </c>
      <c r="G19" s="7" t="s">
        <v>80</v>
      </c>
      <c r="H19" s="17">
        <v>5</v>
      </c>
      <c r="I19" s="17" t="s">
        <v>55</v>
      </c>
      <c r="J19" s="17" t="s">
        <v>56</v>
      </c>
      <c r="L19" s="17">
        <v>35</v>
      </c>
      <c r="M19" s="17">
        <v>5</v>
      </c>
      <c r="N19" s="17">
        <v>1</v>
      </c>
      <c r="O19" s="17">
        <v>1</v>
      </c>
      <c r="T19">
        <v>0</v>
      </c>
      <c r="U19" t="s">
        <v>57</v>
      </c>
      <c r="V19">
        <f>MATCH(D19,Отчет!$C$1:$C$65534,0)</f>
        <v>18</v>
      </c>
    </row>
    <row r="20" spans="1:22" x14ac:dyDescent="0.2">
      <c r="A20" s="17">
        <v>1652865300</v>
      </c>
      <c r="B20" s="17">
        <v>7</v>
      </c>
      <c r="C20" s="17" t="s">
        <v>52</v>
      </c>
      <c r="D20" s="17">
        <v>1171431912</v>
      </c>
      <c r="E20" s="7" t="s">
        <v>39</v>
      </c>
      <c r="F20" s="17" t="s">
        <v>81</v>
      </c>
      <c r="G20" s="7" t="s">
        <v>82</v>
      </c>
      <c r="H20" s="17">
        <v>5</v>
      </c>
      <c r="I20" s="17" t="s">
        <v>55</v>
      </c>
      <c r="J20" s="17" t="s">
        <v>56</v>
      </c>
      <c r="L20" s="17">
        <v>35</v>
      </c>
      <c r="M20" s="17">
        <v>5</v>
      </c>
      <c r="N20" s="17">
        <v>1</v>
      </c>
      <c r="O20" s="17">
        <v>1</v>
      </c>
      <c r="P20">
        <v>1572116688</v>
      </c>
      <c r="Q20">
        <v>2098</v>
      </c>
      <c r="S20" t="s">
        <v>60</v>
      </c>
      <c r="T20">
        <v>0</v>
      </c>
      <c r="U20" t="s">
        <v>57</v>
      </c>
      <c r="V20">
        <f>MATCH(D20,Отчет!$C$1:$C$65534,0)</f>
        <v>26</v>
      </c>
    </row>
    <row r="21" spans="1:22" x14ac:dyDescent="0.2">
      <c r="A21" s="17">
        <v>1721168711</v>
      </c>
      <c r="B21" s="17">
        <v>9</v>
      </c>
      <c r="C21" s="17" t="s">
        <v>52</v>
      </c>
      <c r="D21" s="17">
        <v>1171431821</v>
      </c>
      <c r="E21" s="7" t="s">
        <v>45</v>
      </c>
      <c r="F21" s="17" t="s">
        <v>71</v>
      </c>
      <c r="G21" s="7" t="s">
        <v>83</v>
      </c>
      <c r="H21" s="17">
        <v>5</v>
      </c>
      <c r="I21" s="17" t="s">
        <v>55</v>
      </c>
      <c r="J21" s="17" t="s">
        <v>56</v>
      </c>
      <c r="L21" s="17">
        <v>45</v>
      </c>
      <c r="M21" s="17">
        <v>5</v>
      </c>
      <c r="N21" s="17">
        <v>1</v>
      </c>
      <c r="O21" s="17">
        <v>1</v>
      </c>
      <c r="P21">
        <v>1564166459</v>
      </c>
      <c r="Q21">
        <v>2098</v>
      </c>
      <c r="S21" t="s">
        <v>84</v>
      </c>
      <c r="T21">
        <v>0</v>
      </c>
      <c r="U21" t="s">
        <v>57</v>
      </c>
      <c r="V21">
        <f>MATCH(D21,Отчет!$C$1:$C$65534,0)</f>
        <v>24</v>
      </c>
    </row>
    <row r="22" spans="1:22" x14ac:dyDescent="0.2">
      <c r="A22" s="17">
        <v>1746202656</v>
      </c>
      <c r="C22" s="17" t="s">
        <v>52</v>
      </c>
      <c r="D22" s="17">
        <v>1171431730</v>
      </c>
      <c r="E22" s="7" t="s">
        <v>50</v>
      </c>
      <c r="F22" s="17" t="s">
        <v>85</v>
      </c>
      <c r="G22" s="7" t="s">
        <v>86</v>
      </c>
      <c r="H22" s="17">
        <v>7.5</v>
      </c>
      <c r="I22" s="17" t="s">
        <v>55</v>
      </c>
      <c r="J22" s="17" t="s">
        <v>56</v>
      </c>
      <c r="L22" s="17">
        <v>0</v>
      </c>
      <c r="M22" s="17">
        <v>7.5</v>
      </c>
      <c r="O22" s="17">
        <v>1</v>
      </c>
      <c r="T22">
        <v>0</v>
      </c>
      <c r="U22" t="s">
        <v>57</v>
      </c>
      <c r="V22">
        <f>MATCH(D22,Отчет!$C$1:$C$65534,0)</f>
        <v>27</v>
      </c>
    </row>
    <row r="23" spans="1:22" x14ac:dyDescent="0.2">
      <c r="A23" s="17">
        <v>1746184110</v>
      </c>
      <c r="C23" s="17" t="s">
        <v>52</v>
      </c>
      <c r="D23" s="17">
        <v>1171431730</v>
      </c>
      <c r="E23" s="7" t="s">
        <v>50</v>
      </c>
      <c r="F23" s="17" t="s">
        <v>85</v>
      </c>
      <c r="G23" s="7" t="s">
        <v>87</v>
      </c>
      <c r="H23" s="17">
        <v>7.5</v>
      </c>
      <c r="I23" s="17" t="s">
        <v>55</v>
      </c>
      <c r="J23" s="17" t="s">
        <v>56</v>
      </c>
      <c r="L23" s="17">
        <v>0</v>
      </c>
      <c r="M23" s="17">
        <v>7.5</v>
      </c>
      <c r="O23" s="17">
        <v>1</v>
      </c>
      <c r="T23">
        <v>0</v>
      </c>
      <c r="U23" t="s">
        <v>57</v>
      </c>
      <c r="V23">
        <f>MATCH(D23,Отчет!$C$1:$C$65534,0)</f>
        <v>27</v>
      </c>
    </row>
    <row r="24" spans="1:22" x14ac:dyDescent="0.2">
      <c r="A24" s="17">
        <v>1652863747</v>
      </c>
      <c r="B24" s="17">
        <v>10</v>
      </c>
      <c r="C24" s="17" t="s">
        <v>52</v>
      </c>
      <c r="D24" s="17">
        <v>1171431925</v>
      </c>
      <c r="E24" s="7" t="s">
        <v>37</v>
      </c>
      <c r="F24" s="17" t="s">
        <v>63</v>
      </c>
      <c r="G24" s="7" t="s">
        <v>88</v>
      </c>
      <c r="H24" s="17">
        <v>3</v>
      </c>
      <c r="I24" s="17" t="s">
        <v>55</v>
      </c>
      <c r="J24" s="17" t="s">
        <v>56</v>
      </c>
      <c r="L24" s="17">
        <v>30</v>
      </c>
      <c r="M24" s="17">
        <v>3</v>
      </c>
      <c r="N24" s="17">
        <v>1</v>
      </c>
      <c r="O24" s="17">
        <v>1</v>
      </c>
      <c r="P24">
        <v>1572116688</v>
      </c>
      <c r="Q24">
        <v>2098</v>
      </c>
      <c r="S24" t="s">
        <v>60</v>
      </c>
      <c r="T24">
        <v>0</v>
      </c>
      <c r="U24" t="s">
        <v>57</v>
      </c>
      <c r="V24">
        <f>MATCH(D24,Отчет!$C$1:$C$65534,0)</f>
        <v>11</v>
      </c>
    </row>
    <row r="25" spans="1:22" x14ac:dyDescent="0.2">
      <c r="A25" s="17">
        <v>1652866889</v>
      </c>
      <c r="B25" s="17">
        <v>10</v>
      </c>
      <c r="C25" s="17" t="s">
        <v>52</v>
      </c>
      <c r="D25" s="17">
        <v>1330258720</v>
      </c>
      <c r="E25" s="7" t="s">
        <v>43</v>
      </c>
      <c r="F25" s="17" t="s">
        <v>89</v>
      </c>
      <c r="G25" s="7" t="s">
        <v>88</v>
      </c>
      <c r="H25" s="17">
        <v>3</v>
      </c>
      <c r="I25" s="17" t="s">
        <v>55</v>
      </c>
      <c r="J25" s="17" t="s">
        <v>56</v>
      </c>
      <c r="L25" s="17">
        <v>30</v>
      </c>
      <c r="M25" s="17">
        <v>3</v>
      </c>
      <c r="N25" s="17">
        <v>1</v>
      </c>
      <c r="O25" s="17">
        <v>1</v>
      </c>
      <c r="P25">
        <v>1572116688</v>
      </c>
      <c r="Q25">
        <v>2098</v>
      </c>
      <c r="S25" t="s">
        <v>60</v>
      </c>
      <c r="T25">
        <v>0</v>
      </c>
      <c r="U25" t="s">
        <v>57</v>
      </c>
      <c r="V25">
        <f>MATCH(D25,Отчет!$C$1:$C$65534,0)</f>
        <v>14</v>
      </c>
    </row>
    <row r="26" spans="1:22" x14ac:dyDescent="0.2">
      <c r="A26" s="17">
        <v>1652860026</v>
      </c>
      <c r="B26" s="17">
        <v>8</v>
      </c>
      <c r="C26" s="17" t="s">
        <v>52</v>
      </c>
      <c r="D26" s="17">
        <v>1171431769</v>
      </c>
      <c r="E26" s="7" t="s">
        <v>36</v>
      </c>
      <c r="F26" s="17" t="s">
        <v>67</v>
      </c>
      <c r="G26" s="7" t="s">
        <v>88</v>
      </c>
      <c r="H26" s="17">
        <v>3</v>
      </c>
      <c r="I26" s="17" t="s">
        <v>55</v>
      </c>
      <c r="J26" s="17" t="s">
        <v>56</v>
      </c>
      <c r="L26" s="17">
        <v>24</v>
      </c>
      <c r="M26" s="17">
        <v>3</v>
      </c>
      <c r="N26" s="17">
        <v>1</v>
      </c>
      <c r="O26" s="17">
        <v>1</v>
      </c>
      <c r="P26">
        <v>1572116688</v>
      </c>
      <c r="Q26">
        <v>2098</v>
      </c>
      <c r="S26" t="s">
        <v>60</v>
      </c>
      <c r="T26">
        <v>0</v>
      </c>
      <c r="U26" t="s">
        <v>57</v>
      </c>
      <c r="V26">
        <f>MATCH(D26,Отчет!$C$1:$C$65534,0)</f>
        <v>23</v>
      </c>
    </row>
    <row r="27" spans="1:22" x14ac:dyDescent="0.2">
      <c r="A27" s="17">
        <v>1710307963</v>
      </c>
      <c r="B27" s="17">
        <v>10</v>
      </c>
      <c r="C27" s="17" t="s">
        <v>52</v>
      </c>
      <c r="D27" s="17">
        <v>1171431834</v>
      </c>
      <c r="E27" s="7" t="s">
        <v>34</v>
      </c>
      <c r="F27" s="17" t="s">
        <v>77</v>
      </c>
      <c r="G27" s="7" t="s">
        <v>90</v>
      </c>
      <c r="H27" s="17">
        <v>3</v>
      </c>
      <c r="I27" s="17" t="s">
        <v>55</v>
      </c>
      <c r="J27" s="17" t="s">
        <v>56</v>
      </c>
      <c r="L27" s="17">
        <v>30</v>
      </c>
      <c r="M27" s="17">
        <v>3</v>
      </c>
      <c r="N27" s="17">
        <v>1</v>
      </c>
      <c r="O27" s="17">
        <v>1</v>
      </c>
      <c r="P27">
        <v>1572116688</v>
      </c>
      <c r="Q27">
        <v>2098</v>
      </c>
      <c r="S27" t="s">
        <v>60</v>
      </c>
      <c r="T27">
        <v>0</v>
      </c>
      <c r="U27" t="s">
        <v>57</v>
      </c>
      <c r="V27">
        <f>MATCH(D27,Отчет!$C$1:$C$65534,0)</f>
        <v>15</v>
      </c>
    </row>
    <row r="28" spans="1:22" x14ac:dyDescent="0.2">
      <c r="A28" s="17">
        <v>1652870314</v>
      </c>
      <c r="B28" s="17">
        <v>10</v>
      </c>
      <c r="C28" s="17" t="s">
        <v>52</v>
      </c>
      <c r="D28" s="17">
        <v>1171431808</v>
      </c>
      <c r="E28" s="7" t="s">
        <v>47</v>
      </c>
      <c r="F28" s="17" t="s">
        <v>91</v>
      </c>
      <c r="G28" s="7" t="s">
        <v>92</v>
      </c>
      <c r="H28" s="17">
        <v>3</v>
      </c>
      <c r="I28" s="17" t="s">
        <v>55</v>
      </c>
      <c r="J28" s="17" t="s">
        <v>56</v>
      </c>
      <c r="L28" s="17">
        <v>30</v>
      </c>
      <c r="M28" s="17">
        <v>3</v>
      </c>
      <c r="N28" s="17">
        <v>1</v>
      </c>
      <c r="O28" s="17">
        <v>1</v>
      </c>
      <c r="P28">
        <v>1572116688</v>
      </c>
      <c r="Q28">
        <v>2098</v>
      </c>
      <c r="S28" t="s">
        <v>60</v>
      </c>
      <c r="T28">
        <v>0</v>
      </c>
      <c r="U28" t="s">
        <v>57</v>
      </c>
      <c r="V28">
        <f>MATCH(D28,Отчет!$C$1:$C$65534,0)</f>
        <v>12</v>
      </c>
    </row>
    <row r="29" spans="1:22" x14ac:dyDescent="0.2">
      <c r="A29" s="17">
        <v>1652860634</v>
      </c>
      <c r="B29" s="17">
        <v>6</v>
      </c>
      <c r="C29" s="17" t="s">
        <v>52</v>
      </c>
      <c r="D29" s="17">
        <v>1171431769</v>
      </c>
      <c r="E29" s="7" t="s">
        <v>36</v>
      </c>
      <c r="F29" s="17" t="s">
        <v>67</v>
      </c>
      <c r="G29" s="7" t="s">
        <v>92</v>
      </c>
      <c r="H29" s="17">
        <v>3</v>
      </c>
      <c r="I29" s="17" t="s">
        <v>55</v>
      </c>
      <c r="J29" s="17" t="s">
        <v>56</v>
      </c>
      <c r="L29" s="17">
        <v>18</v>
      </c>
      <c r="M29" s="17">
        <v>3</v>
      </c>
      <c r="N29" s="17">
        <v>1</v>
      </c>
      <c r="O29" s="17">
        <v>1</v>
      </c>
      <c r="P29">
        <v>1572116688</v>
      </c>
      <c r="Q29">
        <v>2098</v>
      </c>
      <c r="S29" t="s">
        <v>60</v>
      </c>
      <c r="T29">
        <v>0</v>
      </c>
      <c r="U29" t="s">
        <v>57</v>
      </c>
      <c r="V29">
        <f>MATCH(D29,Отчет!$C$1:$C$65534,0)</f>
        <v>23</v>
      </c>
    </row>
    <row r="30" spans="1:22" x14ac:dyDescent="0.2">
      <c r="A30" s="17">
        <v>1652867016</v>
      </c>
      <c r="B30" s="17">
        <v>9</v>
      </c>
      <c r="C30" s="17" t="s">
        <v>52</v>
      </c>
      <c r="D30" s="17">
        <v>1330258720</v>
      </c>
      <c r="E30" s="7" t="s">
        <v>43</v>
      </c>
      <c r="F30" s="17" t="s">
        <v>89</v>
      </c>
      <c r="G30" s="7" t="s">
        <v>92</v>
      </c>
      <c r="H30" s="17">
        <v>3</v>
      </c>
      <c r="I30" s="17" t="s">
        <v>55</v>
      </c>
      <c r="J30" s="17" t="s">
        <v>56</v>
      </c>
      <c r="L30" s="17">
        <v>27</v>
      </c>
      <c r="M30" s="17">
        <v>3</v>
      </c>
      <c r="N30" s="17">
        <v>1</v>
      </c>
      <c r="O30" s="17">
        <v>1</v>
      </c>
      <c r="P30">
        <v>1572116688</v>
      </c>
      <c r="Q30">
        <v>2098</v>
      </c>
      <c r="S30" t="s">
        <v>60</v>
      </c>
      <c r="T30">
        <v>0</v>
      </c>
      <c r="U30" t="s">
        <v>57</v>
      </c>
      <c r="V30">
        <f>MATCH(D30,Отчет!$C$1:$C$65534,0)</f>
        <v>14</v>
      </c>
    </row>
    <row r="31" spans="1:22" x14ac:dyDescent="0.2">
      <c r="A31" s="17">
        <v>1752554122</v>
      </c>
      <c r="B31" s="17">
        <v>10</v>
      </c>
      <c r="C31" s="17" t="s">
        <v>52</v>
      </c>
      <c r="D31" s="17">
        <v>1171431925</v>
      </c>
      <c r="E31" s="7" t="s">
        <v>37</v>
      </c>
      <c r="F31" s="17" t="s">
        <v>63</v>
      </c>
      <c r="G31" s="7" t="s">
        <v>92</v>
      </c>
      <c r="H31" s="17">
        <v>3</v>
      </c>
      <c r="I31" s="17" t="s">
        <v>55</v>
      </c>
      <c r="J31" s="17" t="s">
        <v>56</v>
      </c>
      <c r="L31" s="17">
        <v>0</v>
      </c>
      <c r="M31" s="17">
        <v>3</v>
      </c>
      <c r="N31" s="17">
        <v>1</v>
      </c>
      <c r="O31" s="17">
        <v>1</v>
      </c>
      <c r="P31">
        <v>1572116688</v>
      </c>
      <c r="Q31">
        <v>2098</v>
      </c>
      <c r="S31" t="s">
        <v>60</v>
      </c>
      <c r="T31">
        <v>0</v>
      </c>
      <c r="U31" t="s">
        <v>57</v>
      </c>
      <c r="V31">
        <f>MATCH(D31,Отчет!$C$1:$C$65534,0)</f>
        <v>11</v>
      </c>
    </row>
    <row r="32" spans="1:22" x14ac:dyDescent="0.2">
      <c r="A32" s="17">
        <v>1652864923</v>
      </c>
      <c r="B32" s="17">
        <v>10</v>
      </c>
      <c r="C32" s="17" t="s">
        <v>52</v>
      </c>
      <c r="D32" s="17">
        <v>1171431873</v>
      </c>
      <c r="E32" s="7" t="s">
        <v>38</v>
      </c>
      <c r="F32" s="17" t="s">
        <v>61</v>
      </c>
      <c r="G32" s="7" t="s">
        <v>92</v>
      </c>
      <c r="H32" s="17">
        <v>3</v>
      </c>
      <c r="I32" s="17" t="s">
        <v>55</v>
      </c>
      <c r="J32" s="17" t="s">
        <v>56</v>
      </c>
      <c r="L32" s="17">
        <v>30</v>
      </c>
      <c r="M32" s="17">
        <v>3</v>
      </c>
      <c r="N32" s="17">
        <v>1</v>
      </c>
      <c r="O32" s="17">
        <v>1</v>
      </c>
      <c r="P32">
        <v>1572116688</v>
      </c>
      <c r="Q32">
        <v>2098</v>
      </c>
      <c r="S32" t="s">
        <v>60</v>
      </c>
      <c r="T32">
        <v>0</v>
      </c>
      <c r="U32" t="s">
        <v>57</v>
      </c>
      <c r="V32">
        <f>MATCH(D32,Отчет!$C$1:$C$65534,0)</f>
        <v>18</v>
      </c>
    </row>
    <row r="33" spans="1:22" x14ac:dyDescent="0.2">
      <c r="A33" s="17">
        <v>1652858376</v>
      </c>
      <c r="B33" s="17">
        <v>10</v>
      </c>
      <c r="C33" s="17" t="s">
        <v>52</v>
      </c>
      <c r="D33" s="17">
        <v>1171431834</v>
      </c>
      <c r="E33" s="7" t="s">
        <v>34</v>
      </c>
      <c r="F33" s="17" t="s">
        <v>77</v>
      </c>
      <c r="G33" s="7" t="s">
        <v>93</v>
      </c>
      <c r="H33" s="17">
        <v>3</v>
      </c>
      <c r="I33" s="17" t="s">
        <v>55</v>
      </c>
      <c r="J33" s="17" t="s">
        <v>56</v>
      </c>
      <c r="L33" s="17">
        <v>30</v>
      </c>
      <c r="M33" s="17">
        <v>3</v>
      </c>
      <c r="N33" s="17">
        <v>1</v>
      </c>
      <c r="O33" s="17">
        <v>1</v>
      </c>
      <c r="P33">
        <v>1572116688</v>
      </c>
      <c r="Q33">
        <v>2098</v>
      </c>
      <c r="S33" t="s">
        <v>60</v>
      </c>
      <c r="T33">
        <v>0</v>
      </c>
      <c r="U33" t="s">
        <v>57</v>
      </c>
      <c r="V33">
        <f>MATCH(D33,Отчет!$C$1:$C$65534,0)</f>
        <v>15</v>
      </c>
    </row>
    <row r="34" spans="1:22" x14ac:dyDescent="0.2">
      <c r="A34" s="17">
        <v>1652870361</v>
      </c>
      <c r="B34" s="17">
        <v>10</v>
      </c>
      <c r="C34" s="17" t="s">
        <v>52</v>
      </c>
      <c r="D34" s="17">
        <v>1171431808</v>
      </c>
      <c r="E34" s="7" t="s">
        <v>47</v>
      </c>
      <c r="F34" s="17" t="s">
        <v>91</v>
      </c>
      <c r="G34" s="7" t="s">
        <v>94</v>
      </c>
      <c r="H34" s="17">
        <v>3</v>
      </c>
      <c r="I34" s="17" t="s">
        <v>55</v>
      </c>
      <c r="J34" s="17" t="s">
        <v>56</v>
      </c>
      <c r="L34" s="17">
        <v>30</v>
      </c>
      <c r="M34" s="17">
        <v>3</v>
      </c>
      <c r="N34" s="17">
        <v>1</v>
      </c>
      <c r="O34" s="17">
        <v>1</v>
      </c>
      <c r="P34">
        <v>1572116688</v>
      </c>
      <c r="Q34">
        <v>2098</v>
      </c>
      <c r="S34" t="s">
        <v>60</v>
      </c>
      <c r="T34">
        <v>0</v>
      </c>
      <c r="U34" t="s">
        <v>57</v>
      </c>
      <c r="V34">
        <f>MATCH(D34,Отчет!$C$1:$C$65534,0)</f>
        <v>12</v>
      </c>
    </row>
    <row r="35" spans="1:22" x14ac:dyDescent="0.2">
      <c r="A35" s="17">
        <v>1652869948</v>
      </c>
      <c r="B35" s="17">
        <v>10</v>
      </c>
      <c r="C35" s="17" t="s">
        <v>52</v>
      </c>
      <c r="D35" s="17">
        <v>1171431795</v>
      </c>
      <c r="E35" s="7" t="s">
        <v>46</v>
      </c>
      <c r="F35" s="17" t="s">
        <v>78</v>
      </c>
      <c r="G35" s="7" t="s">
        <v>94</v>
      </c>
      <c r="H35" s="17">
        <v>3</v>
      </c>
      <c r="I35" s="17" t="s">
        <v>55</v>
      </c>
      <c r="J35" s="17" t="s">
        <v>56</v>
      </c>
      <c r="L35" s="17">
        <v>30</v>
      </c>
      <c r="M35" s="17">
        <v>3</v>
      </c>
      <c r="N35" s="17">
        <v>1</v>
      </c>
      <c r="O35" s="17">
        <v>1</v>
      </c>
      <c r="P35">
        <v>1572116688</v>
      </c>
      <c r="Q35">
        <v>2098</v>
      </c>
      <c r="S35" t="s">
        <v>60</v>
      </c>
      <c r="T35">
        <v>0</v>
      </c>
      <c r="U35" t="s">
        <v>57</v>
      </c>
      <c r="V35">
        <f>MATCH(D35,Отчет!$C$1:$C$65534,0)</f>
        <v>21</v>
      </c>
    </row>
    <row r="36" spans="1:22" x14ac:dyDescent="0.2">
      <c r="A36" s="17">
        <v>1652869015</v>
      </c>
      <c r="B36" s="17">
        <v>10</v>
      </c>
      <c r="C36" s="17" t="s">
        <v>52</v>
      </c>
      <c r="D36" s="17">
        <v>1171431756</v>
      </c>
      <c r="E36" s="7" t="s">
        <v>44</v>
      </c>
      <c r="F36" s="17" t="s">
        <v>70</v>
      </c>
      <c r="G36" s="7" t="s">
        <v>94</v>
      </c>
      <c r="H36" s="17">
        <v>3</v>
      </c>
      <c r="I36" s="17" t="s">
        <v>55</v>
      </c>
      <c r="J36" s="17" t="s">
        <v>56</v>
      </c>
      <c r="L36" s="17">
        <v>30</v>
      </c>
      <c r="M36" s="17">
        <v>3</v>
      </c>
      <c r="N36" s="17">
        <v>1</v>
      </c>
      <c r="O36" s="17">
        <v>1</v>
      </c>
      <c r="P36">
        <v>1572116688</v>
      </c>
      <c r="Q36">
        <v>2098</v>
      </c>
      <c r="S36" t="s">
        <v>60</v>
      </c>
      <c r="T36">
        <v>0</v>
      </c>
      <c r="U36" t="s">
        <v>57</v>
      </c>
      <c r="V36">
        <f>MATCH(D36,Отчет!$C$1:$C$65534,0)</f>
        <v>13</v>
      </c>
    </row>
    <row r="37" spans="1:22" x14ac:dyDescent="0.2">
      <c r="A37" s="17">
        <v>1652867052</v>
      </c>
      <c r="B37" s="17">
        <v>10</v>
      </c>
      <c r="C37" s="17" t="s">
        <v>52</v>
      </c>
      <c r="D37" s="17">
        <v>1330258720</v>
      </c>
      <c r="E37" s="7" t="s">
        <v>43</v>
      </c>
      <c r="F37" s="17" t="s">
        <v>89</v>
      </c>
      <c r="G37" s="7" t="s">
        <v>95</v>
      </c>
      <c r="H37" s="17">
        <v>3</v>
      </c>
      <c r="I37" s="17" t="s">
        <v>55</v>
      </c>
      <c r="J37" s="17" t="s">
        <v>56</v>
      </c>
      <c r="L37" s="17">
        <v>30</v>
      </c>
      <c r="M37" s="17">
        <v>3</v>
      </c>
      <c r="N37" s="17">
        <v>1</v>
      </c>
      <c r="O37" s="17">
        <v>1</v>
      </c>
      <c r="P37">
        <v>1572116688</v>
      </c>
      <c r="Q37">
        <v>2098</v>
      </c>
      <c r="S37" t="s">
        <v>60</v>
      </c>
      <c r="T37">
        <v>0</v>
      </c>
      <c r="U37" t="s">
        <v>57</v>
      </c>
      <c r="V37">
        <f>MATCH(D37,Отчет!$C$1:$C$65534,0)</f>
        <v>14</v>
      </c>
    </row>
    <row r="38" spans="1:22" x14ac:dyDescent="0.2">
      <c r="A38" s="17">
        <v>1652863787</v>
      </c>
      <c r="B38" s="17">
        <v>10</v>
      </c>
      <c r="C38" s="17" t="s">
        <v>52</v>
      </c>
      <c r="D38" s="17">
        <v>1171431925</v>
      </c>
      <c r="E38" s="7" t="s">
        <v>37</v>
      </c>
      <c r="F38" s="17" t="s">
        <v>63</v>
      </c>
      <c r="G38" s="7" t="s">
        <v>95</v>
      </c>
      <c r="H38" s="17">
        <v>3</v>
      </c>
      <c r="I38" s="17" t="s">
        <v>55</v>
      </c>
      <c r="J38" s="17" t="s">
        <v>56</v>
      </c>
      <c r="L38" s="17">
        <v>30</v>
      </c>
      <c r="M38" s="17">
        <v>3</v>
      </c>
      <c r="N38" s="17">
        <v>1</v>
      </c>
      <c r="O38" s="17">
        <v>1</v>
      </c>
      <c r="P38">
        <v>1572116688</v>
      </c>
      <c r="Q38">
        <v>2098</v>
      </c>
      <c r="S38" t="s">
        <v>60</v>
      </c>
      <c r="T38">
        <v>0</v>
      </c>
      <c r="U38" t="s">
        <v>57</v>
      </c>
      <c r="V38">
        <f>MATCH(D38,Отчет!$C$1:$C$65534,0)</f>
        <v>11</v>
      </c>
    </row>
    <row r="39" spans="1:22" x14ac:dyDescent="0.2">
      <c r="A39" s="17">
        <v>1652863857</v>
      </c>
      <c r="B39" s="17">
        <v>10</v>
      </c>
      <c r="C39" s="17" t="s">
        <v>52</v>
      </c>
      <c r="D39" s="17">
        <v>1171431925</v>
      </c>
      <c r="E39" s="7" t="s">
        <v>37</v>
      </c>
      <c r="F39" s="17" t="s">
        <v>63</v>
      </c>
      <c r="G39" s="7" t="s">
        <v>96</v>
      </c>
      <c r="H39" s="17">
        <v>3</v>
      </c>
      <c r="I39" s="17" t="s">
        <v>55</v>
      </c>
      <c r="J39" s="17" t="s">
        <v>56</v>
      </c>
      <c r="L39" s="17">
        <v>30</v>
      </c>
      <c r="M39" s="17">
        <v>3</v>
      </c>
      <c r="N39" s="17">
        <v>1</v>
      </c>
      <c r="O39" s="17">
        <v>1</v>
      </c>
      <c r="P39">
        <v>1572116688</v>
      </c>
      <c r="Q39">
        <v>2098</v>
      </c>
      <c r="S39" t="s">
        <v>60</v>
      </c>
      <c r="T39">
        <v>0</v>
      </c>
      <c r="U39" t="s">
        <v>57</v>
      </c>
      <c r="V39">
        <f>MATCH(D39,Отчет!$C$1:$C$65534,0)</f>
        <v>11</v>
      </c>
    </row>
    <row r="40" spans="1:22" x14ac:dyDescent="0.2">
      <c r="A40" s="17">
        <v>1652865972</v>
      </c>
      <c r="B40" s="17">
        <v>10</v>
      </c>
      <c r="C40" s="17" t="s">
        <v>52</v>
      </c>
      <c r="D40" s="17">
        <v>1171431782</v>
      </c>
      <c r="E40" s="7" t="s">
        <v>41</v>
      </c>
      <c r="F40" s="17" t="s">
        <v>69</v>
      </c>
      <c r="G40" s="7" t="s">
        <v>96</v>
      </c>
      <c r="H40" s="17">
        <v>3</v>
      </c>
      <c r="I40" s="17" t="s">
        <v>55</v>
      </c>
      <c r="J40" s="17" t="s">
        <v>56</v>
      </c>
      <c r="L40" s="17">
        <v>30</v>
      </c>
      <c r="M40" s="17">
        <v>3</v>
      </c>
      <c r="N40" s="17">
        <v>1</v>
      </c>
      <c r="O40" s="17">
        <v>1</v>
      </c>
      <c r="P40">
        <v>1572116688</v>
      </c>
      <c r="Q40">
        <v>2098</v>
      </c>
      <c r="S40" t="s">
        <v>60</v>
      </c>
      <c r="T40">
        <v>0</v>
      </c>
      <c r="U40" t="s">
        <v>57</v>
      </c>
      <c r="V40">
        <f>MATCH(D40,Отчет!$C$1:$C$65534,0)</f>
        <v>16</v>
      </c>
    </row>
    <row r="41" spans="1:22" x14ac:dyDescent="0.2">
      <c r="A41" s="17">
        <v>1733109577</v>
      </c>
      <c r="B41" s="17">
        <v>9</v>
      </c>
      <c r="C41" s="17" t="s">
        <v>52</v>
      </c>
      <c r="D41" s="17">
        <v>1171431730</v>
      </c>
      <c r="E41" s="7" t="s">
        <v>50</v>
      </c>
      <c r="F41" s="17" t="s">
        <v>85</v>
      </c>
      <c r="G41" s="7" t="s">
        <v>96</v>
      </c>
      <c r="H41" s="17">
        <v>3</v>
      </c>
      <c r="I41" s="17" t="s">
        <v>55</v>
      </c>
      <c r="J41" s="17" t="s">
        <v>56</v>
      </c>
      <c r="L41" s="17">
        <v>27</v>
      </c>
      <c r="M41" s="17">
        <v>3</v>
      </c>
      <c r="N41" s="17">
        <v>1</v>
      </c>
      <c r="O41" s="17">
        <v>1</v>
      </c>
      <c r="P41">
        <v>1572116688</v>
      </c>
      <c r="Q41">
        <v>2098</v>
      </c>
      <c r="S41" t="s">
        <v>60</v>
      </c>
      <c r="T41">
        <v>0</v>
      </c>
      <c r="U41" t="s">
        <v>57</v>
      </c>
      <c r="V41">
        <f>MATCH(D41,Отчет!$C$1:$C$65534,0)</f>
        <v>27</v>
      </c>
    </row>
    <row r="42" spans="1:22" x14ac:dyDescent="0.2">
      <c r="A42" s="17">
        <v>1711280003</v>
      </c>
      <c r="B42" s="17">
        <v>10</v>
      </c>
      <c r="C42" s="17" t="s">
        <v>52</v>
      </c>
      <c r="D42" s="17">
        <v>1171431873</v>
      </c>
      <c r="E42" s="7" t="s">
        <v>38</v>
      </c>
      <c r="F42" s="17" t="s">
        <v>61</v>
      </c>
      <c r="G42" s="7" t="s">
        <v>96</v>
      </c>
      <c r="H42" s="17">
        <v>3</v>
      </c>
      <c r="I42" s="17" t="s">
        <v>55</v>
      </c>
      <c r="J42" s="17" t="s">
        <v>56</v>
      </c>
      <c r="L42" s="17">
        <v>30</v>
      </c>
      <c r="M42" s="17">
        <v>3</v>
      </c>
      <c r="N42" s="17">
        <v>1</v>
      </c>
      <c r="O42" s="17">
        <v>1</v>
      </c>
      <c r="P42">
        <v>1572116688</v>
      </c>
      <c r="Q42">
        <v>2098</v>
      </c>
      <c r="S42" t="s">
        <v>60</v>
      </c>
      <c r="T42">
        <v>0</v>
      </c>
      <c r="U42" t="s">
        <v>57</v>
      </c>
      <c r="V42">
        <f>MATCH(D42,Отчет!$C$1:$C$65534,0)</f>
        <v>18</v>
      </c>
    </row>
    <row r="43" spans="1:22" x14ac:dyDescent="0.2">
      <c r="A43" s="17">
        <v>1652872463</v>
      </c>
      <c r="B43" s="17">
        <v>10</v>
      </c>
      <c r="C43" s="17" t="s">
        <v>52</v>
      </c>
      <c r="D43" s="17">
        <v>1171431743</v>
      </c>
      <c r="E43" s="7" t="s">
        <v>51</v>
      </c>
      <c r="F43" s="17" t="s">
        <v>97</v>
      </c>
      <c r="G43" s="7" t="s">
        <v>98</v>
      </c>
      <c r="H43" s="17">
        <v>3</v>
      </c>
      <c r="I43" s="17" t="s">
        <v>55</v>
      </c>
      <c r="J43" s="17" t="s">
        <v>56</v>
      </c>
      <c r="L43" s="17">
        <v>30</v>
      </c>
      <c r="M43" s="17">
        <v>3</v>
      </c>
      <c r="N43" s="17">
        <v>1</v>
      </c>
      <c r="O43" s="17">
        <v>1</v>
      </c>
      <c r="P43">
        <v>1572116688</v>
      </c>
      <c r="Q43">
        <v>2098</v>
      </c>
      <c r="S43" t="s">
        <v>60</v>
      </c>
      <c r="T43">
        <v>0</v>
      </c>
      <c r="U43" t="s">
        <v>57</v>
      </c>
      <c r="V43">
        <f>MATCH(D43,Отчет!$C$1:$C$65534,0)</f>
        <v>17</v>
      </c>
    </row>
    <row r="44" spans="1:22" x14ac:dyDescent="0.2">
      <c r="A44" s="17">
        <v>1711276560</v>
      </c>
      <c r="B44" s="17">
        <v>7</v>
      </c>
      <c r="C44" s="17" t="s">
        <v>52</v>
      </c>
      <c r="D44" s="17">
        <v>1171431873</v>
      </c>
      <c r="E44" s="7" t="s">
        <v>38</v>
      </c>
      <c r="F44" s="17" t="s">
        <v>61</v>
      </c>
      <c r="G44" s="7" t="s">
        <v>99</v>
      </c>
      <c r="H44" s="17">
        <v>3</v>
      </c>
      <c r="I44" s="17" t="s">
        <v>55</v>
      </c>
      <c r="J44" s="17" t="s">
        <v>56</v>
      </c>
      <c r="L44" s="17">
        <v>21</v>
      </c>
      <c r="M44" s="17">
        <v>3</v>
      </c>
      <c r="N44" s="17">
        <v>1</v>
      </c>
      <c r="O44" s="17">
        <v>1</v>
      </c>
      <c r="P44">
        <v>1572116688</v>
      </c>
      <c r="Q44">
        <v>2098</v>
      </c>
      <c r="S44" t="s">
        <v>60</v>
      </c>
      <c r="T44">
        <v>0</v>
      </c>
      <c r="U44" t="s">
        <v>57</v>
      </c>
      <c r="V44">
        <f>MATCH(D44,Отчет!$C$1:$C$65534,0)</f>
        <v>18</v>
      </c>
    </row>
    <row r="45" spans="1:22" x14ac:dyDescent="0.2">
      <c r="A45" s="17">
        <v>1652866273</v>
      </c>
      <c r="C45" s="17" t="s">
        <v>52</v>
      </c>
      <c r="D45" s="17">
        <v>1171431847</v>
      </c>
      <c r="E45" s="7" t="s">
        <v>42</v>
      </c>
      <c r="F45" s="17" t="s">
        <v>58</v>
      </c>
      <c r="G45" s="7" t="s">
        <v>100</v>
      </c>
      <c r="H45" s="17">
        <v>3</v>
      </c>
      <c r="I45" s="17" t="s">
        <v>55</v>
      </c>
      <c r="J45" s="17" t="s">
        <v>56</v>
      </c>
      <c r="K45" s="17">
        <v>0</v>
      </c>
      <c r="L45" s="17">
        <v>0</v>
      </c>
      <c r="M45" s="17">
        <v>3</v>
      </c>
      <c r="O45" s="17">
        <v>1</v>
      </c>
      <c r="P45">
        <v>1572116688</v>
      </c>
      <c r="Q45">
        <v>2098</v>
      </c>
      <c r="S45" t="s">
        <v>60</v>
      </c>
      <c r="T45">
        <v>0</v>
      </c>
      <c r="U45" t="s">
        <v>57</v>
      </c>
      <c r="V45" t="e">
        <f>MATCH(D45,Отчет!$C$1:$C$65534,0)</f>
        <v>#N/A</v>
      </c>
    </row>
    <row r="46" spans="1:22" x14ac:dyDescent="0.2">
      <c r="A46" s="17">
        <v>1652869727</v>
      </c>
      <c r="B46" s="17">
        <v>6</v>
      </c>
      <c r="C46" s="17" t="s">
        <v>52</v>
      </c>
      <c r="D46" s="17">
        <v>1171431821</v>
      </c>
      <c r="E46" s="7" t="s">
        <v>45</v>
      </c>
      <c r="F46" s="17" t="s">
        <v>71</v>
      </c>
      <c r="G46" s="7" t="s">
        <v>100</v>
      </c>
      <c r="H46" s="17">
        <v>3</v>
      </c>
      <c r="I46" s="17" t="s">
        <v>55</v>
      </c>
      <c r="J46" s="17" t="s">
        <v>56</v>
      </c>
      <c r="L46" s="17">
        <v>18</v>
      </c>
      <c r="M46" s="17">
        <v>3</v>
      </c>
      <c r="N46" s="17">
        <v>1</v>
      </c>
      <c r="O46" s="17">
        <v>1</v>
      </c>
      <c r="P46">
        <v>1572116688</v>
      </c>
      <c r="Q46">
        <v>2098</v>
      </c>
      <c r="S46" t="s">
        <v>60</v>
      </c>
      <c r="T46">
        <v>0</v>
      </c>
      <c r="U46" t="s">
        <v>57</v>
      </c>
      <c r="V46">
        <f>MATCH(D46,Отчет!$C$1:$C$65534,0)</f>
        <v>24</v>
      </c>
    </row>
    <row r="47" spans="1:22" x14ac:dyDescent="0.2">
      <c r="A47" s="17">
        <v>1652872744</v>
      </c>
      <c r="B47" s="17">
        <v>8</v>
      </c>
      <c r="C47" s="17" t="s">
        <v>52</v>
      </c>
      <c r="D47" s="17">
        <v>1171431743</v>
      </c>
      <c r="E47" s="7" t="s">
        <v>51</v>
      </c>
      <c r="F47" s="17" t="s">
        <v>97</v>
      </c>
      <c r="G47" s="7" t="s">
        <v>100</v>
      </c>
      <c r="H47" s="17">
        <v>3</v>
      </c>
      <c r="I47" s="17" t="s">
        <v>55</v>
      </c>
      <c r="J47" s="17" t="s">
        <v>56</v>
      </c>
      <c r="L47" s="17">
        <v>24</v>
      </c>
      <c r="M47" s="17">
        <v>3</v>
      </c>
      <c r="N47" s="17">
        <v>1</v>
      </c>
      <c r="O47" s="17">
        <v>1</v>
      </c>
      <c r="P47">
        <v>1572116688</v>
      </c>
      <c r="Q47">
        <v>2098</v>
      </c>
      <c r="S47" t="s">
        <v>60</v>
      </c>
      <c r="T47">
        <v>0</v>
      </c>
      <c r="U47" t="s">
        <v>57</v>
      </c>
      <c r="V47">
        <f>MATCH(D47,Отчет!$C$1:$C$65534,0)</f>
        <v>17</v>
      </c>
    </row>
    <row r="48" spans="1:22" x14ac:dyDescent="0.2">
      <c r="A48" s="17">
        <v>1652869873</v>
      </c>
      <c r="B48" s="17">
        <v>10</v>
      </c>
      <c r="C48" s="17" t="s">
        <v>52</v>
      </c>
      <c r="D48" s="17">
        <v>1171431795</v>
      </c>
      <c r="E48" s="7" t="s">
        <v>46</v>
      </c>
      <c r="F48" s="17" t="s">
        <v>78</v>
      </c>
      <c r="G48" s="7" t="s">
        <v>101</v>
      </c>
      <c r="H48" s="17">
        <v>3</v>
      </c>
      <c r="I48" s="17" t="s">
        <v>55</v>
      </c>
      <c r="J48" s="17" t="s">
        <v>56</v>
      </c>
      <c r="L48" s="17">
        <v>30</v>
      </c>
      <c r="M48" s="17">
        <v>3</v>
      </c>
      <c r="N48" s="17">
        <v>1</v>
      </c>
      <c r="O48" s="17">
        <v>1</v>
      </c>
      <c r="P48">
        <v>1572116688</v>
      </c>
      <c r="Q48">
        <v>2098</v>
      </c>
      <c r="S48" t="s">
        <v>60</v>
      </c>
      <c r="T48">
        <v>0</v>
      </c>
      <c r="U48" t="s">
        <v>57</v>
      </c>
      <c r="V48">
        <f>MATCH(D48,Отчет!$C$1:$C$65534,0)</f>
        <v>21</v>
      </c>
    </row>
    <row r="49" spans="1:22" x14ac:dyDescent="0.2">
      <c r="A49" s="17">
        <v>1721086178</v>
      </c>
      <c r="B49" s="17">
        <v>7</v>
      </c>
      <c r="C49" s="17" t="s">
        <v>52</v>
      </c>
      <c r="D49" s="17">
        <v>1171431938</v>
      </c>
      <c r="E49" s="7" t="s">
        <v>48</v>
      </c>
      <c r="F49" s="17" t="s">
        <v>65</v>
      </c>
      <c r="G49" s="7" t="s">
        <v>102</v>
      </c>
      <c r="H49" s="17">
        <v>3</v>
      </c>
      <c r="I49" s="17" t="s">
        <v>55</v>
      </c>
      <c r="J49" s="17" t="s">
        <v>56</v>
      </c>
      <c r="L49" s="17">
        <v>21</v>
      </c>
      <c r="M49" s="17">
        <v>3</v>
      </c>
      <c r="N49" s="17">
        <v>1</v>
      </c>
      <c r="O49" s="17">
        <v>1</v>
      </c>
      <c r="P49">
        <v>1572116688</v>
      </c>
      <c r="Q49">
        <v>2098</v>
      </c>
      <c r="S49" t="s">
        <v>60</v>
      </c>
      <c r="T49">
        <v>0</v>
      </c>
      <c r="U49" t="s">
        <v>57</v>
      </c>
      <c r="V49">
        <f>MATCH(D49,Отчет!$C$1:$C$65534,0)</f>
        <v>25</v>
      </c>
    </row>
    <row r="50" spans="1:22" x14ac:dyDescent="0.2">
      <c r="A50" s="17">
        <v>1652872630</v>
      </c>
      <c r="B50" s="17">
        <v>7</v>
      </c>
      <c r="C50" s="17" t="s">
        <v>52</v>
      </c>
      <c r="D50" s="17">
        <v>1171431743</v>
      </c>
      <c r="E50" s="7" t="s">
        <v>51</v>
      </c>
      <c r="F50" s="17" t="s">
        <v>97</v>
      </c>
      <c r="G50" s="7" t="s">
        <v>102</v>
      </c>
      <c r="H50" s="17">
        <v>3</v>
      </c>
      <c r="I50" s="17" t="s">
        <v>55</v>
      </c>
      <c r="J50" s="17" t="s">
        <v>56</v>
      </c>
      <c r="L50" s="17">
        <v>21</v>
      </c>
      <c r="M50" s="17">
        <v>3</v>
      </c>
      <c r="N50" s="17">
        <v>1</v>
      </c>
      <c r="O50" s="17">
        <v>1</v>
      </c>
      <c r="P50">
        <v>1572116688</v>
      </c>
      <c r="Q50">
        <v>2098</v>
      </c>
      <c r="S50" t="s">
        <v>60</v>
      </c>
      <c r="T50">
        <v>0</v>
      </c>
      <c r="U50" t="s">
        <v>57</v>
      </c>
      <c r="V50">
        <f>MATCH(D50,Отчет!$C$1:$C$65534,0)</f>
        <v>17</v>
      </c>
    </row>
    <row r="51" spans="1:22" x14ac:dyDescent="0.2">
      <c r="A51" s="17">
        <v>1746082422</v>
      </c>
      <c r="B51" s="17">
        <v>6</v>
      </c>
      <c r="C51" s="17" t="s">
        <v>52</v>
      </c>
      <c r="D51" s="17">
        <v>1224514387</v>
      </c>
      <c r="E51" s="7" t="s">
        <v>40</v>
      </c>
      <c r="F51" s="17" t="s">
        <v>53</v>
      </c>
      <c r="G51" s="7" t="s">
        <v>103</v>
      </c>
      <c r="H51" s="17">
        <v>3</v>
      </c>
      <c r="I51" s="17" t="s">
        <v>55</v>
      </c>
      <c r="J51" s="17" t="s">
        <v>56</v>
      </c>
      <c r="L51" s="17">
        <v>18</v>
      </c>
      <c r="M51" s="17">
        <v>3</v>
      </c>
      <c r="N51" s="17">
        <v>1</v>
      </c>
      <c r="O51" s="17">
        <v>1</v>
      </c>
      <c r="P51">
        <v>1572109904</v>
      </c>
      <c r="Q51">
        <v>2098</v>
      </c>
      <c r="S51" t="s">
        <v>60</v>
      </c>
      <c r="T51">
        <v>0</v>
      </c>
      <c r="U51" t="s">
        <v>57</v>
      </c>
      <c r="V51">
        <f>MATCH(D51,Отчет!$C$1:$C$65534,0)</f>
        <v>19</v>
      </c>
    </row>
    <row r="52" spans="1:22" x14ac:dyDescent="0.2">
      <c r="A52" s="17">
        <v>1746082852</v>
      </c>
      <c r="B52" s="17">
        <v>8</v>
      </c>
      <c r="C52" s="17" t="s">
        <v>52</v>
      </c>
      <c r="D52" s="17">
        <v>1171431717</v>
      </c>
      <c r="E52" s="7" t="s">
        <v>49</v>
      </c>
      <c r="F52" s="17" t="s">
        <v>73</v>
      </c>
      <c r="G52" s="7" t="s">
        <v>103</v>
      </c>
      <c r="H52" s="17">
        <v>3</v>
      </c>
      <c r="I52" s="17" t="s">
        <v>55</v>
      </c>
      <c r="J52" s="17" t="s">
        <v>56</v>
      </c>
      <c r="L52" s="17">
        <v>24</v>
      </c>
      <c r="M52" s="17">
        <v>3</v>
      </c>
      <c r="N52" s="17">
        <v>1</v>
      </c>
      <c r="O52" s="17">
        <v>1</v>
      </c>
      <c r="P52">
        <v>1572109904</v>
      </c>
      <c r="Q52">
        <v>2098</v>
      </c>
      <c r="S52" t="s">
        <v>60</v>
      </c>
      <c r="T52">
        <v>0</v>
      </c>
      <c r="U52" t="s">
        <v>57</v>
      </c>
      <c r="V52">
        <f>MATCH(D52,Отчет!$C$1:$C$65534,0)</f>
        <v>20</v>
      </c>
    </row>
    <row r="53" spans="1:22" x14ac:dyDescent="0.2">
      <c r="A53" s="17">
        <v>1746082927</v>
      </c>
      <c r="B53" s="17">
        <v>10</v>
      </c>
      <c r="C53" s="17" t="s">
        <v>52</v>
      </c>
      <c r="D53" s="17">
        <v>1171431743</v>
      </c>
      <c r="E53" s="7" t="s">
        <v>51</v>
      </c>
      <c r="F53" s="17" t="s">
        <v>97</v>
      </c>
      <c r="G53" s="7" t="s">
        <v>103</v>
      </c>
      <c r="H53" s="17">
        <v>3</v>
      </c>
      <c r="I53" s="17" t="s">
        <v>55</v>
      </c>
      <c r="J53" s="17" t="s">
        <v>56</v>
      </c>
      <c r="L53" s="17">
        <v>30</v>
      </c>
      <c r="M53" s="17">
        <v>3</v>
      </c>
      <c r="N53" s="17">
        <v>1</v>
      </c>
      <c r="O53" s="17">
        <v>1</v>
      </c>
      <c r="P53">
        <v>1572109904</v>
      </c>
      <c r="Q53">
        <v>2098</v>
      </c>
      <c r="S53" t="s">
        <v>60</v>
      </c>
      <c r="T53">
        <v>0</v>
      </c>
      <c r="U53" t="s">
        <v>57</v>
      </c>
      <c r="V53">
        <f>MATCH(D53,Отчет!$C$1:$C$65534,0)</f>
        <v>17</v>
      </c>
    </row>
    <row r="54" spans="1:22" x14ac:dyDescent="0.2">
      <c r="A54" s="17">
        <v>1746082646</v>
      </c>
      <c r="B54" s="17">
        <v>9</v>
      </c>
      <c r="C54" s="17" t="s">
        <v>52</v>
      </c>
      <c r="D54" s="17">
        <v>1171431756</v>
      </c>
      <c r="E54" s="7" t="s">
        <v>44</v>
      </c>
      <c r="F54" s="17" t="s">
        <v>70</v>
      </c>
      <c r="G54" s="7" t="s">
        <v>103</v>
      </c>
      <c r="H54" s="17">
        <v>3</v>
      </c>
      <c r="I54" s="17" t="s">
        <v>55</v>
      </c>
      <c r="J54" s="17" t="s">
        <v>56</v>
      </c>
      <c r="L54" s="17">
        <v>27</v>
      </c>
      <c r="M54" s="17">
        <v>3</v>
      </c>
      <c r="N54" s="17">
        <v>1</v>
      </c>
      <c r="O54" s="17">
        <v>1</v>
      </c>
      <c r="P54">
        <v>1572109904</v>
      </c>
      <c r="Q54">
        <v>2098</v>
      </c>
      <c r="S54" t="s">
        <v>60</v>
      </c>
      <c r="T54">
        <v>0</v>
      </c>
      <c r="U54" t="s">
        <v>57</v>
      </c>
      <c r="V54">
        <f>MATCH(D54,Отчет!$C$1:$C$65534,0)</f>
        <v>13</v>
      </c>
    </row>
    <row r="55" spans="1:22" x14ac:dyDescent="0.2">
      <c r="A55" s="17">
        <v>1746082203</v>
      </c>
      <c r="B55" s="17">
        <v>10</v>
      </c>
      <c r="C55" s="17" t="s">
        <v>52</v>
      </c>
      <c r="D55" s="17">
        <v>1171431769</v>
      </c>
      <c r="E55" s="7" t="s">
        <v>36</v>
      </c>
      <c r="F55" s="17" t="s">
        <v>67</v>
      </c>
      <c r="G55" s="7" t="s">
        <v>103</v>
      </c>
      <c r="H55" s="17">
        <v>3</v>
      </c>
      <c r="I55" s="17" t="s">
        <v>55</v>
      </c>
      <c r="J55" s="17" t="s">
        <v>56</v>
      </c>
      <c r="L55" s="17">
        <v>30</v>
      </c>
      <c r="M55" s="17">
        <v>3</v>
      </c>
      <c r="N55" s="17">
        <v>1</v>
      </c>
      <c r="O55" s="17">
        <v>1</v>
      </c>
      <c r="P55">
        <v>1572109904</v>
      </c>
      <c r="Q55">
        <v>2098</v>
      </c>
      <c r="S55" t="s">
        <v>60</v>
      </c>
      <c r="T55">
        <v>0</v>
      </c>
      <c r="U55" t="s">
        <v>57</v>
      </c>
      <c r="V55">
        <f>MATCH(D55,Отчет!$C$1:$C$65534,0)</f>
        <v>23</v>
      </c>
    </row>
    <row r="56" spans="1:22" x14ac:dyDescent="0.2">
      <c r="A56" s="17">
        <v>1746082476</v>
      </c>
      <c r="B56" s="17">
        <v>9</v>
      </c>
      <c r="C56" s="17" t="s">
        <v>52</v>
      </c>
      <c r="D56" s="17">
        <v>1171431782</v>
      </c>
      <c r="E56" s="7" t="s">
        <v>41</v>
      </c>
      <c r="F56" s="17" t="s">
        <v>69</v>
      </c>
      <c r="G56" s="7" t="s">
        <v>103</v>
      </c>
      <c r="H56" s="17">
        <v>3</v>
      </c>
      <c r="I56" s="17" t="s">
        <v>55</v>
      </c>
      <c r="J56" s="17" t="s">
        <v>56</v>
      </c>
      <c r="L56" s="17">
        <v>27</v>
      </c>
      <c r="M56" s="17">
        <v>3</v>
      </c>
      <c r="N56" s="17">
        <v>1</v>
      </c>
      <c r="O56" s="17">
        <v>1</v>
      </c>
      <c r="P56">
        <v>1572109904</v>
      </c>
      <c r="Q56">
        <v>2098</v>
      </c>
      <c r="S56" t="s">
        <v>60</v>
      </c>
      <c r="T56">
        <v>0</v>
      </c>
      <c r="U56" t="s">
        <v>57</v>
      </c>
      <c r="V56">
        <f>MATCH(D56,Отчет!$C$1:$C$65534,0)</f>
        <v>16</v>
      </c>
    </row>
    <row r="57" spans="1:22" x14ac:dyDescent="0.2">
      <c r="A57" s="17">
        <v>1746082738</v>
      </c>
      <c r="B57" s="17">
        <v>8</v>
      </c>
      <c r="C57" s="17" t="s">
        <v>52</v>
      </c>
      <c r="D57" s="17">
        <v>1171431795</v>
      </c>
      <c r="E57" s="7" t="s">
        <v>46</v>
      </c>
      <c r="F57" s="17" t="s">
        <v>78</v>
      </c>
      <c r="G57" s="7" t="s">
        <v>103</v>
      </c>
      <c r="H57" s="17">
        <v>3</v>
      </c>
      <c r="I57" s="17" t="s">
        <v>55</v>
      </c>
      <c r="J57" s="17" t="s">
        <v>56</v>
      </c>
      <c r="L57" s="17">
        <v>24</v>
      </c>
      <c r="M57" s="17">
        <v>3</v>
      </c>
      <c r="N57" s="17">
        <v>1</v>
      </c>
      <c r="O57" s="17">
        <v>1</v>
      </c>
      <c r="P57">
        <v>1572109904</v>
      </c>
      <c r="Q57">
        <v>2098</v>
      </c>
      <c r="S57" t="s">
        <v>60</v>
      </c>
      <c r="T57">
        <v>0</v>
      </c>
      <c r="U57" t="s">
        <v>57</v>
      </c>
      <c r="V57">
        <f>MATCH(D57,Отчет!$C$1:$C$65534,0)</f>
        <v>21</v>
      </c>
    </row>
    <row r="58" spans="1:22" x14ac:dyDescent="0.2">
      <c r="A58" s="17">
        <v>1746082778</v>
      </c>
      <c r="B58" s="17">
        <v>9</v>
      </c>
      <c r="C58" s="17" t="s">
        <v>52</v>
      </c>
      <c r="D58" s="17">
        <v>1171431808</v>
      </c>
      <c r="E58" s="7" t="s">
        <v>47</v>
      </c>
      <c r="F58" s="17" t="s">
        <v>91</v>
      </c>
      <c r="G58" s="7" t="s">
        <v>103</v>
      </c>
      <c r="H58" s="17">
        <v>3</v>
      </c>
      <c r="I58" s="17" t="s">
        <v>55</v>
      </c>
      <c r="J58" s="17" t="s">
        <v>56</v>
      </c>
      <c r="L58" s="17">
        <v>27</v>
      </c>
      <c r="M58" s="17">
        <v>3</v>
      </c>
      <c r="N58" s="17">
        <v>1</v>
      </c>
      <c r="O58" s="17">
        <v>1</v>
      </c>
      <c r="P58">
        <v>1572109904</v>
      </c>
      <c r="Q58">
        <v>2098</v>
      </c>
      <c r="S58" t="s">
        <v>60</v>
      </c>
      <c r="T58">
        <v>0</v>
      </c>
      <c r="U58" t="s">
        <v>57</v>
      </c>
      <c r="V58">
        <f>MATCH(D58,Отчет!$C$1:$C$65534,0)</f>
        <v>12</v>
      </c>
    </row>
    <row r="59" spans="1:22" x14ac:dyDescent="0.2">
      <c r="A59" s="17">
        <v>1746082692</v>
      </c>
      <c r="B59" s="17">
        <v>6</v>
      </c>
      <c r="C59" s="17" t="s">
        <v>52</v>
      </c>
      <c r="D59" s="17">
        <v>1171431821</v>
      </c>
      <c r="E59" s="7" t="s">
        <v>45</v>
      </c>
      <c r="F59" s="17" t="s">
        <v>71</v>
      </c>
      <c r="G59" s="7" t="s">
        <v>103</v>
      </c>
      <c r="H59" s="17">
        <v>3</v>
      </c>
      <c r="I59" s="17" t="s">
        <v>55</v>
      </c>
      <c r="J59" s="17" t="s">
        <v>56</v>
      </c>
      <c r="L59" s="17">
        <v>18</v>
      </c>
      <c r="M59" s="17">
        <v>3</v>
      </c>
      <c r="N59" s="17">
        <v>1</v>
      </c>
      <c r="O59" s="17">
        <v>1</v>
      </c>
      <c r="P59">
        <v>1572109904</v>
      </c>
      <c r="Q59">
        <v>2098</v>
      </c>
      <c r="S59" t="s">
        <v>60</v>
      </c>
      <c r="T59">
        <v>0</v>
      </c>
      <c r="U59" t="s">
        <v>57</v>
      </c>
      <c r="V59">
        <f>MATCH(D59,Отчет!$C$1:$C$65534,0)</f>
        <v>24</v>
      </c>
    </row>
    <row r="60" spans="1:22" x14ac:dyDescent="0.2">
      <c r="A60" s="17">
        <v>1746006768</v>
      </c>
      <c r="B60" s="17">
        <v>10</v>
      </c>
      <c r="C60" s="17" t="s">
        <v>52</v>
      </c>
      <c r="D60" s="17">
        <v>1171431834</v>
      </c>
      <c r="E60" s="7" t="s">
        <v>34</v>
      </c>
      <c r="F60" s="17" t="s">
        <v>77</v>
      </c>
      <c r="G60" s="7" t="s">
        <v>103</v>
      </c>
      <c r="H60" s="17">
        <v>3</v>
      </c>
      <c r="I60" s="17" t="s">
        <v>55</v>
      </c>
      <c r="J60" s="17" t="s">
        <v>56</v>
      </c>
      <c r="L60" s="17">
        <v>30</v>
      </c>
      <c r="M60" s="17">
        <v>3</v>
      </c>
      <c r="N60" s="17">
        <v>1</v>
      </c>
      <c r="O60" s="17">
        <v>1</v>
      </c>
      <c r="P60">
        <v>1572109904</v>
      </c>
      <c r="Q60">
        <v>2098</v>
      </c>
      <c r="S60" t="s">
        <v>60</v>
      </c>
      <c r="T60">
        <v>0</v>
      </c>
      <c r="U60" t="s">
        <v>57</v>
      </c>
      <c r="V60">
        <f>MATCH(D60,Отчет!$C$1:$C$65534,0)</f>
        <v>15</v>
      </c>
    </row>
    <row r="61" spans="1:22" x14ac:dyDescent="0.2">
      <c r="A61" s="17">
        <v>1746082540</v>
      </c>
      <c r="C61" s="17" t="s">
        <v>52</v>
      </c>
      <c r="D61" s="17">
        <v>1171431847</v>
      </c>
      <c r="E61" s="7" t="s">
        <v>42</v>
      </c>
      <c r="F61" s="17" t="s">
        <v>58</v>
      </c>
      <c r="G61" s="7" t="s">
        <v>103</v>
      </c>
      <c r="H61" s="17">
        <v>3</v>
      </c>
      <c r="I61" s="17" t="s">
        <v>55</v>
      </c>
      <c r="J61" s="17" t="s">
        <v>56</v>
      </c>
      <c r="K61" s="17">
        <v>0</v>
      </c>
      <c r="L61" s="17">
        <v>0</v>
      </c>
      <c r="M61" s="17">
        <v>3</v>
      </c>
      <c r="O61" s="17">
        <v>1</v>
      </c>
      <c r="P61">
        <v>1572109904</v>
      </c>
      <c r="Q61">
        <v>2098</v>
      </c>
      <c r="S61" t="s">
        <v>60</v>
      </c>
      <c r="T61">
        <v>0</v>
      </c>
      <c r="U61" t="s">
        <v>57</v>
      </c>
      <c r="V61" t="e">
        <f>MATCH(D61,Отчет!$C$1:$C$65534,0)</f>
        <v>#N/A</v>
      </c>
    </row>
    <row r="62" spans="1:22" x14ac:dyDescent="0.2">
      <c r="A62" s="17">
        <v>1746082141</v>
      </c>
      <c r="B62" s="17">
        <v>6</v>
      </c>
      <c r="C62" s="17" t="s">
        <v>52</v>
      </c>
      <c r="D62" s="17">
        <v>1171431860</v>
      </c>
      <c r="E62" s="7" t="s">
        <v>35</v>
      </c>
      <c r="F62" s="17" t="s">
        <v>104</v>
      </c>
      <c r="G62" s="7" t="s">
        <v>103</v>
      </c>
      <c r="H62" s="17">
        <v>3</v>
      </c>
      <c r="I62" s="17" t="s">
        <v>55</v>
      </c>
      <c r="J62" s="17" t="s">
        <v>56</v>
      </c>
      <c r="L62" s="17">
        <v>0</v>
      </c>
      <c r="M62" s="17">
        <v>3</v>
      </c>
      <c r="N62" s="17">
        <v>1</v>
      </c>
      <c r="O62" s="17">
        <v>1</v>
      </c>
      <c r="P62">
        <v>1572109904</v>
      </c>
      <c r="Q62">
        <v>2098</v>
      </c>
      <c r="S62" t="s">
        <v>60</v>
      </c>
      <c r="T62">
        <v>0</v>
      </c>
      <c r="U62" t="s">
        <v>57</v>
      </c>
      <c r="V62">
        <f>MATCH(D62,Отчет!$C$1:$C$65534,0)</f>
        <v>22</v>
      </c>
    </row>
    <row r="63" spans="1:22" x14ac:dyDescent="0.2">
      <c r="A63" s="17">
        <v>1746082300</v>
      </c>
      <c r="B63" s="17">
        <v>9</v>
      </c>
      <c r="C63" s="17" t="s">
        <v>52</v>
      </c>
      <c r="D63" s="17">
        <v>1171431873</v>
      </c>
      <c r="E63" s="7" t="s">
        <v>38</v>
      </c>
      <c r="F63" s="17" t="s">
        <v>61</v>
      </c>
      <c r="G63" s="7" t="s">
        <v>103</v>
      </c>
      <c r="H63" s="17">
        <v>3</v>
      </c>
      <c r="I63" s="17" t="s">
        <v>55</v>
      </c>
      <c r="J63" s="17" t="s">
        <v>56</v>
      </c>
      <c r="L63" s="17">
        <v>27</v>
      </c>
      <c r="M63" s="17">
        <v>3</v>
      </c>
      <c r="N63" s="17">
        <v>1</v>
      </c>
      <c r="O63" s="17">
        <v>1</v>
      </c>
      <c r="P63">
        <v>1572109904</v>
      </c>
      <c r="Q63">
        <v>2098</v>
      </c>
      <c r="S63" t="s">
        <v>60</v>
      </c>
      <c r="T63">
        <v>0</v>
      </c>
      <c r="U63" t="s">
        <v>57</v>
      </c>
      <c r="V63">
        <f>MATCH(D63,Отчет!$C$1:$C$65534,0)</f>
        <v>18</v>
      </c>
    </row>
    <row r="64" spans="1:22" x14ac:dyDescent="0.2">
      <c r="A64" s="17">
        <v>1746082363</v>
      </c>
      <c r="B64" s="17">
        <v>5</v>
      </c>
      <c r="C64" s="17" t="s">
        <v>52</v>
      </c>
      <c r="D64" s="17">
        <v>1171431912</v>
      </c>
      <c r="E64" s="7" t="s">
        <v>39</v>
      </c>
      <c r="F64" s="17" t="s">
        <v>81</v>
      </c>
      <c r="G64" s="7" t="s">
        <v>103</v>
      </c>
      <c r="H64" s="17">
        <v>3</v>
      </c>
      <c r="I64" s="17" t="s">
        <v>55</v>
      </c>
      <c r="J64" s="17" t="s">
        <v>56</v>
      </c>
      <c r="L64" s="17">
        <v>15</v>
      </c>
      <c r="M64" s="17">
        <v>3</v>
      </c>
      <c r="N64" s="17">
        <v>1</v>
      </c>
      <c r="O64" s="17">
        <v>1</v>
      </c>
      <c r="P64">
        <v>1572109904</v>
      </c>
      <c r="Q64">
        <v>2098</v>
      </c>
      <c r="S64" t="s">
        <v>60</v>
      </c>
      <c r="T64">
        <v>0</v>
      </c>
      <c r="U64" t="s">
        <v>57</v>
      </c>
      <c r="V64">
        <f>MATCH(D64,Отчет!$C$1:$C$65534,0)</f>
        <v>26</v>
      </c>
    </row>
    <row r="65" spans="1:22" x14ac:dyDescent="0.2">
      <c r="A65" s="17">
        <v>1746082250</v>
      </c>
      <c r="B65" s="17">
        <v>9</v>
      </c>
      <c r="C65" s="17" t="s">
        <v>52</v>
      </c>
      <c r="D65" s="17">
        <v>1171431925</v>
      </c>
      <c r="E65" s="7" t="s">
        <v>37</v>
      </c>
      <c r="F65" s="17" t="s">
        <v>63</v>
      </c>
      <c r="G65" s="7" t="s">
        <v>103</v>
      </c>
      <c r="H65" s="17">
        <v>3</v>
      </c>
      <c r="I65" s="17" t="s">
        <v>55</v>
      </c>
      <c r="J65" s="17" t="s">
        <v>56</v>
      </c>
      <c r="L65" s="17">
        <v>27</v>
      </c>
      <c r="M65" s="17">
        <v>3</v>
      </c>
      <c r="N65" s="17">
        <v>1</v>
      </c>
      <c r="O65" s="17">
        <v>1</v>
      </c>
      <c r="P65">
        <v>1572109904</v>
      </c>
      <c r="Q65">
        <v>2098</v>
      </c>
      <c r="S65" t="s">
        <v>60</v>
      </c>
      <c r="T65">
        <v>0</v>
      </c>
      <c r="U65" t="s">
        <v>57</v>
      </c>
      <c r="V65">
        <f>MATCH(D65,Отчет!$C$1:$C$65534,0)</f>
        <v>11</v>
      </c>
    </row>
    <row r="66" spans="1:22" x14ac:dyDescent="0.2">
      <c r="A66" s="17">
        <v>1746082818</v>
      </c>
      <c r="B66" s="17">
        <v>6</v>
      </c>
      <c r="C66" s="17" t="s">
        <v>52</v>
      </c>
      <c r="D66" s="17">
        <v>1171431938</v>
      </c>
      <c r="E66" s="7" t="s">
        <v>48</v>
      </c>
      <c r="F66" s="17" t="s">
        <v>65</v>
      </c>
      <c r="G66" s="7" t="s">
        <v>103</v>
      </c>
      <c r="H66" s="17">
        <v>3</v>
      </c>
      <c r="I66" s="17" t="s">
        <v>55</v>
      </c>
      <c r="J66" s="17" t="s">
        <v>56</v>
      </c>
      <c r="L66" s="17">
        <v>18</v>
      </c>
      <c r="M66" s="17">
        <v>3</v>
      </c>
      <c r="N66" s="17">
        <v>1</v>
      </c>
      <c r="O66" s="17">
        <v>1</v>
      </c>
      <c r="P66">
        <v>1572109904</v>
      </c>
      <c r="Q66">
        <v>2098</v>
      </c>
      <c r="S66" t="s">
        <v>60</v>
      </c>
      <c r="T66">
        <v>0</v>
      </c>
      <c r="U66" t="s">
        <v>57</v>
      </c>
      <c r="V66">
        <f>MATCH(D66,Отчет!$C$1:$C$65534,0)</f>
        <v>25</v>
      </c>
    </row>
    <row r="67" spans="1:22" x14ac:dyDescent="0.2">
      <c r="A67" s="17">
        <v>1746082600</v>
      </c>
      <c r="B67" s="17">
        <v>8</v>
      </c>
      <c r="C67" s="17" t="s">
        <v>52</v>
      </c>
      <c r="D67" s="17">
        <v>1330258720</v>
      </c>
      <c r="E67" s="7" t="s">
        <v>43</v>
      </c>
      <c r="F67" s="17" t="s">
        <v>89</v>
      </c>
      <c r="G67" s="7" t="s">
        <v>103</v>
      </c>
      <c r="H67" s="17">
        <v>3</v>
      </c>
      <c r="I67" s="17" t="s">
        <v>55</v>
      </c>
      <c r="J67" s="17" t="s">
        <v>56</v>
      </c>
      <c r="L67" s="17">
        <v>24</v>
      </c>
      <c r="M67" s="17">
        <v>3</v>
      </c>
      <c r="N67" s="17">
        <v>1</v>
      </c>
      <c r="O67" s="17">
        <v>1</v>
      </c>
      <c r="P67">
        <v>1572109904</v>
      </c>
      <c r="Q67">
        <v>2098</v>
      </c>
      <c r="S67" t="s">
        <v>60</v>
      </c>
      <c r="T67">
        <v>0</v>
      </c>
      <c r="U67" t="s">
        <v>57</v>
      </c>
      <c r="V67">
        <f>MATCH(D67,Отчет!$C$1:$C$65534,0)</f>
        <v>14</v>
      </c>
    </row>
    <row r="68" spans="1:22" x14ac:dyDescent="0.2">
      <c r="A68" s="17">
        <v>1748080526</v>
      </c>
      <c r="B68" s="17">
        <v>10</v>
      </c>
      <c r="C68" s="17" t="s">
        <v>52</v>
      </c>
      <c r="D68" s="17">
        <v>1171431730</v>
      </c>
      <c r="E68" s="7" t="s">
        <v>50</v>
      </c>
      <c r="F68" s="17" t="s">
        <v>85</v>
      </c>
      <c r="G68" s="7" t="s">
        <v>103</v>
      </c>
      <c r="H68" s="17">
        <v>4</v>
      </c>
      <c r="I68" s="17" t="s">
        <v>55</v>
      </c>
      <c r="J68" s="17" t="s">
        <v>56</v>
      </c>
      <c r="L68" s="17">
        <v>40</v>
      </c>
      <c r="M68" s="17">
        <v>4</v>
      </c>
      <c r="N68" s="17">
        <v>1</v>
      </c>
      <c r="O68" s="17">
        <v>1</v>
      </c>
      <c r="P68">
        <v>1585565528</v>
      </c>
      <c r="Q68">
        <v>2098</v>
      </c>
      <c r="S68" t="s">
        <v>60</v>
      </c>
      <c r="T68">
        <v>0</v>
      </c>
      <c r="U68" t="s">
        <v>57</v>
      </c>
      <c r="V68">
        <f>MATCH(D68,Отчет!$C$1:$C$65534,0)</f>
        <v>27</v>
      </c>
    </row>
    <row r="69" spans="1:22" x14ac:dyDescent="0.2">
      <c r="A69" s="17">
        <v>1652860452</v>
      </c>
      <c r="B69" s="17">
        <v>6</v>
      </c>
      <c r="C69" s="17" t="s">
        <v>52</v>
      </c>
      <c r="D69" s="17">
        <v>1171431769</v>
      </c>
      <c r="E69" s="7" t="s">
        <v>36</v>
      </c>
      <c r="F69" s="17" t="s">
        <v>67</v>
      </c>
      <c r="G69" s="7" t="s">
        <v>105</v>
      </c>
      <c r="H69" s="17">
        <v>3</v>
      </c>
      <c r="I69" s="17" t="s">
        <v>55</v>
      </c>
      <c r="J69" s="17" t="s">
        <v>56</v>
      </c>
      <c r="L69" s="17">
        <v>18</v>
      </c>
      <c r="M69" s="17">
        <v>3</v>
      </c>
      <c r="N69" s="17">
        <v>1</v>
      </c>
      <c r="O69" s="17">
        <v>1</v>
      </c>
      <c r="P69">
        <v>1572116688</v>
      </c>
      <c r="Q69">
        <v>2098</v>
      </c>
      <c r="S69" t="s">
        <v>60</v>
      </c>
      <c r="T69">
        <v>0</v>
      </c>
      <c r="U69" t="s">
        <v>57</v>
      </c>
      <c r="V69">
        <f>MATCH(D69,Отчет!$C$1:$C$65534,0)</f>
        <v>23</v>
      </c>
    </row>
    <row r="70" spans="1:22" x14ac:dyDescent="0.2">
      <c r="A70" s="17">
        <v>1652872039</v>
      </c>
      <c r="B70" s="17">
        <v>6</v>
      </c>
      <c r="C70" s="17" t="s">
        <v>52</v>
      </c>
      <c r="D70" s="17">
        <v>1171431717</v>
      </c>
      <c r="E70" s="7" t="s">
        <v>49</v>
      </c>
      <c r="F70" s="17" t="s">
        <v>73</v>
      </c>
      <c r="G70" s="7" t="s">
        <v>105</v>
      </c>
      <c r="H70" s="17">
        <v>3</v>
      </c>
      <c r="I70" s="17" t="s">
        <v>55</v>
      </c>
      <c r="J70" s="17" t="s">
        <v>56</v>
      </c>
      <c r="L70" s="17">
        <v>18</v>
      </c>
      <c r="M70" s="17">
        <v>3</v>
      </c>
      <c r="N70" s="17">
        <v>1</v>
      </c>
      <c r="O70" s="17">
        <v>1</v>
      </c>
      <c r="P70">
        <v>1572116688</v>
      </c>
      <c r="Q70">
        <v>2098</v>
      </c>
      <c r="S70" t="s">
        <v>60</v>
      </c>
      <c r="T70">
        <v>0</v>
      </c>
      <c r="U70" t="s">
        <v>57</v>
      </c>
      <c r="V70">
        <f>MATCH(D70,Отчет!$C$1:$C$65534,0)</f>
        <v>20</v>
      </c>
    </row>
    <row r="71" spans="1:22" x14ac:dyDescent="0.2">
      <c r="A71" s="17">
        <v>1652872580</v>
      </c>
      <c r="B71" s="17">
        <v>10</v>
      </c>
      <c r="C71" s="17" t="s">
        <v>52</v>
      </c>
      <c r="D71" s="17">
        <v>1171431743</v>
      </c>
      <c r="E71" s="7" t="s">
        <v>51</v>
      </c>
      <c r="F71" s="17" t="s">
        <v>97</v>
      </c>
      <c r="G71" s="7" t="s">
        <v>106</v>
      </c>
      <c r="H71" s="17">
        <v>3</v>
      </c>
      <c r="I71" s="17" t="s">
        <v>55</v>
      </c>
      <c r="J71" s="17" t="s">
        <v>56</v>
      </c>
      <c r="L71" s="17">
        <v>30</v>
      </c>
      <c r="M71" s="17">
        <v>3</v>
      </c>
      <c r="N71" s="17">
        <v>1</v>
      </c>
      <c r="O71" s="17">
        <v>1</v>
      </c>
      <c r="P71">
        <v>1572116688</v>
      </c>
      <c r="Q71">
        <v>2098</v>
      </c>
      <c r="S71" t="s">
        <v>60</v>
      </c>
      <c r="T71">
        <v>0</v>
      </c>
      <c r="U71" t="s">
        <v>57</v>
      </c>
      <c r="V71">
        <f>MATCH(D71,Отчет!$C$1:$C$65534,0)</f>
        <v>17</v>
      </c>
    </row>
    <row r="72" spans="1:22" x14ac:dyDescent="0.2">
      <c r="A72" s="17">
        <v>1652864800</v>
      </c>
      <c r="B72" s="17">
        <v>10</v>
      </c>
      <c r="C72" s="17" t="s">
        <v>52</v>
      </c>
      <c r="D72" s="17">
        <v>1171431873</v>
      </c>
      <c r="E72" s="7" t="s">
        <v>38</v>
      </c>
      <c r="F72" s="17" t="s">
        <v>61</v>
      </c>
      <c r="G72" s="7" t="s">
        <v>107</v>
      </c>
      <c r="H72" s="17">
        <v>3</v>
      </c>
      <c r="I72" s="17" t="s">
        <v>55</v>
      </c>
      <c r="J72" s="17" t="s">
        <v>56</v>
      </c>
      <c r="L72" s="17">
        <v>30</v>
      </c>
      <c r="M72" s="17">
        <v>3</v>
      </c>
      <c r="N72" s="17">
        <v>1</v>
      </c>
      <c r="O72" s="17">
        <v>1</v>
      </c>
      <c r="P72">
        <v>1572116688</v>
      </c>
      <c r="Q72">
        <v>2098</v>
      </c>
      <c r="S72" t="s">
        <v>60</v>
      </c>
      <c r="T72">
        <v>0</v>
      </c>
      <c r="U72" t="s">
        <v>57</v>
      </c>
      <c r="V72">
        <f>MATCH(D72,Отчет!$C$1:$C$65534,0)</f>
        <v>18</v>
      </c>
    </row>
    <row r="73" spans="1:22" x14ac:dyDescent="0.2">
      <c r="A73" s="17">
        <v>1652867361</v>
      </c>
      <c r="B73" s="17">
        <v>10</v>
      </c>
      <c r="C73" s="17" t="s">
        <v>52</v>
      </c>
      <c r="D73" s="17">
        <v>1171431756</v>
      </c>
      <c r="E73" s="7" t="s">
        <v>44</v>
      </c>
      <c r="F73" s="17" t="s">
        <v>70</v>
      </c>
      <c r="G73" s="7" t="s">
        <v>107</v>
      </c>
      <c r="H73" s="17">
        <v>3</v>
      </c>
      <c r="I73" s="17" t="s">
        <v>55</v>
      </c>
      <c r="J73" s="17" t="s">
        <v>56</v>
      </c>
      <c r="L73" s="17">
        <v>30</v>
      </c>
      <c r="M73" s="17">
        <v>3</v>
      </c>
      <c r="N73" s="17">
        <v>1</v>
      </c>
      <c r="O73" s="17">
        <v>1</v>
      </c>
      <c r="P73">
        <v>1572116688</v>
      </c>
      <c r="Q73">
        <v>2098</v>
      </c>
      <c r="S73" t="s">
        <v>60</v>
      </c>
      <c r="T73">
        <v>0</v>
      </c>
      <c r="U73" t="s">
        <v>57</v>
      </c>
      <c r="V73">
        <f>MATCH(D73,Отчет!$C$1:$C$65534,0)</f>
        <v>13</v>
      </c>
    </row>
    <row r="74" spans="1:22" x14ac:dyDescent="0.2">
      <c r="A74" s="17">
        <v>1652869975</v>
      </c>
      <c r="B74" s="17">
        <v>10</v>
      </c>
      <c r="C74" s="17" t="s">
        <v>52</v>
      </c>
      <c r="D74" s="17">
        <v>1171431795</v>
      </c>
      <c r="E74" s="7" t="s">
        <v>46</v>
      </c>
      <c r="F74" s="17" t="s">
        <v>78</v>
      </c>
      <c r="G74" s="7" t="s">
        <v>108</v>
      </c>
      <c r="H74" s="17">
        <v>3</v>
      </c>
      <c r="I74" s="17" t="s">
        <v>55</v>
      </c>
      <c r="J74" s="17" t="s">
        <v>56</v>
      </c>
      <c r="L74" s="17">
        <v>30</v>
      </c>
      <c r="M74" s="17">
        <v>3</v>
      </c>
      <c r="N74" s="17">
        <v>1</v>
      </c>
      <c r="O74" s="17">
        <v>1</v>
      </c>
      <c r="P74">
        <v>1572116688</v>
      </c>
      <c r="Q74">
        <v>2098</v>
      </c>
      <c r="S74" t="s">
        <v>60</v>
      </c>
      <c r="T74">
        <v>0</v>
      </c>
      <c r="U74" t="s">
        <v>57</v>
      </c>
      <c r="V74">
        <f>MATCH(D74,Отчет!$C$1:$C$65534,0)</f>
        <v>21</v>
      </c>
    </row>
    <row r="75" spans="1:22" x14ac:dyDescent="0.2">
      <c r="A75" s="17">
        <v>1721126152</v>
      </c>
      <c r="B75" s="17">
        <v>10</v>
      </c>
      <c r="C75" s="17" t="s">
        <v>52</v>
      </c>
      <c r="D75" s="17">
        <v>1171431743</v>
      </c>
      <c r="E75" s="7" t="s">
        <v>51</v>
      </c>
      <c r="F75" s="17" t="s">
        <v>97</v>
      </c>
      <c r="G75" s="7" t="s">
        <v>108</v>
      </c>
      <c r="H75" s="17">
        <v>3</v>
      </c>
      <c r="I75" s="17" t="s">
        <v>55</v>
      </c>
      <c r="J75" s="17" t="s">
        <v>56</v>
      </c>
      <c r="L75" s="17">
        <v>30</v>
      </c>
      <c r="M75" s="17">
        <v>3</v>
      </c>
      <c r="N75" s="17">
        <v>1</v>
      </c>
      <c r="O75" s="17">
        <v>1</v>
      </c>
      <c r="P75">
        <v>1572116688</v>
      </c>
      <c r="Q75">
        <v>2098</v>
      </c>
      <c r="S75" t="s">
        <v>60</v>
      </c>
      <c r="T75">
        <v>0</v>
      </c>
      <c r="U75" t="s">
        <v>57</v>
      </c>
      <c r="V75">
        <f>MATCH(D75,Отчет!$C$1:$C$65534,0)</f>
        <v>17</v>
      </c>
    </row>
    <row r="76" spans="1:22" x14ac:dyDescent="0.2">
      <c r="A76" s="17">
        <v>1652867107</v>
      </c>
      <c r="B76" s="17">
        <v>10</v>
      </c>
      <c r="C76" s="17" t="s">
        <v>52</v>
      </c>
      <c r="D76" s="17">
        <v>1330258720</v>
      </c>
      <c r="E76" s="7" t="s">
        <v>43</v>
      </c>
      <c r="F76" s="17" t="s">
        <v>89</v>
      </c>
      <c r="G76" s="7" t="s">
        <v>109</v>
      </c>
      <c r="H76" s="17">
        <v>3</v>
      </c>
      <c r="I76" s="17" t="s">
        <v>55</v>
      </c>
      <c r="J76" s="17" t="s">
        <v>56</v>
      </c>
      <c r="L76" s="17">
        <v>30</v>
      </c>
      <c r="M76" s="17">
        <v>3</v>
      </c>
      <c r="N76" s="17">
        <v>1</v>
      </c>
      <c r="O76" s="17">
        <v>1</v>
      </c>
      <c r="P76">
        <v>1572116688</v>
      </c>
      <c r="Q76">
        <v>2098</v>
      </c>
      <c r="S76" t="s">
        <v>60</v>
      </c>
      <c r="T76">
        <v>0</v>
      </c>
      <c r="U76" t="s">
        <v>57</v>
      </c>
      <c r="V76">
        <f>MATCH(D76,Отчет!$C$1:$C$65534,0)</f>
        <v>14</v>
      </c>
    </row>
    <row r="77" spans="1:22" x14ac:dyDescent="0.2">
      <c r="A77" s="17">
        <v>1652870280</v>
      </c>
      <c r="B77" s="17">
        <v>10</v>
      </c>
      <c r="C77" s="17" t="s">
        <v>52</v>
      </c>
      <c r="D77" s="17">
        <v>1171431808</v>
      </c>
      <c r="E77" s="7" t="s">
        <v>47</v>
      </c>
      <c r="F77" s="17" t="s">
        <v>91</v>
      </c>
      <c r="G77" s="7" t="s">
        <v>109</v>
      </c>
      <c r="H77" s="17">
        <v>3</v>
      </c>
      <c r="I77" s="17" t="s">
        <v>55</v>
      </c>
      <c r="J77" s="17" t="s">
        <v>56</v>
      </c>
      <c r="L77" s="17">
        <v>30</v>
      </c>
      <c r="M77" s="17">
        <v>3</v>
      </c>
      <c r="N77" s="17">
        <v>1</v>
      </c>
      <c r="O77" s="17">
        <v>1</v>
      </c>
      <c r="P77">
        <v>1572116688</v>
      </c>
      <c r="Q77">
        <v>2098</v>
      </c>
      <c r="S77" t="s">
        <v>60</v>
      </c>
      <c r="T77">
        <v>0</v>
      </c>
      <c r="U77" t="s">
        <v>57</v>
      </c>
      <c r="V77">
        <f>MATCH(D77,Отчет!$C$1:$C$65534,0)</f>
        <v>12</v>
      </c>
    </row>
    <row r="78" spans="1:22" x14ac:dyDescent="0.2">
      <c r="A78" s="17">
        <v>1652863937</v>
      </c>
      <c r="B78" s="17">
        <v>10</v>
      </c>
      <c r="C78" s="17" t="s">
        <v>52</v>
      </c>
      <c r="D78" s="17">
        <v>1171431925</v>
      </c>
      <c r="E78" s="7" t="s">
        <v>37</v>
      </c>
      <c r="F78" s="17" t="s">
        <v>63</v>
      </c>
      <c r="G78" s="7" t="s">
        <v>109</v>
      </c>
      <c r="H78" s="17">
        <v>3</v>
      </c>
      <c r="I78" s="17" t="s">
        <v>55</v>
      </c>
      <c r="J78" s="17" t="s">
        <v>56</v>
      </c>
      <c r="L78" s="17">
        <v>30</v>
      </c>
      <c r="M78" s="17">
        <v>3</v>
      </c>
      <c r="N78" s="17">
        <v>1</v>
      </c>
      <c r="O78" s="17">
        <v>1</v>
      </c>
      <c r="P78">
        <v>1572116688</v>
      </c>
      <c r="Q78">
        <v>2098</v>
      </c>
      <c r="S78" t="s">
        <v>60</v>
      </c>
      <c r="T78">
        <v>0</v>
      </c>
      <c r="U78" t="s">
        <v>57</v>
      </c>
      <c r="V78">
        <f>MATCH(D78,Отчет!$C$1:$C$65534,0)</f>
        <v>11</v>
      </c>
    </row>
    <row r="79" spans="1:22" x14ac:dyDescent="0.2">
      <c r="A79" s="17">
        <v>1652861057</v>
      </c>
      <c r="B79" s="17">
        <v>10</v>
      </c>
      <c r="C79" s="17" t="s">
        <v>52</v>
      </c>
      <c r="D79" s="17">
        <v>1171431769</v>
      </c>
      <c r="E79" s="7" t="s">
        <v>36</v>
      </c>
      <c r="F79" s="17" t="s">
        <v>67</v>
      </c>
      <c r="G79" s="7" t="s">
        <v>109</v>
      </c>
      <c r="H79" s="17">
        <v>3</v>
      </c>
      <c r="I79" s="17" t="s">
        <v>55</v>
      </c>
      <c r="J79" s="17" t="s">
        <v>56</v>
      </c>
      <c r="L79" s="17">
        <v>30</v>
      </c>
      <c r="M79" s="17">
        <v>3</v>
      </c>
      <c r="N79" s="17">
        <v>1</v>
      </c>
      <c r="O79" s="17">
        <v>1</v>
      </c>
      <c r="P79">
        <v>1572116688</v>
      </c>
      <c r="Q79">
        <v>2098</v>
      </c>
      <c r="S79" t="s">
        <v>60</v>
      </c>
      <c r="T79">
        <v>0</v>
      </c>
      <c r="U79" t="s">
        <v>57</v>
      </c>
      <c r="V79">
        <f>MATCH(D79,Отчет!$C$1:$C$65534,0)</f>
        <v>23</v>
      </c>
    </row>
    <row r="80" spans="1:22" x14ac:dyDescent="0.2">
      <c r="A80" s="17">
        <v>1652869107</v>
      </c>
      <c r="B80" s="17">
        <v>10</v>
      </c>
      <c r="C80" s="17" t="s">
        <v>52</v>
      </c>
      <c r="D80" s="17">
        <v>1171431756</v>
      </c>
      <c r="E80" s="7" t="s">
        <v>44</v>
      </c>
      <c r="F80" s="17" t="s">
        <v>70</v>
      </c>
      <c r="G80" s="7" t="s">
        <v>110</v>
      </c>
      <c r="H80" s="17">
        <v>3</v>
      </c>
      <c r="I80" s="17" t="s">
        <v>55</v>
      </c>
      <c r="J80" s="17" t="s">
        <v>56</v>
      </c>
      <c r="L80" s="17">
        <v>30</v>
      </c>
      <c r="M80" s="17">
        <v>3</v>
      </c>
      <c r="N80" s="17">
        <v>1</v>
      </c>
      <c r="O80" s="17">
        <v>1</v>
      </c>
      <c r="P80">
        <v>1572116688</v>
      </c>
      <c r="Q80">
        <v>2098</v>
      </c>
      <c r="S80" t="s">
        <v>60</v>
      </c>
      <c r="T80">
        <v>0</v>
      </c>
      <c r="U80" t="s">
        <v>57</v>
      </c>
      <c r="V80">
        <f>MATCH(D80,Отчет!$C$1:$C$65534,0)</f>
        <v>13</v>
      </c>
    </row>
    <row r="81" spans="1:22" x14ac:dyDescent="0.2">
      <c r="A81" s="17">
        <v>1652865282</v>
      </c>
      <c r="B81" s="17">
        <v>5</v>
      </c>
      <c r="C81" s="17" t="s">
        <v>52</v>
      </c>
      <c r="D81" s="17">
        <v>1171431912</v>
      </c>
      <c r="E81" s="7" t="s">
        <v>39</v>
      </c>
      <c r="F81" s="17" t="s">
        <v>81</v>
      </c>
      <c r="G81" s="7" t="s">
        <v>111</v>
      </c>
      <c r="H81" s="17">
        <v>5</v>
      </c>
      <c r="I81" s="17" t="s">
        <v>55</v>
      </c>
      <c r="J81" s="17" t="s">
        <v>56</v>
      </c>
      <c r="L81" s="17">
        <v>0</v>
      </c>
      <c r="M81" s="17">
        <v>5</v>
      </c>
      <c r="N81" s="17">
        <v>1</v>
      </c>
      <c r="O81" s="17">
        <v>1</v>
      </c>
      <c r="P81">
        <v>1572116688</v>
      </c>
      <c r="Q81">
        <v>2098</v>
      </c>
      <c r="S81" t="s">
        <v>60</v>
      </c>
      <c r="T81">
        <v>0</v>
      </c>
      <c r="U81" t="s">
        <v>57</v>
      </c>
      <c r="V81">
        <f>MATCH(D81,Отчет!$C$1:$C$65534,0)</f>
        <v>26</v>
      </c>
    </row>
    <row r="82" spans="1:22" x14ac:dyDescent="0.2">
      <c r="A82" s="17">
        <v>1659805873</v>
      </c>
      <c r="B82" s="17">
        <v>6</v>
      </c>
      <c r="C82" s="17" t="s">
        <v>52</v>
      </c>
      <c r="D82" s="17">
        <v>1171431860</v>
      </c>
      <c r="E82" s="7" t="s">
        <v>35</v>
      </c>
      <c r="F82" s="17" t="s">
        <v>104</v>
      </c>
      <c r="G82" s="7" t="s">
        <v>111</v>
      </c>
      <c r="H82" s="17">
        <v>5</v>
      </c>
      <c r="I82" s="17" t="s">
        <v>55</v>
      </c>
      <c r="J82" s="17" t="s">
        <v>56</v>
      </c>
      <c r="L82" s="17">
        <v>30</v>
      </c>
      <c r="M82" s="17">
        <v>5</v>
      </c>
      <c r="N82" s="17">
        <v>1</v>
      </c>
      <c r="O82" s="17">
        <v>1</v>
      </c>
      <c r="P82">
        <v>1572116688</v>
      </c>
      <c r="Q82">
        <v>2098</v>
      </c>
      <c r="S82" t="s">
        <v>60</v>
      </c>
      <c r="T82">
        <v>0</v>
      </c>
      <c r="U82" t="s">
        <v>57</v>
      </c>
      <c r="V82">
        <f>MATCH(D82,Отчет!$C$1:$C$65534,0)</f>
        <v>22</v>
      </c>
    </row>
    <row r="83" spans="1:22" x14ac:dyDescent="0.2">
      <c r="A83" s="17">
        <v>1678857169</v>
      </c>
      <c r="B83" s="17">
        <v>10</v>
      </c>
      <c r="C83" s="17" t="s">
        <v>52</v>
      </c>
      <c r="D83" s="17">
        <v>1224514387</v>
      </c>
      <c r="E83" s="7" t="s">
        <v>40</v>
      </c>
      <c r="F83" s="17" t="s">
        <v>53</v>
      </c>
      <c r="G83" s="7" t="s">
        <v>112</v>
      </c>
      <c r="H83" s="17">
        <v>3</v>
      </c>
      <c r="I83" s="17" t="s">
        <v>55</v>
      </c>
      <c r="J83" s="17" t="s">
        <v>56</v>
      </c>
      <c r="L83" s="17">
        <v>30</v>
      </c>
      <c r="M83" s="17">
        <v>3</v>
      </c>
      <c r="N83" s="17">
        <v>1</v>
      </c>
      <c r="O83" s="17">
        <v>1</v>
      </c>
      <c r="T83">
        <v>0</v>
      </c>
      <c r="U83" t="s">
        <v>57</v>
      </c>
      <c r="V83">
        <f>MATCH(D83,Отчет!$C$1:$C$65534,0)</f>
        <v>19</v>
      </c>
    </row>
    <row r="84" spans="1:22" x14ac:dyDescent="0.2">
      <c r="A84" s="17">
        <v>1659806090</v>
      </c>
      <c r="B84" s="17">
        <v>9</v>
      </c>
      <c r="C84" s="17" t="s">
        <v>52</v>
      </c>
      <c r="D84" s="17">
        <v>1171431860</v>
      </c>
      <c r="E84" s="7" t="s">
        <v>35</v>
      </c>
      <c r="F84" s="17" t="s">
        <v>104</v>
      </c>
      <c r="G84" s="7" t="s">
        <v>113</v>
      </c>
      <c r="H84" s="17">
        <v>5</v>
      </c>
      <c r="I84" s="17" t="s">
        <v>55</v>
      </c>
      <c r="J84" s="17" t="s">
        <v>56</v>
      </c>
      <c r="L84" s="17">
        <v>45</v>
      </c>
      <c r="M84" s="17">
        <v>5</v>
      </c>
      <c r="N84" s="17">
        <v>1</v>
      </c>
      <c r="O84" s="17">
        <v>1</v>
      </c>
      <c r="P84">
        <v>1572116688</v>
      </c>
      <c r="Q84">
        <v>2098</v>
      </c>
      <c r="S84" t="s">
        <v>60</v>
      </c>
      <c r="T84">
        <v>0</v>
      </c>
      <c r="U84" t="s">
        <v>57</v>
      </c>
      <c r="V84">
        <f>MATCH(D84,Отчет!$C$1:$C$65534,0)</f>
        <v>22</v>
      </c>
    </row>
    <row r="85" spans="1:22" x14ac:dyDescent="0.2">
      <c r="A85" s="17">
        <v>1652865233</v>
      </c>
      <c r="B85" s="17">
        <v>5</v>
      </c>
      <c r="C85" s="17" t="s">
        <v>52</v>
      </c>
      <c r="D85" s="17">
        <v>1171431912</v>
      </c>
      <c r="E85" s="7" t="s">
        <v>39</v>
      </c>
      <c r="F85" s="17" t="s">
        <v>81</v>
      </c>
      <c r="G85" s="7" t="s">
        <v>113</v>
      </c>
      <c r="H85" s="17">
        <v>5</v>
      </c>
      <c r="I85" s="17" t="s">
        <v>55</v>
      </c>
      <c r="J85" s="17" t="s">
        <v>56</v>
      </c>
      <c r="L85" s="17">
        <v>25</v>
      </c>
      <c r="M85" s="17">
        <v>5</v>
      </c>
      <c r="N85" s="17">
        <v>1</v>
      </c>
      <c r="O85" s="17">
        <v>1</v>
      </c>
      <c r="P85">
        <v>1572116688</v>
      </c>
      <c r="Q85">
        <v>2098</v>
      </c>
      <c r="S85" t="s">
        <v>60</v>
      </c>
      <c r="T85">
        <v>0</v>
      </c>
      <c r="U85" t="s">
        <v>57</v>
      </c>
      <c r="V85">
        <f>MATCH(D85,Отчет!$C$1:$C$65534,0)</f>
        <v>26</v>
      </c>
    </row>
    <row r="86" spans="1:22" x14ac:dyDescent="0.2">
      <c r="A86" s="17">
        <v>1721136925</v>
      </c>
      <c r="B86" s="17">
        <v>8</v>
      </c>
      <c r="C86" s="17" t="s">
        <v>52</v>
      </c>
      <c r="D86" s="17">
        <v>1171431821</v>
      </c>
      <c r="E86" s="7" t="s">
        <v>45</v>
      </c>
      <c r="F86" s="17" t="s">
        <v>71</v>
      </c>
      <c r="G86" s="7" t="s">
        <v>114</v>
      </c>
      <c r="H86" s="17">
        <v>5</v>
      </c>
      <c r="I86" s="17" t="s">
        <v>55</v>
      </c>
      <c r="J86" s="17" t="s">
        <v>56</v>
      </c>
      <c r="L86" s="17">
        <v>40</v>
      </c>
      <c r="M86" s="17">
        <v>5</v>
      </c>
      <c r="N86" s="17">
        <v>1</v>
      </c>
      <c r="O86" s="17">
        <v>1</v>
      </c>
      <c r="P86">
        <v>1564166459</v>
      </c>
      <c r="Q86">
        <v>2098</v>
      </c>
      <c r="S86" t="s">
        <v>84</v>
      </c>
      <c r="T86">
        <v>0</v>
      </c>
      <c r="U86" t="s">
        <v>57</v>
      </c>
      <c r="V86">
        <f>MATCH(D86,Отчет!$C$1:$C$65534,0)</f>
        <v>24</v>
      </c>
    </row>
    <row r="87" spans="1:22" x14ac:dyDescent="0.2">
      <c r="A87" s="17">
        <v>1678870599</v>
      </c>
      <c r="B87" s="17">
        <v>10</v>
      </c>
      <c r="C87" s="17" t="s">
        <v>52</v>
      </c>
      <c r="D87" s="17">
        <v>1224514387</v>
      </c>
      <c r="E87" s="7" t="s">
        <v>40</v>
      </c>
      <c r="F87" s="17" t="s">
        <v>53</v>
      </c>
      <c r="G87" s="7" t="s">
        <v>115</v>
      </c>
      <c r="H87" s="17">
        <v>3</v>
      </c>
      <c r="I87" s="17" t="s">
        <v>55</v>
      </c>
      <c r="J87" s="17" t="s">
        <v>56</v>
      </c>
      <c r="L87" s="17">
        <v>30</v>
      </c>
      <c r="M87" s="17">
        <v>3</v>
      </c>
      <c r="N87" s="17">
        <v>1</v>
      </c>
      <c r="O87" s="17">
        <v>1</v>
      </c>
      <c r="T87">
        <v>0</v>
      </c>
      <c r="U87" t="s">
        <v>57</v>
      </c>
      <c r="V87">
        <f>MATCH(D87,Отчет!$C$1:$C$65534,0)</f>
        <v>19</v>
      </c>
    </row>
    <row r="88" spans="1:22" x14ac:dyDescent="0.2">
      <c r="A88" s="17">
        <v>1678847308</v>
      </c>
      <c r="B88" s="17">
        <v>10</v>
      </c>
      <c r="C88" s="17" t="s">
        <v>52</v>
      </c>
      <c r="D88" s="17">
        <v>1224514387</v>
      </c>
      <c r="E88" s="7" t="s">
        <v>40</v>
      </c>
      <c r="F88" s="17" t="s">
        <v>53</v>
      </c>
      <c r="G88" s="7" t="s">
        <v>116</v>
      </c>
      <c r="H88" s="17">
        <v>3</v>
      </c>
      <c r="I88" s="17" t="s">
        <v>55</v>
      </c>
      <c r="J88" s="17" t="s">
        <v>56</v>
      </c>
      <c r="L88" s="17">
        <v>30</v>
      </c>
      <c r="M88" s="17">
        <v>3</v>
      </c>
      <c r="N88" s="17">
        <v>1</v>
      </c>
      <c r="O88" s="17">
        <v>1</v>
      </c>
      <c r="T88">
        <v>0</v>
      </c>
      <c r="U88" t="s">
        <v>57</v>
      </c>
      <c r="V88">
        <f>MATCH(D88,Отчет!$C$1:$C$65534,0)</f>
        <v>19</v>
      </c>
    </row>
    <row r="89" spans="1:22" x14ac:dyDescent="0.2">
      <c r="A89" s="17">
        <v>1652866416</v>
      </c>
      <c r="C89" s="17" t="s">
        <v>52</v>
      </c>
      <c r="D89" s="17">
        <v>1171431847</v>
      </c>
      <c r="E89" s="7" t="s">
        <v>42</v>
      </c>
      <c r="F89" s="17" t="s">
        <v>58</v>
      </c>
      <c r="G89" s="7" t="s">
        <v>117</v>
      </c>
      <c r="H89" s="17">
        <v>5</v>
      </c>
      <c r="I89" s="17" t="s">
        <v>55</v>
      </c>
      <c r="J89" s="17" t="s">
        <v>56</v>
      </c>
      <c r="K89" s="17">
        <v>0</v>
      </c>
      <c r="L89" s="17">
        <v>0</v>
      </c>
      <c r="M89" s="17">
        <v>5</v>
      </c>
      <c r="O89" s="17">
        <v>1</v>
      </c>
      <c r="P89">
        <v>1572116688</v>
      </c>
      <c r="Q89">
        <v>2098</v>
      </c>
      <c r="S89" t="s">
        <v>60</v>
      </c>
      <c r="T89">
        <v>0</v>
      </c>
      <c r="U89" t="s">
        <v>57</v>
      </c>
      <c r="V89" t="e">
        <f>MATCH(D89,Отчет!$C$1:$C$65534,0)</f>
        <v>#N/A</v>
      </c>
    </row>
    <row r="90" spans="1:22" x14ac:dyDescent="0.2">
      <c r="A90" s="17">
        <v>1721176500</v>
      </c>
      <c r="B90" s="17">
        <v>10</v>
      </c>
      <c r="C90" s="17" t="s">
        <v>52</v>
      </c>
      <c r="D90" s="17">
        <v>1171431821</v>
      </c>
      <c r="E90" s="7" t="s">
        <v>45</v>
      </c>
      <c r="F90" s="17" t="s">
        <v>71</v>
      </c>
      <c r="G90" s="7" t="s">
        <v>118</v>
      </c>
      <c r="H90" s="17">
        <v>3</v>
      </c>
      <c r="I90" s="17" t="s">
        <v>55</v>
      </c>
      <c r="J90" s="17" t="s">
        <v>56</v>
      </c>
      <c r="L90" s="17">
        <v>30</v>
      </c>
      <c r="M90" s="17">
        <v>3</v>
      </c>
      <c r="N90" s="17">
        <v>1</v>
      </c>
      <c r="O90" s="17">
        <v>1</v>
      </c>
      <c r="T90">
        <v>0</v>
      </c>
      <c r="U90" t="s">
        <v>57</v>
      </c>
      <c r="V90">
        <f>MATCH(D90,Отчет!$C$1:$C$65534,0)</f>
        <v>24</v>
      </c>
    </row>
    <row r="91" spans="1:22" x14ac:dyDescent="0.2">
      <c r="A91" s="17">
        <v>1652858935</v>
      </c>
      <c r="B91" s="17">
        <v>7</v>
      </c>
      <c r="C91" s="17" t="s">
        <v>52</v>
      </c>
      <c r="D91" s="17">
        <v>1171431834</v>
      </c>
      <c r="E91" s="7" t="s">
        <v>34</v>
      </c>
      <c r="F91" s="17" t="s">
        <v>77</v>
      </c>
      <c r="G91" s="7" t="s">
        <v>119</v>
      </c>
      <c r="H91" s="17">
        <v>5</v>
      </c>
      <c r="I91" s="17" t="s">
        <v>55</v>
      </c>
      <c r="J91" s="17" t="s">
        <v>56</v>
      </c>
      <c r="L91" s="17">
        <v>35</v>
      </c>
      <c r="M91" s="17">
        <v>5</v>
      </c>
      <c r="N91" s="17">
        <v>1</v>
      </c>
      <c r="O91" s="17">
        <v>1</v>
      </c>
      <c r="P91">
        <v>1572116688</v>
      </c>
      <c r="Q91">
        <v>2098</v>
      </c>
      <c r="S91" t="s">
        <v>60</v>
      </c>
      <c r="T91">
        <v>0</v>
      </c>
      <c r="U91" t="s">
        <v>57</v>
      </c>
      <c r="V91">
        <f>MATCH(D91,Отчет!$C$1:$C$65534,0)</f>
        <v>15</v>
      </c>
    </row>
    <row r="92" spans="1:22" x14ac:dyDescent="0.2">
      <c r="A92" s="17">
        <v>1652870168</v>
      </c>
      <c r="B92" s="17">
        <v>6</v>
      </c>
      <c r="C92" s="17" t="s">
        <v>52</v>
      </c>
      <c r="D92" s="17">
        <v>1171431795</v>
      </c>
      <c r="E92" s="7" t="s">
        <v>46</v>
      </c>
      <c r="F92" s="17" t="s">
        <v>78</v>
      </c>
      <c r="G92" s="7" t="s">
        <v>119</v>
      </c>
      <c r="H92" s="17">
        <v>5</v>
      </c>
      <c r="I92" s="17" t="s">
        <v>55</v>
      </c>
      <c r="J92" s="17" t="s">
        <v>56</v>
      </c>
      <c r="L92" s="17">
        <v>30</v>
      </c>
      <c r="M92" s="17">
        <v>5</v>
      </c>
      <c r="N92" s="17">
        <v>1</v>
      </c>
      <c r="O92" s="17">
        <v>1</v>
      </c>
      <c r="P92">
        <v>1572116688</v>
      </c>
      <c r="Q92">
        <v>2098</v>
      </c>
      <c r="S92" t="s">
        <v>60</v>
      </c>
      <c r="T92">
        <v>0</v>
      </c>
      <c r="U92" t="s">
        <v>57</v>
      </c>
      <c r="V92">
        <f>MATCH(D92,Отчет!$C$1:$C$65534,0)</f>
        <v>21</v>
      </c>
    </row>
    <row r="93" spans="1:22" x14ac:dyDescent="0.2">
      <c r="A93" s="17">
        <v>1652864167</v>
      </c>
      <c r="B93" s="17">
        <v>10</v>
      </c>
      <c r="C93" s="17" t="s">
        <v>52</v>
      </c>
      <c r="D93" s="17">
        <v>1171431925</v>
      </c>
      <c r="E93" s="7" t="s">
        <v>37</v>
      </c>
      <c r="F93" s="17" t="s">
        <v>63</v>
      </c>
      <c r="G93" s="7" t="s">
        <v>120</v>
      </c>
      <c r="H93" s="17">
        <v>5</v>
      </c>
      <c r="I93" s="17" t="s">
        <v>55</v>
      </c>
      <c r="J93" s="17" t="s">
        <v>56</v>
      </c>
      <c r="L93" s="17">
        <v>50</v>
      </c>
      <c r="M93" s="17">
        <v>5</v>
      </c>
      <c r="N93" s="17">
        <v>1</v>
      </c>
      <c r="O93" s="17">
        <v>1</v>
      </c>
      <c r="P93">
        <v>1572116688</v>
      </c>
      <c r="Q93">
        <v>2098</v>
      </c>
      <c r="S93" t="s">
        <v>60</v>
      </c>
      <c r="T93">
        <v>0</v>
      </c>
      <c r="U93" t="s">
        <v>57</v>
      </c>
      <c r="V93">
        <f>MATCH(D93,Отчет!$C$1:$C$65534,0)</f>
        <v>11</v>
      </c>
    </row>
    <row r="94" spans="1:22" x14ac:dyDescent="0.2">
      <c r="A94" s="17">
        <v>1659805703</v>
      </c>
      <c r="B94" s="17">
        <v>9</v>
      </c>
      <c r="C94" s="17" t="s">
        <v>52</v>
      </c>
      <c r="D94" s="17">
        <v>1171431860</v>
      </c>
      <c r="E94" s="7" t="s">
        <v>35</v>
      </c>
      <c r="F94" s="17" t="s">
        <v>104</v>
      </c>
      <c r="G94" s="7" t="s">
        <v>120</v>
      </c>
      <c r="H94" s="17">
        <v>5</v>
      </c>
      <c r="I94" s="17" t="s">
        <v>55</v>
      </c>
      <c r="J94" s="17" t="s">
        <v>56</v>
      </c>
      <c r="L94" s="17">
        <v>45</v>
      </c>
      <c r="M94" s="17">
        <v>5</v>
      </c>
      <c r="N94" s="17">
        <v>1</v>
      </c>
      <c r="O94" s="17">
        <v>1</v>
      </c>
      <c r="P94">
        <v>1572116688</v>
      </c>
      <c r="Q94">
        <v>2098</v>
      </c>
      <c r="S94" t="s">
        <v>60</v>
      </c>
      <c r="T94">
        <v>0</v>
      </c>
      <c r="U94" t="s">
        <v>57</v>
      </c>
      <c r="V94">
        <f>MATCH(D94,Отчет!$C$1:$C$65534,0)</f>
        <v>22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Осколков</dc:creator>
  <cp:lastModifiedBy>Сергей Осколков</cp:lastModifiedBy>
  <dcterms:created xsi:type="dcterms:W3CDTF">2006-05-18T19:55:00Z</dcterms:created>
  <dcterms:modified xsi:type="dcterms:W3CDTF">2017-03-13T15:55:45Z</dcterms:modified>
</cp:coreProperties>
</file>