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/>
  <bookViews>
    <workbookView xWindow="480" yWindow="36" windowWidth="11340" windowHeight="8580"/>
  </bookViews>
  <sheets>
    <sheet name="Отчет" sheetId="1" r:id="rId1"/>
    <sheet name="Данные" sheetId="2" state="hidden" r:id="rId2"/>
  </sheets>
  <calcPr calcId="145621" refMode="R1C1"/>
</workbook>
</file>

<file path=xl/calcChain.xml><?xml version="1.0" encoding="utf-8"?>
<calcChain xmlns="http://schemas.openxmlformats.org/spreadsheetml/2006/main">
  <c r="H13" i="1" l="1"/>
  <c r="H14" i="1"/>
  <c r="H15" i="1"/>
  <c r="H16" i="1"/>
  <c r="H17" i="1"/>
  <c r="H18" i="1"/>
  <c r="H19" i="1"/>
  <c r="H20" i="1"/>
  <c r="H21" i="1"/>
  <c r="H22" i="1"/>
  <c r="H23" i="1"/>
  <c r="H24" i="1"/>
  <c r="H25" i="1"/>
  <c r="H12" i="1"/>
  <c r="P13" i="1"/>
  <c r="P23" i="1"/>
  <c r="P17" i="1"/>
  <c r="P12" i="1"/>
  <c r="P19" i="1"/>
  <c r="P15" i="1"/>
  <c r="P22" i="1"/>
  <c r="P18" i="1"/>
  <c r="P16" i="1"/>
  <c r="P20" i="1"/>
  <c r="P14" i="1"/>
  <c r="P21" i="1"/>
  <c r="P25" i="1"/>
  <c r="O13" i="1"/>
  <c r="O23" i="1"/>
  <c r="O17" i="1"/>
  <c r="O12" i="1"/>
  <c r="O19" i="1"/>
  <c r="O15" i="1"/>
  <c r="O22" i="1"/>
  <c r="O18" i="1"/>
  <c r="O16" i="1"/>
  <c r="O20" i="1"/>
  <c r="O14" i="1"/>
  <c r="O21" i="1"/>
  <c r="O25" i="1"/>
  <c r="P24" i="1"/>
  <c r="O24" i="1"/>
  <c r="J13" i="1"/>
  <c r="L13" i="1" s="1"/>
  <c r="J23" i="1"/>
  <c r="L23" i="1" s="1"/>
  <c r="J17" i="1"/>
  <c r="L17" i="1" s="1"/>
  <c r="J12" i="1"/>
  <c r="L12" i="1" s="1"/>
  <c r="J19" i="1"/>
  <c r="L19" i="1" s="1"/>
  <c r="J15" i="1"/>
  <c r="L15" i="1" s="1"/>
  <c r="J22" i="1"/>
  <c r="L22" i="1" s="1"/>
  <c r="J18" i="1"/>
  <c r="L18" i="1" s="1"/>
  <c r="J16" i="1"/>
  <c r="L16" i="1" s="1"/>
  <c r="J20" i="1"/>
  <c r="L20" i="1" s="1"/>
  <c r="J14" i="1"/>
  <c r="L14" i="1" s="1"/>
  <c r="J21" i="1"/>
  <c r="L21" i="1" s="1"/>
  <c r="J25" i="1"/>
  <c r="L25" i="1" s="1"/>
  <c r="J24" i="1"/>
  <c r="L24" i="1" s="1"/>
  <c r="U4" i="2"/>
  <c r="U5" i="2"/>
  <c r="U6" i="2"/>
  <c r="U7" i="2"/>
  <c r="U8" i="2"/>
  <c r="U9" i="2"/>
  <c r="U10" i="2"/>
  <c r="U11" i="2"/>
  <c r="U12" i="2"/>
  <c r="U13" i="2"/>
  <c r="U14" i="2"/>
  <c r="U15" i="2"/>
  <c r="U16" i="2"/>
  <c r="U17" i="2"/>
  <c r="U18" i="2"/>
  <c r="U19" i="2"/>
  <c r="U20" i="2"/>
  <c r="U21" i="2"/>
  <c r="U22" i="2"/>
  <c r="U23" i="2"/>
  <c r="U24" i="2"/>
  <c r="U25" i="2"/>
  <c r="U26" i="2"/>
  <c r="U27" i="2"/>
  <c r="U28" i="2"/>
  <c r="U29" i="2"/>
  <c r="U30" i="2"/>
  <c r="U31" i="2"/>
  <c r="U32" i="2"/>
  <c r="U33" i="2"/>
  <c r="U34" i="2"/>
  <c r="U35" i="2"/>
  <c r="U36" i="2"/>
  <c r="U37" i="2"/>
  <c r="U38" i="2"/>
  <c r="U39" i="2"/>
  <c r="U40" i="2"/>
  <c r="U41" i="2"/>
  <c r="U42" i="2"/>
  <c r="U43" i="2"/>
  <c r="U44" i="2"/>
  <c r="U45" i="2"/>
  <c r="U46" i="2"/>
  <c r="U47" i="2"/>
  <c r="U48" i="2"/>
  <c r="U49" i="2"/>
  <c r="U50" i="2"/>
  <c r="U51" i="2"/>
  <c r="U52" i="2"/>
  <c r="U53" i="2"/>
  <c r="U54" i="2"/>
  <c r="U55" i="2"/>
  <c r="U56" i="2"/>
  <c r="U57" i="2"/>
  <c r="U58" i="2"/>
  <c r="U59" i="2"/>
  <c r="U60" i="2"/>
  <c r="U61" i="2"/>
  <c r="U62" i="2"/>
  <c r="U63" i="2"/>
  <c r="U64" i="2"/>
  <c r="U65" i="2"/>
  <c r="U66" i="2"/>
  <c r="U67" i="2"/>
  <c r="U68" i="2"/>
  <c r="U69" i="2"/>
  <c r="U70" i="2"/>
  <c r="U71" i="2"/>
  <c r="U72" i="2"/>
  <c r="U73" i="2"/>
  <c r="U74" i="2"/>
  <c r="U75" i="2"/>
  <c r="U76" i="2"/>
  <c r="U77" i="2"/>
  <c r="U78" i="2"/>
  <c r="U79" i="2"/>
  <c r="U80" i="2"/>
  <c r="U81" i="2"/>
  <c r="U82" i="2"/>
  <c r="U83" i="2"/>
  <c r="U84" i="2"/>
  <c r="U85" i="2"/>
  <c r="U86" i="2"/>
  <c r="U87" i="2"/>
  <c r="U88" i="2"/>
  <c r="U89" i="2"/>
  <c r="U90" i="2"/>
  <c r="U91" i="2"/>
  <c r="U92" i="2"/>
  <c r="U93" i="2"/>
  <c r="U94" i="2"/>
  <c r="U95" i="2"/>
  <c r="U96" i="2"/>
  <c r="U97" i="2"/>
  <c r="U98" i="2"/>
  <c r="U99" i="2"/>
  <c r="U100" i="2"/>
  <c r="U101" i="2"/>
  <c r="U102" i="2"/>
  <c r="U103" i="2"/>
  <c r="U104" i="2"/>
  <c r="U105" i="2"/>
  <c r="U106" i="2"/>
  <c r="U107" i="2"/>
  <c r="U108" i="2"/>
  <c r="U109" i="2"/>
  <c r="U110" i="2"/>
  <c r="U111" i="2"/>
  <c r="U112" i="2"/>
  <c r="U113" i="2"/>
  <c r="U114" i="2"/>
  <c r="U115" i="2"/>
  <c r="U116" i="2"/>
  <c r="U117" i="2"/>
  <c r="U118" i="2"/>
  <c r="U119" i="2"/>
  <c r="U120" i="2"/>
  <c r="U121" i="2"/>
  <c r="U122" i="2"/>
  <c r="U123" i="2"/>
  <c r="U124" i="2"/>
  <c r="U125" i="2"/>
  <c r="U126" i="2"/>
  <c r="U127" i="2"/>
  <c r="U128" i="2"/>
  <c r="U129" i="2"/>
  <c r="U130" i="2"/>
  <c r="U131" i="2"/>
  <c r="U132" i="2"/>
  <c r="U133" i="2"/>
  <c r="U134" i="2"/>
  <c r="U135" i="2"/>
  <c r="U136" i="2"/>
  <c r="U137" i="2"/>
  <c r="U138" i="2"/>
  <c r="U139" i="2"/>
  <c r="U140" i="2"/>
  <c r="U141" i="2"/>
  <c r="U142" i="2"/>
  <c r="U143" i="2"/>
  <c r="U144" i="2"/>
  <c r="U145" i="2"/>
  <c r="U146" i="2"/>
  <c r="U147" i="2"/>
  <c r="U148" i="2"/>
  <c r="U149" i="2"/>
  <c r="U150" i="2"/>
  <c r="U151" i="2"/>
  <c r="U152" i="2"/>
  <c r="U153" i="2"/>
  <c r="U154" i="2"/>
  <c r="U155" i="2"/>
  <c r="U156" i="2"/>
  <c r="U157" i="2"/>
  <c r="U158" i="2"/>
  <c r="U159" i="2"/>
  <c r="U160" i="2"/>
  <c r="U161" i="2"/>
  <c r="U162" i="2"/>
  <c r="U163" i="2"/>
  <c r="U164" i="2"/>
  <c r="U165" i="2"/>
  <c r="U166" i="2"/>
  <c r="U167" i="2"/>
  <c r="U168" i="2"/>
  <c r="U169" i="2"/>
  <c r="U170" i="2"/>
  <c r="U171" i="2"/>
  <c r="U172" i="2"/>
  <c r="U173" i="2"/>
  <c r="U174" i="2"/>
  <c r="U175" i="2"/>
  <c r="U176" i="2"/>
  <c r="U177" i="2"/>
  <c r="U178" i="2"/>
  <c r="U179" i="2"/>
  <c r="U180" i="2"/>
  <c r="U181" i="2"/>
  <c r="U182" i="2"/>
  <c r="U3" i="2"/>
</calcChain>
</file>

<file path=xl/sharedStrings.xml><?xml version="1.0" encoding="utf-8"?>
<sst xmlns="http://schemas.openxmlformats.org/spreadsheetml/2006/main" count="1563" uniqueCount="138">
  <si>
    <t>Студент</t>
  </si>
  <si>
    <t>Группа</t>
  </si>
  <si>
    <t>Место</t>
  </si>
  <si>
    <t>Номер зачетной книжки</t>
  </si>
  <si>
    <t>Число текущих кредитов:</t>
  </si>
  <si>
    <t>Минимальный балл</t>
  </si>
  <si>
    <t>Вид места</t>
  </si>
  <si>
    <t>ID</t>
  </si>
  <si>
    <t>Оценка из 10 баллов до пересдач</t>
  </si>
  <si>
    <t>Номер студенческого билета</t>
  </si>
  <si>
    <t>Строка учебного плана</t>
  </si>
  <si>
    <t>Текущих кредитов за испытание</t>
  </si>
  <si>
    <t>Вид испытания</t>
  </si>
  <si>
    <t>Календарный период по плану</t>
  </si>
  <si>
    <t>Неявка до пересдач</t>
  </si>
  <si>
    <t>В текущий рейтинг</t>
  </si>
  <si>
    <t>Текущих кредитов для студента</t>
  </si>
  <si>
    <t>Оценка зачет/незачет до пересдач</t>
  </si>
  <si>
    <t>Является бюджетным</t>
  </si>
  <si>
    <t>Кредитно-рейтинговая оценка</t>
  </si>
  <si>
    <t>Нормировочный коэффициент</t>
  </si>
  <si>
    <t>Нормированная кредитно-рейтинговая оценка</t>
  </si>
  <si>
    <t>Наличие неудовлетворительных оценок и неявок</t>
  </si>
  <si>
    <t>Количество удовлетворительных оценок</t>
  </si>
  <si>
    <t xml:space="preserve">к Положению о рейтинговой системе комплексной оценки знаний студентов </t>
  </si>
  <si>
    <t>Приложение 3</t>
  </si>
  <si>
    <t>Сумма всех оценок</t>
  </si>
  <si>
    <t>Количество всех оценок</t>
  </si>
  <si>
    <t>Средний балл</t>
  </si>
  <si>
    <t>Номер Row</t>
  </si>
  <si>
    <t xml:space="preserve">Сумма всех кредитов </t>
  </si>
  <si>
    <t>Номер места</t>
  </si>
  <si>
    <t>Текущий рейтинг студентов (до пересдач)</t>
  </si>
  <si>
    <t>Вид записи ИУП</t>
  </si>
  <si>
    <t>Вид записи РУП</t>
  </si>
  <si>
    <t>Учебный план</t>
  </si>
  <si>
    <t>Образовательная программа студента</t>
  </si>
  <si>
    <t>Фамилия Имя Отчество</t>
  </si>
  <si>
    <t>Абдуназар уулу Максатбек</t>
  </si>
  <si>
    <t>Безман Алиса Сергеевна</t>
  </si>
  <si>
    <t>Воронин Михаил Викторович</t>
  </si>
  <si>
    <t>Гетман Анастасия Витальевна</t>
  </si>
  <si>
    <t>Джафарова Зибейда Илкин кызы</t>
  </si>
  <si>
    <t>Дзядевич Елена Евгеньевна</t>
  </si>
  <si>
    <t>Кузнецова Алина Владимировна</t>
  </si>
  <si>
    <t>Лубников Сергей Владимирович</t>
  </si>
  <si>
    <t>Макеева Анна Аркадьевна</t>
  </si>
  <si>
    <t>Семенова Кристина Анатольевна</t>
  </si>
  <si>
    <t>Семенова Юлия Викторовна</t>
  </si>
  <si>
    <t>Среболь Дарья Дмитриевна</t>
  </si>
  <si>
    <t>Степанова Юлия Алексеевна</t>
  </si>
  <si>
    <t>Таловская Бэла Марковна</t>
  </si>
  <si>
    <t>Файзуллина Аделя Раилевна</t>
  </si>
  <si>
    <t>Шапошников Георгий Викторович</t>
  </si>
  <si>
    <t>МОП161</t>
  </si>
  <si>
    <t>М161МДОБП009</t>
  </si>
  <si>
    <t>Антропология медиа</t>
  </si>
  <si>
    <t>Экзамен</t>
  </si>
  <si>
    <t>2016/2017 учебный год 3 модуль</t>
  </si>
  <si>
    <t>stChoosen</t>
  </si>
  <si>
    <t>Доказательная образовательная политика</t>
  </si>
  <si>
    <t>М161МДОБП015</t>
  </si>
  <si>
    <t>Брендинг территорий</t>
  </si>
  <si>
    <t>М161МДОБП013</t>
  </si>
  <si>
    <t>Государственные закупки: теория для практики</t>
  </si>
  <si>
    <t>М161МДОБП008</t>
  </si>
  <si>
    <t>Интеллектуальные технологии в бизнесе</t>
  </si>
  <si>
    <t>М161МДОБП005</t>
  </si>
  <si>
    <t>М161МДОБП016</t>
  </si>
  <si>
    <t>Лингвистическая антропология: язык, мышление, цивилизация</t>
  </si>
  <si>
    <t>М161МДОБП006</t>
  </si>
  <si>
    <t>М161МДОБП004</t>
  </si>
  <si>
    <t>Математические основы защиты информации</t>
  </si>
  <si>
    <t>М161МДОБП022</t>
  </si>
  <si>
    <t>Метод исследовательского интервью</t>
  </si>
  <si>
    <t>М161МДОБП020</t>
  </si>
  <si>
    <t>Методы онлайн-исследований</t>
  </si>
  <si>
    <t>stCommon</t>
  </si>
  <si>
    <t>М161МДОБП007</t>
  </si>
  <si>
    <t>М161МДОБП023</t>
  </si>
  <si>
    <t>М161МДОБП003</t>
  </si>
  <si>
    <t>М161МДОБП012</t>
  </si>
  <si>
    <t>М161МДОБП001</t>
  </si>
  <si>
    <t>М161МДОБП017</t>
  </si>
  <si>
    <t>Профессиональная этика в социальных науках</t>
  </si>
  <si>
    <t>stFacultative</t>
  </si>
  <si>
    <t>Психология креативности</t>
  </si>
  <si>
    <t>Психология семейных отношений</t>
  </si>
  <si>
    <t>Философия насилия. Политика, спорт, искусство.</t>
  </si>
  <si>
    <t>Microsoft DAT204x Введение в R в теории анализа и обработки данных</t>
  </si>
  <si>
    <t>2016/2017 учебный год 4 модуль</t>
  </si>
  <si>
    <t>PSYC.3x AP® Психология - Часть 3: Как работает мозг</t>
  </si>
  <si>
    <t>Акселератор социальных проектов</t>
  </si>
  <si>
    <t>Анализ организации</t>
  </si>
  <si>
    <t>Введение в архитектуру ЭВМ. Элементы операционных систем</t>
  </si>
  <si>
    <t>Введение в визуализацию нейроданных в R</t>
  </si>
  <si>
    <t>Введение в современную политическую науку</t>
  </si>
  <si>
    <t>Вирусный маркетинг: как создавать заражающий контент</t>
  </si>
  <si>
    <t>Включенность семьи в образовательный процесс</t>
  </si>
  <si>
    <t>Игротехника в образовании 21 века: курс для педагогов</t>
  </si>
  <si>
    <t>Инвестиционный банкинг изнутри</t>
  </si>
  <si>
    <t>Интернет-предпринимательство</t>
  </si>
  <si>
    <t>История и теория социальных движений</t>
  </si>
  <si>
    <t>Как быть организованным учителем</t>
  </si>
  <si>
    <t>Как писать академические статьи</t>
  </si>
  <si>
    <t>Количественные методы анализа данных</t>
  </si>
  <si>
    <t>Креативность, инновации и изменения</t>
  </si>
  <si>
    <t>Курсовая работа</t>
  </si>
  <si>
    <t>Модели мышления</t>
  </si>
  <si>
    <t>Научно-исследовательская практика</t>
  </si>
  <si>
    <t>Научно-исследовательский семинар</t>
  </si>
  <si>
    <t>Национальные и международные программы оценки образовательных достижений</t>
  </si>
  <si>
    <t>Основы HTML и CSS</t>
  </si>
  <si>
    <t>Основы астрономии</t>
  </si>
  <si>
    <t>Основы статистики</t>
  </si>
  <si>
    <t>Основы статистики. Часть 2</t>
  </si>
  <si>
    <t>Подумай Снова-4: Как избежать ошибок мышления</t>
  </si>
  <si>
    <t>Поиск средств для НКО</t>
  </si>
  <si>
    <t>Проектирование и введение учебных систем</t>
  </si>
  <si>
    <t>Психология управления организацией</t>
  </si>
  <si>
    <t>Региональная дифференциация образовательных систем</t>
  </si>
  <si>
    <t>Российская стратегия газа</t>
  </si>
  <si>
    <t>Теория Игр</t>
  </si>
  <si>
    <t>Управление проектами</t>
  </si>
  <si>
    <t>Успешные переговоры: базовые стратегии и навыки</t>
  </si>
  <si>
    <t>Учитесь учиться: Эффективные мыслительные техники, которые помогут Вам освоить сложный материал</t>
  </si>
  <si>
    <t>Экономика для неэкономистов</t>
  </si>
  <si>
    <t>Экономика общественного сектора</t>
  </si>
  <si>
    <t>Бюдж</t>
  </si>
  <si>
    <t>Комм</t>
  </si>
  <si>
    <t>Да</t>
  </si>
  <si>
    <t>Дата выгрузки: 11.07.2017</t>
  </si>
  <si>
    <t>Период: c 2016/2017 учебный год II семестр по 2016/2017 учебный год II семестр</t>
  </si>
  <si>
    <t>Факультет/отделение: Институт образования</t>
  </si>
  <si>
    <t>Направление подготовки: Государственное и муниципальное управление</t>
  </si>
  <si>
    <t>Уровень образования, номер курса: Магистратура 1 курс</t>
  </si>
  <si>
    <t xml:space="preserve"> - студенты имеющие задолженности</t>
  </si>
  <si>
    <t>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</si>
</sst>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b/>
      <sz val="14"/>
      <name val="Arial Cyr"/>
      <charset val="204"/>
    </font>
    <font>
      <sz val="10"/>
      <name val="Arial Cyr"/>
      <charset val="204"/>
    </font>
    <font>
      <sz val="9"/>
      <name val="Arial Cyr"/>
      <charset val="204"/>
    </font>
    <font>
      <b/>
      <sz val="14"/>
      <color indexed="10"/>
      <name val="Arial Cyr"/>
      <charset val="204"/>
    </font>
    <font>
      <b/>
      <sz val="11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textRotation="90" wrapText="1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49" fontId="1" fillId="0" borderId="0" xfId="0" applyNumberFormat="1" applyFont="1" applyAlignment="1">
      <alignment horizontal="left" vertical="center"/>
    </xf>
    <xf numFmtId="49" fontId="1" fillId="0" borderId="0" xfId="0" applyNumberFormat="1" applyFont="1" applyAlignment="1">
      <alignment horizontal="left"/>
    </xf>
    <xf numFmtId="2" fontId="2" fillId="0" borderId="0" xfId="0" applyNumberFormat="1" applyFont="1" applyAlignment="1">
      <alignment horizontal="center" vertical="center" wrapText="1"/>
    </xf>
    <xf numFmtId="2" fontId="0" fillId="0" borderId="0" xfId="0" applyNumberFormat="1" applyAlignment="1">
      <alignment horizontal="left" vertical="center"/>
    </xf>
    <xf numFmtId="2" fontId="4" fillId="0" borderId="0" xfId="0" applyNumberFormat="1" applyFont="1" applyAlignment="1">
      <alignment horizontal="left" vertical="center"/>
    </xf>
    <xf numFmtId="2" fontId="0" fillId="0" borderId="0" xfId="0" applyNumberForma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textRotation="90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NumberFormat="1" applyFont="1" applyAlignment="1">
      <alignment horizontal="center" vertical="center" textRotation="90" wrapText="1"/>
    </xf>
    <xf numFmtId="2" fontId="0" fillId="0" borderId="0" xfId="0" applyNumberFormat="1" applyFill="1" applyAlignment="1">
      <alignment horizontal="left" vertical="center"/>
    </xf>
    <xf numFmtId="0" fontId="0" fillId="0" borderId="0" xfId="0" applyFill="1" applyAlignment="1">
      <alignment horizontal="left" vertical="center"/>
    </xf>
    <xf numFmtId="2" fontId="4" fillId="0" borderId="0" xfId="0" applyNumberFormat="1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2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0" borderId="0" xfId="0" applyFill="1" applyAlignment="1">
      <alignment horizontal="left"/>
    </xf>
    <xf numFmtId="0" fontId="2" fillId="0" borderId="0" xfId="0" applyFont="1" applyFill="1" applyAlignment="1">
      <alignment horizontal="center" vertical="center" textRotation="90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Fill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textRotation="90" wrapText="1"/>
    </xf>
    <xf numFmtId="2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4" borderId="1" xfId="0" applyFill="1" applyBorder="1" applyAlignment="1">
      <alignment horizontal="left"/>
    </xf>
    <xf numFmtId="0" fontId="0" fillId="0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 textRotation="90" wrapText="1"/>
    </xf>
    <xf numFmtId="0" fontId="2" fillId="0" borderId="1" xfId="0" applyNumberFormat="1" applyFont="1" applyBorder="1" applyAlignment="1">
      <alignment horizontal="center" vertical="center" textRotation="90" wrapText="1"/>
    </xf>
    <xf numFmtId="0" fontId="2" fillId="0" borderId="1" xfId="0" applyFont="1" applyFill="1" applyBorder="1" applyAlignment="1">
      <alignment horizontal="center" vertical="center" textRotation="90" wrapText="1"/>
    </xf>
    <xf numFmtId="2" fontId="2" fillId="0" borderId="1" xfId="0" applyNumberFormat="1" applyFont="1" applyFill="1" applyBorder="1" applyAlignment="1">
      <alignment horizontal="center" vertical="center" textRotation="90" wrapText="1"/>
    </xf>
    <xf numFmtId="2" fontId="0" fillId="0" borderId="1" xfId="0" applyNumberFormat="1" applyBorder="1" applyAlignment="1">
      <alignment horizontal="center"/>
    </xf>
    <xf numFmtId="2" fontId="0" fillId="0" borderId="1" xfId="0" applyNumberFormat="1" applyFill="1" applyBorder="1" applyAlignment="1">
      <alignment horizontal="center"/>
    </xf>
    <xf numFmtId="0" fontId="4" fillId="4" borderId="0" xfId="0" applyFont="1" applyFill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91440</xdr:colOff>
          <xdr:row>0</xdr:row>
          <xdr:rowOff>190500</xdr:rowOff>
        </xdr:from>
        <xdr:to>
          <xdr:col>20</xdr:col>
          <xdr:colOff>38100</xdr:colOff>
          <xdr:row>1</xdr:row>
          <xdr:rowOff>45720</xdr:rowOff>
        </xdr:to>
        <xdr:sp macro="" textlink="">
          <xdr:nvSpPr>
            <xdr:cNvPr id="1026" name="ConfirmRating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Отчет"/>
  <dimension ref="A1:BR25"/>
  <sheetViews>
    <sheetView tabSelected="1" topLeftCell="B4" workbookViewId="0">
      <selection activeCell="C26" sqref="C26"/>
    </sheetView>
  </sheetViews>
  <sheetFormatPr defaultColWidth="9.109375" defaultRowHeight="13.2" x14ac:dyDescent="0.25"/>
  <cols>
    <col min="1" max="1" width="9.109375" style="18"/>
    <col min="2" max="2" width="15.5546875" style="9" customWidth="1"/>
    <col min="3" max="3" width="34.6640625" style="7" customWidth="1"/>
    <col min="4" max="4" width="13.88671875" style="7" hidden="1" customWidth="1"/>
    <col min="5" max="5" width="10.33203125" style="1" customWidth="1"/>
    <col min="6" max="6" width="50.6640625" style="7" customWidth="1"/>
    <col min="7" max="7" width="6.44140625" style="1" customWidth="1"/>
    <col min="8" max="8" width="10.6640625" style="1" hidden="1" customWidth="1"/>
    <col min="9" max="12" width="10.6640625" style="13" customWidth="1"/>
    <col min="13" max="14" width="10.6640625" style="27" hidden="1" customWidth="1"/>
    <col min="15" max="15" width="10.6640625" style="27" customWidth="1"/>
    <col min="16" max="16" width="10.6640625" style="28" customWidth="1"/>
    <col min="17" max="17" width="10.6640625" style="27" customWidth="1"/>
    <col min="18" max="68" width="10.6640625" style="28" customWidth="1"/>
    <col min="69" max="69" width="10.6640625" style="28" hidden="1" customWidth="1"/>
    <col min="70" max="112" width="10.6640625" style="1" customWidth="1"/>
    <col min="113" max="16384" width="9.109375" style="1"/>
  </cols>
  <sheetData>
    <row r="1" spans="1:70" s="6" customFormat="1" ht="32.25" customHeight="1" x14ac:dyDescent="0.25">
      <c r="A1" s="29" t="s">
        <v>32</v>
      </c>
      <c r="B1" s="20"/>
      <c r="C1" s="20"/>
      <c r="D1" s="20"/>
      <c r="E1" s="20"/>
      <c r="G1" s="19"/>
      <c r="I1" s="11"/>
      <c r="J1" s="11"/>
      <c r="K1" s="11"/>
      <c r="L1" s="11"/>
      <c r="M1" s="23"/>
      <c r="N1" s="23"/>
      <c r="O1" s="31" t="s">
        <v>25</v>
      </c>
      <c r="P1" s="31"/>
      <c r="Q1" s="31"/>
      <c r="R1" s="31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24"/>
      <c r="AO1" s="24"/>
      <c r="AP1" s="24"/>
      <c r="AQ1" s="24"/>
      <c r="AR1" s="24"/>
      <c r="AS1" s="24"/>
      <c r="AT1" s="24"/>
      <c r="AU1" s="24"/>
      <c r="AV1" s="24"/>
      <c r="AW1" s="24"/>
      <c r="AX1" s="24"/>
      <c r="AY1" s="24"/>
      <c r="AZ1" s="24"/>
      <c r="BA1" s="24"/>
      <c r="BB1" s="24"/>
      <c r="BC1" s="24"/>
      <c r="BD1" s="24"/>
      <c r="BE1" s="24"/>
      <c r="BF1" s="24"/>
      <c r="BG1" s="24"/>
      <c r="BH1" s="24"/>
      <c r="BI1" s="24"/>
      <c r="BJ1" s="24"/>
      <c r="BK1" s="24"/>
      <c r="BL1" s="24"/>
      <c r="BM1" s="24"/>
      <c r="BN1" s="24"/>
      <c r="BO1" s="24"/>
      <c r="BP1" s="24"/>
      <c r="BQ1" s="24"/>
    </row>
    <row r="2" spans="1:70" s="5" customFormat="1" ht="15.75" customHeight="1" x14ac:dyDescent="0.25">
      <c r="A2" s="30" t="s">
        <v>131</v>
      </c>
      <c r="B2" s="6"/>
      <c r="C2" s="6"/>
      <c r="D2" s="6"/>
      <c r="E2" s="6"/>
      <c r="F2" s="6"/>
      <c r="G2" s="17"/>
      <c r="H2" s="6"/>
      <c r="I2" s="6"/>
      <c r="J2" s="6"/>
      <c r="K2" s="6"/>
      <c r="L2" s="12"/>
      <c r="M2" s="25"/>
      <c r="N2" s="25"/>
      <c r="O2" s="34" t="s">
        <v>24</v>
      </c>
      <c r="P2" s="34"/>
      <c r="Q2" s="34"/>
      <c r="R2" s="3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  <c r="AL2" s="24"/>
      <c r="AM2" s="24"/>
      <c r="AN2" s="24"/>
      <c r="AO2" s="24"/>
      <c r="AP2" s="24"/>
      <c r="AQ2" s="24"/>
      <c r="AR2" s="24"/>
      <c r="AS2" s="24"/>
      <c r="AT2" s="24"/>
      <c r="AU2" s="24"/>
      <c r="AV2" s="24"/>
      <c r="AW2" s="24"/>
      <c r="AX2" s="24"/>
      <c r="AY2" s="24"/>
      <c r="AZ2" s="24"/>
      <c r="BA2" s="24"/>
      <c r="BB2" s="24"/>
      <c r="BC2" s="24"/>
      <c r="BD2" s="24"/>
      <c r="BE2" s="24"/>
      <c r="BF2" s="24"/>
      <c r="BG2" s="24"/>
      <c r="BH2" s="24"/>
      <c r="BI2" s="24"/>
      <c r="BJ2" s="24"/>
      <c r="BK2" s="24"/>
      <c r="BL2" s="24"/>
      <c r="BM2" s="24"/>
      <c r="BN2" s="24"/>
      <c r="BO2" s="24"/>
      <c r="BP2" s="24"/>
      <c r="BQ2" s="26"/>
    </row>
    <row r="3" spans="1:70" s="5" customFormat="1" ht="15.75" customHeight="1" x14ac:dyDescent="0.25">
      <c r="A3" s="30" t="s">
        <v>132</v>
      </c>
      <c r="B3" s="6"/>
      <c r="C3" s="6"/>
      <c r="D3" s="6"/>
      <c r="E3" s="6"/>
      <c r="F3" s="6"/>
      <c r="G3" s="17"/>
      <c r="H3" s="6"/>
      <c r="I3" s="6"/>
      <c r="J3" s="6"/>
      <c r="K3" s="6"/>
      <c r="L3" s="12"/>
      <c r="M3" s="25"/>
      <c r="N3" s="25"/>
      <c r="O3" s="34"/>
      <c r="P3" s="34"/>
      <c r="Q3" s="34"/>
      <c r="R3" s="3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4"/>
      <c r="AL3" s="24"/>
      <c r="AM3" s="24"/>
      <c r="AN3" s="24"/>
      <c r="AO3" s="24"/>
      <c r="AP3" s="24"/>
      <c r="AQ3" s="24"/>
      <c r="AR3" s="24"/>
      <c r="AS3" s="24"/>
      <c r="AT3" s="24"/>
      <c r="AU3" s="24"/>
      <c r="AV3" s="24"/>
      <c r="AW3" s="24"/>
      <c r="AX3" s="24"/>
      <c r="AY3" s="24"/>
      <c r="AZ3" s="24"/>
      <c r="BA3" s="24"/>
      <c r="BB3" s="24"/>
      <c r="BC3" s="24"/>
      <c r="BD3" s="24"/>
      <c r="BE3" s="24"/>
      <c r="BF3" s="24"/>
      <c r="BG3" s="24"/>
      <c r="BH3" s="24"/>
      <c r="BI3" s="24"/>
      <c r="BJ3" s="24"/>
      <c r="BK3" s="24"/>
      <c r="BL3" s="24"/>
      <c r="BM3" s="24"/>
      <c r="BN3" s="24"/>
      <c r="BO3" s="24"/>
      <c r="BP3" s="24"/>
      <c r="BQ3" s="26"/>
    </row>
    <row r="4" spans="1:70" s="5" customFormat="1" ht="15.75" customHeight="1" x14ac:dyDescent="0.25">
      <c r="A4" s="30" t="s">
        <v>133</v>
      </c>
      <c r="B4" s="6"/>
      <c r="C4" s="6"/>
      <c r="D4" s="6"/>
      <c r="E4" s="6"/>
      <c r="F4" s="6"/>
      <c r="G4" s="17"/>
      <c r="H4" s="6"/>
      <c r="I4" s="6"/>
      <c r="J4" s="6"/>
      <c r="K4" s="6"/>
      <c r="L4" s="12"/>
      <c r="M4" s="25"/>
      <c r="N4" s="25"/>
      <c r="O4" s="25"/>
      <c r="P4" s="26"/>
      <c r="Q4" s="25"/>
      <c r="R4" s="26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24"/>
      <c r="AQ4" s="24"/>
      <c r="AR4" s="24"/>
      <c r="AS4" s="24"/>
      <c r="AT4" s="24"/>
      <c r="AU4" s="24"/>
      <c r="AV4" s="24"/>
      <c r="AW4" s="24"/>
      <c r="AX4" s="24"/>
      <c r="AY4" s="24"/>
      <c r="AZ4" s="24"/>
      <c r="BA4" s="24"/>
      <c r="BB4" s="24"/>
      <c r="BC4" s="24"/>
      <c r="BD4" s="24"/>
      <c r="BE4" s="24"/>
      <c r="BF4" s="24"/>
      <c r="BG4" s="24"/>
      <c r="BH4" s="24"/>
      <c r="BI4" s="24"/>
      <c r="BJ4" s="24"/>
      <c r="BK4" s="24"/>
      <c r="BL4" s="24"/>
      <c r="BM4" s="24"/>
      <c r="BN4" s="24"/>
      <c r="BO4" s="24"/>
      <c r="BP4" s="24"/>
      <c r="BQ4" s="26"/>
    </row>
    <row r="5" spans="1:70" s="5" customFormat="1" ht="15.75" customHeight="1" x14ac:dyDescent="0.25">
      <c r="A5" s="30" t="s">
        <v>134</v>
      </c>
      <c r="B5" s="6"/>
      <c r="C5" s="6"/>
      <c r="D5" s="6"/>
      <c r="E5" s="6"/>
      <c r="F5" s="6"/>
      <c r="G5" s="6"/>
      <c r="H5" s="6"/>
      <c r="I5" s="6"/>
      <c r="J5" s="6"/>
      <c r="K5" s="6"/>
      <c r="L5" s="12"/>
      <c r="M5" s="25"/>
      <c r="N5" s="25"/>
      <c r="O5" s="25"/>
      <c r="P5" s="26"/>
      <c r="Q5" s="25"/>
      <c r="R5" s="26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4"/>
      <c r="AS5" s="24"/>
      <c r="AT5" s="24"/>
      <c r="AU5" s="24"/>
      <c r="AV5" s="24"/>
      <c r="AW5" s="24"/>
      <c r="AX5" s="24"/>
      <c r="AY5" s="24"/>
      <c r="AZ5" s="24"/>
      <c r="BA5" s="24"/>
      <c r="BB5" s="24"/>
      <c r="BC5" s="24"/>
      <c r="BD5" s="24"/>
      <c r="BE5" s="24"/>
      <c r="BF5" s="24"/>
      <c r="BG5" s="24"/>
      <c r="BH5" s="24"/>
      <c r="BI5" s="24"/>
      <c r="BJ5" s="24"/>
      <c r="BK5" s="24"/>
      <c r="BL5" s="24"/>
      <c r="BM5" s="24"/>
      <c r="BN5" s="24"/>
      <c r="BO5" s="24"/>
      <c r="BP5" s="24"/>
      <c r="BQ5" s="26"/>
    </row>
    <row r="6" spans="1:70" s="5" customFormat="1" ht="15.75" customHeight="1" x14ac:dyDescent="0.25">
      <c r="A6" s="30" t="s">
        <v>135</v>
      </c>
      <c r="B6" s="8"/>
      <c r="C6" s="4"/>
      <c r="D6" s="4"/>
      <c r="E6" s="4"/>
      <c r="F6" s="4"/>
      <c r="G6" s="18"/>
      <c r="I6" s="12"/>
      <c r="J6" s="12"/>
      <c r="K6" s="12"/>
      <c r="L6" s="12"/>
      <c r="M6" s="25"/>
      <c r="N6" s="25"/>
      <c r="O6" s="25"/>
      <c r="P6" s="26"/>
      <c r="Q6" s="25"/>
      <c r="R6" s="26"/>
      <c r="S6" s="54"/>
      <c r="T6" s="26" t="s">
        <v>136</v>
      </c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26"/>
      <c r="AR6" s="26"/>
      <c r="AS6" s="26"/>
      <c r="AT6" s="26"/>
      <c r="AU6" s="26"/>
      <c r="AV6" s="26"/>
      <c r="AW6" s="26"/>
      <c r="AX6" s="26"/>
      <c r="AY6" s="26"/>
      <c r="AZ6" s="26"/>
      <c r="BA6" s="26"/>
      <c r="BB6" s="26"/>
      <c r="BC6" s="26"/>
      <c r="BD6" s="26"/>
      <c r="BE6" s="26"/>
      <c r="BF6" s="26"/>
      <c r="BG6" s="26"/>
      <c r="BH6" s="26"/>
      <c r="BI6" s="26"/>
      <c r="BJ6" s="26"/>
      <c r="BK6" s="26"/>
      <c r="BL6" s="26"/>
      <c r="BM6" s="26"/>
      <c r="BN6" s="26"/>
      <c r="BO6" s="26"/>
      <c r="BP6" s="26"/>
      <c r="BQ6" s="26"/>
    </row>
    <row r="7" spans="1:70" s="5" customFormat="1" ht="15.75" customHeight="1" x14ac:dyDescent="0.25">
      <c r="A7" s="18"/>
      <c r="B7" s="8"/>
      <c r="G7" s="21"/>
      <c r="I7" s="12"/>
      <c r="J7" s="12"/>
      <c r="K7" s="12"/>
      <c r="L7" s="12"/>
      <c r="M7" s="25"/>
      <c r="N7" s="25"/>
      <c r="O7" s="25"/>
      <c r="P7" s="26"/>
      <c r="Q7" s="25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6"/>
      <c r="AK7" s="26"/>
      <c r="AL7" s="26"/>
      <c r="AM7" s="26"/>
      <c r="AN7" s="26"/>
      <c r="AO7" s="26"/>
      <c r="AP7" s="26"/>
      <c r="AQ7" s="26"/>
      <c r="AR7" s="26"/>
      <c r="AS7" s="26"/>
      <c r="AT7" s="26"/>
      <c r="AU7" s="26"/>
      <c r="AV7" s="26"/>
      <c r="AW7" s="26"/>
      <c r="AX7" s="26"/>
      <c r="AY7" s="26"/>
      <c r="AZ7" s="26"/>
      <c r="BA7" s="26"/>
      <c r="BB7" s="26"/>
      <c r="BC7" s="26"/>
      <c r="BD7" s="26"/>
      <c r="BE7" s="26"/>
      <c r="BF7" s="26"/>
      <c r="BG7" s="26"/>
      <c r="BH7" s="26"/>
      <c r="BI7" s="26"/>
      <c r="BJ7" s="26"/>
      <c r="BK7" s="26"/>
      <c r="BL7" s="26"/>
      <c r="BM7" s="26"/>
      <c r="BN7" s="26"/>
      <c r="BO7" s="26"/>
      <c r="BP7" s="26"/>
      <c r="BQ7" s="26"/>
    </row>
    <row r="8" spans="1:70" s="2" customFormat="1" ht="20.25" customHeight="1" x14ac:dyDescent="0.25">
      <c r="A8" s="36" t="s">
        <v>2</v>
      </c>
      <c r="B8" s="37" t="s">
        <v>3</v>
      </c>
      <c r="C8" s="36" t="s">
        <v>0</v>
      </c>
      <c r="D8" s="36" t="s">
        <v>7</v>
      </c>
      <c r="E8" s="36" t="s">
        <v>1</v>
      </c>
      <c r="F8" s="36" t="s">
        <v>36</v>
      </c>
      <c r="G8" s="36" t="s">
        <v>6</v>
      </c>
      <c r="I8" s="48" t="s">
        <v>19</v>
      </c>
      <c r="J8" s="48" t="s">
        <v>20</v>
      </c>
      <c r="K8" s="49" t="s">
        <v>30</v>
      </c>
      <c r="L8" s="48" t="s">
        <v>21</v>
      </c>
      <c r="M8" s="50" t="s">
        <v>26</v>
      </c>
      <c r="N8" s="50" t="s">
        <v>27</v>
      </c>
      <c r="O8" s="51" t="s">
        <v>28</v>
      </c>
      <c r="P8" s="50" t="s">
        <v>5</v>
      </c>
      <c r="Q8" s="50" t="s">
        <v>22</v>
      </c>
      <c r="R8" s="50" t="s">
        <v>23</v>
      </c>
      <c r="S8" s="38" t="s">
        <v>58</v>
      </c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8" t="s">
        <v>90</v>
      </c>
      <c r="AF8" s="36"/>
      <c r="AG8" s="36"/>
      <c r="AH8" s="36"/>
      <c r="AI8" s="36"/>
      <c r="AJ8" s="36"/>
      <c r="AK8" s="36"/>
      <c r="AL8" s="36"/>
      <c r="AM8" s="36"/>
      <c r="AN8" s="36"/>
      <c r="AO8" s="36"/>
      <c r="AP8" s="36"/>
      <c r="AQ8" s="36"/>
      <c r="AR8" s="36"/>
      <c r="AS8" s="36"/>
      <c r="AT8" s="36"/>
      <c r="AU8" s="36"/>
      <c r="AV8" s="36"/>
      <c r="AW8" s="36"/>
      <c r="AX8" s="36"/>
      <c r="AY8" s="36"/>
      <c r="AZ8" s="36"/>
      <c r="BA8" s="36"/>
      <c r="BB8" s="36"/>
      <c r="BC8" s="36"/>
      <c r="BD8" s="36"/>
      <c r="BE8" s="36"/>
      <c r="BF8" s="36"/>
      <c r="BG8" s="36"/>
      <c r="BH8" s="36"/>
      <c r="BI8" s="36"/>
      <c r="BJ8" s="36"/>
      <c r="BK8" s="36"/>
      <c r="BL8" s="36"/>
      <c r="BM8" s="36"/>
      <c r="BN8" s="36"/>
      <c r="BO8" s="36"/>
      <c r="BP8" s="36"/>
      <c r="BQ8" s="32" t="s">
        <v>31</v>
      </c>
      <c r="BR8" s="33"/>
    </row>
    <row r="9" spans="1:70" s="2" customFormat="1" ht="20.25" customHeight="1" x14ac:dyDescent="0.25">
      <c r="A9" s="36"/>
      <c r="B9" s="37"/>
      <c r="C9" s="36"/>
      <c r="D9" s="36"/>
      <c r="E9" s="36"/>
      <c r="F9" s="36"/>
      <c r="G9" s="36"/>
      <c r="I9" s="48"/>
      <c r="J9" s="48"/>
      <c r="K9" s="49"/>
      <c r="L9" s="48"/>
      <c r="M9" s="50"/>
      <c r="N9" s="50"/>
      <c r="O9" s="51"/>
      <c r="P9" s="50"/>
      <c r="Q9" s="50"/>
      <c r="R9" s="50"/>
      <c r="S9" s="38" t="s">
        <v>57</v>
      </c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8" t="s">
        <v>57</v>
      </c>
      <c r="AF9" s="36"/>
      <c r="AG9" s="36"/>
      <c r="AH9" s="36"/>
      <c r="AI9" s="36"/>
      <c r="AJ9" s="36"/>
      <c r="AK9" s="36"/>
      <c r="AL9" s="36"/>
      <c r="AM9" s="36"/>
      <c r="AN9" s="36"/>
      <c r="AO9" s="36"/>
      <c r="AP9" s="36"/>
      <c r="AQ9" s="36"/>
      <c r="AR9" s="36"/>
      <c r="AS9" s="36"/>
      <c r="AT9" s="36"/>
      <c r="AU9" s="36"/>
      <c r="AV9" s="36"/>
      <c r="AW9" s="36"/>
      <c r="AX9" s="36"/>
      <c r="AY9" s="36"/>
      <c r="AZ9" s="36"/>
      <c r="BA9" s="36"/>
      <c r="BB9" s="36"/>
      <c r="BC9" s="36"/>
      <c r="BD9" s="36"/>
      <c r="BE9" s="36"/>
      <c r="BF9" s="36"/>
      <c r="BG9" s="36"/>
      <c r="BH9" s="36"/>
      <c r="BI9" s="36"/>
      <c r="BJ9" s="36"/>
      <c r="BK9" s="36"/>
      <c r="BL9" s="36"/>
      <c r="BM9" s="36"/>
      <c r="BN9" s="36"/>
      <c r="BO9" s="36"/>
      <c r="BP9" s="36"/>
      <c r="BQ9" s="32"/>
      <c r="BR9" s="33"/>
    </row>
    <row r="10" spans="1:70" s="3" customFormat="1" ht="200.1" customHeight="1" x14ac:dyDescent="0.25">
      <c r="A10" s="36"/>
      <c r="B10" s="37"/>
      <c r="C10" s="36"/>
      <c r="D10" s="36"/>
      <c r="E10" s="36"/>
      <c r="F10" s="36"/>
      <c r="G10" s="36"/>
      <c r="H10" s="22" t="s">
        <v>29</v>
      </c>
      <c r="I10" s="48"/>
      <c r="J10" s="48"/>
      <c r="K10" s="49"/>
      <c r="L10" s="48"/>
      <c r="M10" s="50"/>
      <c r="N10" s="50"/>
      <c r="O10" s="51"/>
      <c r="P10" s="50"/>
      <c r="Q10" s="50"/>
      <c r="R10" s="50"/>
      <c r="S10" s="39" t="s">
        <v>56</v>
      </c>
      <c r="T10" s="39" t="s">
        <v>62</v>
      </c>
      <c r="U10" s="39" t="s">
        <v>64</v>
      </c>
      <c r="V10" s="39" t="s">
        <v>66</v>
      </c>
      <c r="W10" s="39" t="s">
        <v>69</v>
      </c>
      <c r="X10" s="39" t="s">
        <v>72</v>
      </c>
      <c r="Y10" s="39" t="s">
        <v>74</v>
      </c>
      <c r="Z10" s="39" t="s">
        <v>76</v>
      </c>
      <c r="AA10" s="39" t="s">
        <v>84</v>
      </c>
      <c r="AB10" s="39" t="s">
        <v>86</v>
      </c>
      <c r="AC10" s="39" t="s">
        <v>87</v>
      </c>
      <c r="AD10" s="39" t="s">
        <v>88</v>
      </c>
      <c r="AE10" s="39" t="s">
        <v>89</v>
      </c>
      <c r="AF10" s="39" t="s">
        <v>91</v>
      </c>
      <c r="AG10" s="39" t="s">
        <v>92</v>
      </c>
      <c r="AH10" s="39" t="s">
        <v>93</v>
      </c>
      <c r="AI10" s="39" t="s">
        <v>94</v>
      </c>
      <c r="AJ10" s="39" t="s">
        <v>95</v>
      </c>
      <c r="AK10" s="39" t="s">
        <v>96</v>
      </c>
      <c r="AL10" s="39" t="s">
        <v>97</v>
      </c>
      <c r="AM10" s="39" t="s">
        <v>98</v>
      </c>
      <c r="AN10" s="39" t="s">
        <v>99</v>
      </c>
      <c r="AO10" s="39" t="s">
        <v>100</v>
      </c>
      <c r="AP10" s="39" t="s">
        <v>101</v>
      </c>
      <c r="AQ10" s="39" t="s">
        <v>102</v>
      </c>
      <c r="AR10" s="39" t="s">
        <v>103</v>
      </c>
      <c r="AS10" s="39" t="s">
        <v>104</v>
      </c>
      <c r="AT10" s="39" t="s">
        <v>105</v>
      </c>
      <c r="AU10" s="39" t="s">
        <v>106</v>
      </c>
      <c r="AV10" s="39" t="s">
        <v>107</v>
      </c>
      <c r="AW10" s="39" t="s">
        <v>108</v>
      </c>
      <c r="AX10" s="39" t="s">
        <v>109</v>
      </c>
      <c r="AY10" s="39" t="s">
        <v>110</v>
      </c>
      <c r="AZ10" s="39" t="s">
        <v>111</v>
      </c>
      <c r="BA10" s="39" t="s">
        <v>112</v>
      </c>
      <c r="BB10" s="39" t="s">
        <v>113</v>
      </c>
      <c r="BC10" s="39" t="s">
        <v>114</v>
      </c>
      <c r="BD10" s="39" t="s">
        <v>115</v>
      </c>
      <c r="BE10" s="39" t="s">
        <v>116</v>
      </c>
      <c r="BF10" s="39" t="s">
        <v>117</v>
      </c>
      <c r="BG10" s="39" t="s">
        <v>118</v>
      </c>
      <c r="BH10" s="39" t="s">
        <v>119</v>
      </c>
      <c r="BI10" s="39" t="s">
        <v>120</v>
      </c>
      <c r="BJ10" s="39" t="s">
        <v>121</v>
      </c>
      <c r="BK10" s="39" t="s">
        <v>122</v>
      </c>
      <c r="BL10" s="39" t="s">
        <v>123</v>
      </c>
      <c r="BM10" s="39" t="s">
        <v>124</v>
      </c>
      <c r="BN10" s="39" t="s">
        <v>125</v>
      </c>
      <c r="BO10" s="39" t="s">
        <v>126</v>
      </c>
      <c r="BP10" s="39" t="s">
        <v>127</v>
      </c>
      <c r="BQ10" s="32"/>
      <c r="BR10" s="33"/>
    </row>
    <row r="11" spans="1:70" s="10" customFormat="1" ht="18.75" customHeight="1" x14ac:dyDescent="0.25">
      <c r="A11" s="35" t="s">
        <v>4</v>
      </c>
      <c r="B11" s="35"/>
      <c r="C11" s="35"/>
      <c r="D11" s="35"/>
      <c r="E11" s="35"/>
      <c r="F11" s="35"/>
      <c r="G11" s="35"/>
      <c r="I11" s="48"/>
      <c r="J11" s="48"/>
      <c r="K11" s="49"/>
      <c r="L11" s="48"/>
      <c r="M11" s="50"/>
      <c r="N11" s="50"/>
      <c r="O11" s="51"/>
      <c r="P11" s="50"/>
      <c r="Q11" s="50"/>
      <c r="R11" s="50"/>
      <c r="S11" s="40">
        <v>3</v>
      </c>
      <c r="T11" s="40">
        <v>3</v>
      </c>
      <c r="U11" s="40">
        <v>3</v>
      </c>
      <c r="V11" s="40">
        <v>3</v>
      </c>
      <c r="W11" s="40">
        <v>3</v>
      </c>
      <c r="X11" s="40">
        <v>3</v>
      </c>
      <c r="Y11" s="40">
        <v>3</v>
      </c>
      <c r="Z11" s="40">
        <v>2</v>
      </c>
      <c r="AA11" s="40">
        <v>2</v>
      </c>
      <c r="AB11" s="40">
        <v>3</v>
      </c>
      <c r="AC11" s="40">
        <v>3</v>
      </c>
      <c r="AD11" s="40">
        <v>4</v>
      </c>
      <c r="AE11" s="40">
        <v>2</v>
      </c>
      <c r="AF11" s="40">
        <v>2</v>
      </c>
      <c r="AG11" s="40">
        <v>6</v>
      </c>
      <c r="AH11" s="40">
        <v>3</v>
      </c>
      <c r="AI11" s="40">
        <v>2</v>
      </c>
      <c r="AJ11" s="40">
        <v>2</v>
      </c>
      <c r="AK11" s="40">
        <v>2</v>
      </c>
      <c r="AL11" s="40">
        <v>1</v>
      </c>
      <c r="AM11" s="40">
        <v>2</v>
      </c>
      <c r="AN11" s="40">
        <v>1</v>
      </c>
      <c r="AO11" s="40">
        <v>1</v>
      </c>
      <c r="AP11" s="40">
        <v>3</v>
      </c>
      <c r="AQ11" s="40">
        <v>3</v>
      </c>
      <c r="AR11" s="40">
        <v>2</v>
      </c>
      <c r="AS11" s="40">
        <v>4</v>
      </c>
      <c r="AT11" s="40">
        <v>4</v>
      </c>
      <c r="AU11" s="40">
        <v>2</v>
      </c>
      <c r="AV11" s="40">
        <v>6</v>
      </c>
      <c r="AW11" s="40">
        <v>6</v>
      </c>
      <c r="AX11" s="40">
        <v>12</v>
      </c>
      <c r="AY11" s="40">
        <v>8</v>
      </c>
      <c r="AZ11" s="40">
        <v>3</v>
      </c>
      <c r="BA11" s="40">
        <v>4</v>
      </c>
      <c r="BB11" s="40">
        <v>3</v>
      </c>
      <c r="BC11" s="40">
        <v>1</v>
      </c>
      <c r="BD11" s="40">
        <v>1</v>
      </c>
      <c r="BE11" s="40">
        <v>2</v>
      </c>
      <c r="BF11" s="40">
        <v>1</v>
      </c>
      <c r="BG11" s="40">
        <v>2</v>
      </c>
      <c r="BH11" s="40">
        <v>3</v>
      </c>
      <c r="BI11" s="40">
        <v>2</v>
      </c>
      <c r="BJ11" s="40">
        <v>2</v>
      </c>
      <c r="BK11" s="40">
        <v>4</v>
      </c>
      <c r="BL11" s="40">
        <v>3</v>
      </c>
      <c r="BM11" s="40">
        <v>2</v>
      </c>
      <c r="BN11" s="40">
        <v>2</v>
      </c>
      <c r="BO11" s="40">
        <v>2</v>
      </c>
      <c r="BP11" s="40">
        <v>3</v>
      </c>
      <c r="BQ11" s="32"/>
      <c r="BR11" s="33"/>
    </row>
    <row r="12" spans="1:70" x14ac:dyDescent="0.25">
      <c r="A12" s="41">
        <v>1</v>
      </c>
      <c r="B12" s="42" t="s">
        <v>70</v>
      </c>
      <c r="C12" s="43" t="s">
        <v>42</v>
      </c>
      <c r="D12" s="43">
        <v>1641127998</v>
      </c>
      <c r="E12" s="44" t="s">
        <v>54</v>
      </c>
      <c r="F12" s="43" t="s">
        <v>60</v>
      </c>
      <c r="G12" s="44" t="s">
        <v>128</v>
      </c>
      <c r="H12" s="1">
        <f>MATCH(D12,Данные!$D:$D,0)</f>
        <v>9</v>
      </c>
      <c r="I12" s="52">
        <v>459</v>
      </c>
      <c r="J12" s="52">
        <f>IF(K12 &gt; 0, MAX(K$12:K$25) / K12, 0)</f>
        <v>1.1224489795918366</v>
      </c>
      <c r="K12" s="52">
        <v>49</v>
      </c>
      <c r="L12" s="52">
        <f>I12*J12</f>
        <v>515.20408163265301</v>
      </c>
      <c r="M12" s="53">
        <v>103</v>
      </c>
      <c r="N12" s="53">
        <v>11</v>
      </c>
      <c r="O12" s="53">
        <f>IF(N12 &gt; 0,M12/N12,0)</f>
        <v>9.3636363636363633</v>
      </c>
      <c r="P12" s="46">
        <f>MIN($S12:BP12)</f>
        <v>8</v>
      </c>
      <c r="Q12" s="53"/>
      <c r="R12" s="46">
        <v>11</v>
      </c>
      <c r="S12" s="46"/>
      <c r="T12" s="46"/>
      <c r="U12" s="46"/>
      <c r="V12" s="46"/>
      <c r="W12" s="46">
        <v>10</v>
      </c>
      <c r="X12" s="46"/>
      <c r="Y12" s="46"/>
      <c r="Z12" s="46">
        <v>10</v>
      </c>
      <c r="AA12" s="46"/>
      <c r="AB12" s="46"/>
      <c r="AC12" s="46"/>
      <c r="AD12" s="46"/>
      <c r="AE12" s="46"/>
      <c r="AF12" s="46"/>
      <c r="AG12" s="46"/>
      <c r="AH12" s="46"/>
      <c r="AI12" s="46"/>
      <c r="AJ12" s="46"/>
      <c r="AK12" s="46"/>
      <c r="AL12" s="46"/>
      <c r="AM12" s="46"/>
      <c r="AN12" s="46"/>
      <c r="AO12" s="46"/>
      <c r="AP12" s="46"/>
      <c r="AQ12" s="46"/>
      <c r="AR12" s="46"/>
      <c r="AS12" s="46">
        <v>10</v>
      </c>
      <c r="AT12" s="46">
        <v>9</v>
      </c>
      <c r="AU12" s="46"/>
      <c r="AV12" s="46">
        <v>8</v>
      </c>
      <c r="AW12" s="46"/>
      <c r="AX12" s="46">
        <v>10</v>
      </c>
      <c r="AY12" s="46">
        <v>9</v>
      </c>
      <c r="AZ12" s="46">
        <v>9</v>
      </c>
      <c r="BA12" s="46"/>
      <c r="BB12" s="46"/>
      <c r="BC12" s="46"/>
      <c r="BD12" s="46"/>
      <c r="BE12" s="46"/>
      <c r="BF12" s="46"/>
      <c r="BG12" s="46"/>
      <c r="BH12" s="46"/>
      <c r="BI12" s="46">
        <v>8</v>
      </c>
      <c r="BJ12" s="46"/>
      <c r="BK12" s="46"/>
      <c r="BL12" s="46"/>
      <c r="BM12" s="46"/>
      <c r="BN12" s="46">
        <v>10</v>
      </c>
      <c r="BO12" s="46"/>
      <c r="BP12" s="46">
        <v>10</v>
      </c>
      <c r="BQ12" s="28">
        <v>1</v>
      </c>
      <c r="BR12" s="1" t="s">
        <v>137</v>
      </c>
    </row>
    <row r="13" spans="1:70" x14ac:dyDescent="0.25">
      <c r="A13" s="41">
        <v>2</v>
      </c>
      <c r="B13" s="42" t="s">
        <v>80</v>
      </c>
      <c r="C13" s="43" t="s">
        <v>39</v>
      </c>
      <c r="D13" s="43">
        <v>1641127958</v>
      </c>
      <c r="E13" s="44" t="s">
        <v>54</v>
      </c>
      <c r="F13" s="43" t="s">
        <v>60</v>
      </c>
      <c r="G13" s="44" t="s">
        <v>128</v>
      </c>
      <c r="H13" s="1">
        <f>MATCH(D13,Данные!$D:$D,0)</f>
        <v>20</v>
      </c>
      <c r="I13" s="52">
        <v>420</v>
      </c>
      <c r="J13" s="52">
        <f>IF(K13 &gt; 0, MAX(K$12:K$25) / K13, 0)</f>
        <v>1.2222222222222223</v>
      </c>
      <c r="K13" s="52">
        <v>45</v>
      </c>
      <c r="L13" s="52">
        <f>I13*J13</f>
        <v>513.33333333333337</v>
      </c>
      <c r="M13" s="53">
        <v>102</v>
      </c>
      <c r="N13" s="53">
        <v>11</v>
      </c>
      <c r="O13" s="53">
        <f>IF(N13 &gt; 0,M13/N13,0)</f>
        <v>9.2727272727272734</v>
      </c>
      <c r="P13" s="46">
        <f>MIN($S13:BP13)</f>
        <v>8</v>
      </c>
      <c r="Q13" s="53"/>
      <c r="R13" s="46">
        <v>11</v>
      </c>
      <c r="S13" s="46"/>
      <c r="T13" s="46"/>
      <c r="U13" s="46"/>
      <c r="V13" s="46"/>
      <c r="W13" s="46"/>
      <c r="X13" s="46"/>
      <c r="Y13" s="46"/>
      <c r="Z13" s="46">
        <v>9</v>
      </c>
      <c r="AA13" s="46"/>
      <c r="AB13" s="46"/>
      <c r="AC13" s="46"/>
      <c r="AD13" s="46"/>
      <c r="AE13" s="46">
        <v>9</v>
      </c>
      <c r="AF13" s="46"/>
      <c r="AG13" s="46"/>
      <c r="AH13" s="46"/>
      <c r="AI13" s="46"/>
      <c r="AJ13" s="46"/>
      <c r="AK13" s="46"/>
      <c r="AL13" s="46"/>
      <c r="AM13" s="46"/>
      <c r="AN13" s="46"/>
      <c r="AO13" s="46"/>
      <c r="AP13" s="46"/>
      <c r="AQ13" s="46">
        <v>8</v>
      </c>
      <c r="AR13" s="46"/>
      <c r="AS13" s="46"/>
      <c r="AT13" s="46">
        <v>9</v>
      </c>
      <c r="AU13" s="46"/>
      <c r="AV13" s="46">
        <v>9</v>
      </c>
      <c r="AW13" s="46"/>
      <c r="AX13" s="46">
        <v>10</v>
      </c>
      <c r="AY13" s="46">
        <v>9</v>
      </c>
      <c r="AZ13" s="46">
        <v>10</v>
      </c>
      <c r="BA13" s="46"/>
      <c r="BB13" s="46">
        <v>10</v>
      </c>
      <c r="BC13" s="46"/>
      <c r="BD13" s="46"/>
      <c r="BE13" s="46"/>
      <c r="BF13" s="46"/>
      <c r="BG13" s="46"/>
      <c r="BH13" s="46"/>
      <c r="BI13" s="46">
        <v>9</v>
      </c>
      <c r="BJ13" s="46"/>
      <c r="BK13" s="46"/>
      <c r="BL13" s="46"/>
      <c r="BM13" s="46"/>
      <c r="BN13" s="46"/>
      <c r="BO13" s="46"/>
      <c r="BP13" s="46">
        <v>10</v>
      </c>
      <c r="BQ13" s="28">
        <v>2</v>
      </c>
      <c r="BR13" s="1" t="s">
        <v>137</v>
      </c>
    </row>
    <row r="14" spans="1:70" x14ac:dyDescent="0.25">
      <c r="A14" s="41">
        <v>3</v>
      </c>
      <c r="B14" s="42" t="s">
        <v>68</v>
      </c>
      <c r="C14" s="43" t="s">
        <v>51</v>
      </c>
      <c r="D14" s="43">
        <v>1641128137</v>
      </c>
      <c r="E14" s="44" t="s">
        <v>54</v>
      </c>
      <c r="F14" s="43" t="s">
        <v>60</v>
      </c>
      <c r="G14" s="44" t="s">
        <v>128</v>
      </c>
      <c r="H14" s="1">
        <f>MATCH(D14,Данные!$D:$D,0)</f>
        <v>8</v>
      </c>
      <c r="I14" s="52">
        <v>438</v>
      </c>
      <c r="J14" s="52">
        <f>IF(K14 &gt; 0, MAX(K$12:K$25) / K14, 0)</f>
        <v>1.1458333333333333</v>
      </c>
      <c r="K14" s="52">
        <v>48</v>
      </c>
      <c r="L14" s="52">
        <f>I14*J14</f>
        <v>501.87499999999994</v>
      </c>
      <c r="M14" s="53">
        <v>101</v>
      </c>
      <c r="N14" s="53">
        <v>11</v>
      </c>
      <c r="O14" s="53">
        <f>IF(N14 &gt; 0,M14/N14,0)</f>
        <v>9.1818181818181817</v>
      </c>
      <c r="P14" s="46">
        <f>MIN($S14:BP14)</f>
        <v>8</v>
      </c>
      <c r="Q14" s="53"/>
      <c r="R14" s="46">
        <v>11</v>
      </c>
      <c r="S14" s="46"/>
      <c r="T14" s="46"/>
      <c r="U14" s="46"/>
      <c r="V14" s="46"/>
      <c r="W14" s="46">
        <v>9</v>
      </c>
      <c r="X14" s="46"/>
      <c r="Y14" s="46"/>
      <c r="Z14" s="46">
        <v>10</v>
      </c>
      <c r="AA14" s="46"/>
      <c r="AB14" s="46"/>
      <c r="AC14" s="46"/>
      <c r="AD14" s="46"/>
      <c r="AE14" s="46"/>
      <c r="AF14" s="46">
        <v>8</v>
      </c>
      <c r="AG14" s="46"/>
      <c r="AH14" s="46">
        <v>9</v>
      </c>
      <c r="AI14" s="46"/>
      <c r="AJ14" s="46"/>
      <c r="AK14" s="46"/>
      <c r="AL14" s="46"/>
      <c r="AM14" s="46"/>
      <c r="AN14" s="46"/>
      <c r="AO14" s="46"/>
      <c r="AP14" s="46"/>
      <c r="AQ14" s="46"/>
      <c r="AR14" s="46"/>
      <c r="AS14" s="46"/>
      <c r="AT14" s="46">
        <v>9</v>
      </c>
      <c r="AU14" s="46"/>
      <c r="AV14" s="46">
        <v>9</v>
      </c>
      <c r="AW14" s="46"/>
      <c r="AX14" s="46">
        <v>9</v>
      </c>
      <c r="AY14" s="46">
        <v>9</v>
      </c>
      <c r="AZ14" s="46">
        <v>10</v>
      </c>
      <c r="BA14" s="46"/>
      <c r="BB14" s="46"/>
      <c r="BC14" s="46"/>
      <c r="BD14" s="46"/>
      <c r="BE14" s="46"/>
      <c r="BF14" s="46"/>
      <c r="BG14" s="46"/>
      <c r="BH14" s="46"/>
      <c r="BI14" s="46">
        <v>9</v>
      </c>
      <c r="BJ14" s="46"/>
      <c r="BK14" s="46"/>
      <c r="BL14" s="46"/>
      <c r="BM14" s="46"/>
      <c r="BN14" s="46"/>
      <c r="BO14" s="46"/>
      <c r="BP14" s="46">
        <v>10</v>
      </c>
      <c r="BQ14" s="28">
        <v>3</v>
      </c>
      <c r="BR14" s="1" t="s">
        <v>137</v>
      </c>
    </row>
    <row r="15" spans="1:70" x14ac:dyDescent="0.25">
      <c r="A15" s="41">
        <v>4</v>
      </c>
      <c r="B15" s="42" t="s">
        <v>65</v>
      </c>
      <c r="C15" s="43" t="s">
        <v>44</v>
      </c>
      <c r="D15" s="43">
        <v>1641128025</v>
      </c>
      <c r="E15" s="44" t="s">
        <v>54</v>
      </c>
      <c r="F15" s="43" t="s">
        <v>60</v>
      </c>
      <c r="G15" s="44" t="s">
        <v>128</v>
      </c>
      <c r="H15" s="1">
        <f>MATCH(D15,Данные!$D:$D,0)</f>
        <v>6</v>
      </c>
      <c r="I15" s="52">
        <v>445</v>
      </c>
      <c r="J15" s="52">
        <f>IF(K15 &gt; 0, MAX(K$12:K$25) / K15, 0)</f>
        <v>1.1224489795918366</v>
      </c>
      <c r="K15" s="52">
        <v>49</v>
      </c>
      <c r="L15" s="52">
        <f>I15*J15</f>
        <v>499.48979591836729</v>
      </c>
      <c r="M15" s="53">
        <v>99</v>
      </c>
      <c r="N15" s="53">
        <v>11</v>
      </c>
      <c r="O15" s="53">
        <f>IF(N15 &gt; 0,M15/N15,0)</f>
        <v>9</v>
      </c>
      <c r="P15" s="46">
        <f>MIN($S15:BP15)</f>
        <v>8</v>
      </c>
      <c r="Q15" s="53"/>
      <c r="R15" s="46">
        <v>11</v>
      </c>
      <c r="S15" s="46"/>
      <c r="T15" s="46"/>
      <c r="U15" s="46"/>
      <c r="V15" s="46">
        <v>9</v>
      </c>
      <c r="W15" s="46"/>
      <c r="X15" s="46"/>
      <c r="Y15" s="46"/>
      <c r="Z15" s="46">
        <v>8</v>
      </c>
      <c r="AA15" s="46"/>
      <c r="AB15" s="46"/>
      <c r="AC15" s="46"/>
      <c r="AD15" s="46">
        <v>9</v>
      </c>
      <c r="AE15" s="46"/>
      <c r="AF15" s="46"/>
      <c r="AG15" s="46"/>
      <c r="AH15" s="46"/>
      <c r="AI15" s="46"/>
      <c r="AJ15" s="46"/>
      <c r="AK15" s="46"/>
      <c r="AL15" s="46"/>
      <c r="AM15" s="46">
        <v>10</v>
      </c>
      <c r="AN15" s="46"/>
      <c r="AO15" s="46"/>
      <c r="AP15" s="46"/>
      <c r="AQ15" s="46"/>
      <c r="AR15" s="46"/>
      <c r="AS15" s="46"/>
      <c r="AT15" s="46">
        <v>8</v>
      </c>
      <c r="AU15" s="46"/>
      <c r="AV15" s="46">
        <v>9</v>
      </c>
      <c r="AW15" s="46"/>
      <c r="AX15" s="46">
        <v>10</v>
      </c>
      <c r="AY15" s="46">
        <v>8</v>
      </c>
      <c r="AZ15" s="46">
        <v>10</v>
      </c>
      <c r="BA15" s="46"/>
      <c r="BB15" s="46"/>
      <c r="BC15" s="46"/>
      <c r="BD15" s="46"/>
      <c r="BE15" s="46"/>
      <c r="BF15" s="46"/>
      <c r="BG15" s="46"/>
      <c r="BH15" s="46"/>
      <c r="BI15" s="46">
        <v>8</v>
      </c>
      <c r="BJ15" s="46"/>
      <c r="BK15" s="46"/>
      <c r="BL15" s="46"/>
      <c r="BM15" s="46"/>
      <c r="BN15" s="46"/>
      <c r="BO15" s="46"/>
      <c r="BP15" s="46">
        <v>10</v>
      </c>
      <c r="BQ15" s="28">
        <v>4</v>
      </c>
      <c r="BR15" s="1" t="s">
        <v>137</v>
      </c>
    </row>
    <row r="16" spans="1:70" x14ac:dyDescent="0.25">
      <c r="A16" s="41">
        <v>5</v>
      </c>
      <c r="B16" s="42" t="s">
        <v>63</v>
      </c>
      <c r="C16" s="43" t="s">
        <v>47</v>
      </c>
      <c r="D16" s="43">
        <v>1641128080</v>
      </c>
      <c r="E16" s="44" t="s">
        <v>54</v>
      </c>
      <c r="F16" s="43" t="s">
        <v>60</v>
      </c>
      <c r="G16" s="44" t="s">
        <v>128</v>
      </c>
      <c r="H16" s="1">
        <f>MATCH(D16,Данные!$D:$D,0)</f>
        <v>5</v>
      </c>
      <c r="I16" s="52">
        <v>426</v>
      </c>
      <c r="J16" s="52">
        <f>IF(K16 &gt; 0, MAX(K$12:K$25) / K16, 0)</f>
        <v>1.1458333333333333</v>
      </c>
      <c r="K16" s="52">
        <v>48</v>
      </c>
      <c r="L16" s="52">
        <f>I16*J16</f>
        <v>488.12499999999994</v>
      </c>
      <c r="M16" s="53">
        <v>94</v>
      </c>
      <c r="N16" s="53">
        <v>11</v>
      </c>
      <c r="O16" s="53">
        <f>IF(N16 &gt; 0,M16/N16,0)</f>
        <v>8.545454545454545</v>
      </c>
      <c r="P16" s="46">
        <f>MIN($S16:BP16)</f>
        <v>7</v>
      </c>
      <c r="Q16" s="53"/>
      <c r="R16" s="46">
        <v>11</v>
      </c>
      <c r="S16" s="46"/>
      <c r="T16" s="46"/>
      <c r="U16" s="46">
        <v>9</v>
      </c>
      <c r="V16" s="46"/>
      <c r="W16" s="46"/>
      <c r="X16" s="46"/>
      <c r="Y16" s="46"/>
      <c r="Z16" s="46">
        <v>7</v>
      </c>
      <c r="AA16" s="46"/>
      <c r="AB16" s="46"/>
      <c r="AC16" s="46"/>
      <c r="AD16" s="46"/>
      <c r="AE16" s="46"/>
      <c r="AF16" s="46"/>
      <c r="AG16" s="46"/>
      <c r="AH16" s="46"/>
      <c r="AI16" s="46"/>
      <c r="AJ16" s="46"/>
      <c r="AK16" s="46">
        <v>9</v>
      </c>
      <c r="AL16" s="46"/>
      <c r="AM16" s="46"/>
      <c r="AN16" s="46"/>
      <c r="AO16" s="46"/>
      <c r="AP16" s="46"/>
      <c r="AQ16" s="46"/>
      <c r="AR16" s="46"/>
      <c r="AS16" s="46"/>
      <c r="AT16" s="46">
        <v>8</v>
      </c>
      <c r="AU16" s="46"/>
      <c r="AV16" s="46">
        <v>10</v>
      </c>
      <c r="AW16" s="46"/>
      <c r="AX16" s="46">
        <v>10</v>
      </c>
      <c r="AY16" s="46">
        <v>8</v>
      </c>
      <c r="AZ16" s="46">
        <v>8</v>
      </c>
      <c r="BA16" s="46"/>
      <c r="BB16" s="46"/>
      <c r="BC16" s="46"/>
      <c r="BD16" s="46"/>
      <c r="BE16" s="46"/>
      <c r="BF16" s="46"/>
      <c r="BG16" s="46"/>
      <c r="BH16" s="46"/>
      <c r="BI16" s="46">
        <v>8</v>
      </c>
      <c r="BJ16" s="46"/>
      <c r="BK16" s="46"/>
      <c r="BL16" s="46">
        <v>7</v>
      </c>
      <c r="BM16" s="46"/>
      <c r="BN16" s="46"/>
      <c r="BO16" s="46"/>
      <c r="BP16" s="46">
        <v>10</v>
      </c>
      <c r="BQ16" s="28">
        <v>5</v>
      </c>
      <c r="BR16" s="1" t="s">
        <v>137</v>
      </c>
    </row>
    <row r="17" spans="1:70" x14ac:dyDescent="0.25">
      <c r="A17" s="41">
        <v>6</v>
      </c>
      <c r="B17" s="42" t="s">
        <v>67</v>
      </c>
      <c r="C17" s="43" t="s">
        <v>41</v>
      </c>
      <c r="D17" s="43">
        <v>1641127984</v>
      </c>
      <c r="E17" s="44" t="s">
        <v>54</v>
      </c>
      <c r="F17" s="43" t="s">
        <v>60</v>
      </c>
      <c r="G17" s="44" t="s">
        <v>128</v>
      </c>
      <c r="H17" s="1">
        <f>MATCH(D17,Данные!$D:$D,0)</f>
        <v>7</v>
      </c>
      <c r="I17" s="52">
        <v>479</v>
      </c>
      <c r="J17" s="52">
        <f>IF(K17 &gt; 0, MAX(K$12:K$25) / K17, 0)</f>
        <v>1</v>
      </c>
      <c r="K17" s="52">
        <v>55</v>
      </c>
      <c r="L17" s="52">
        <f>I17*J17</f>
        <v>479</v>
      </c>
      <c r="M17" s="53">
        <v>111</v>
      </c>
      <c r="N17" s="53">
        <v>13</v>
      </c>
      <c r="O17" s="53">
        <f>IF(N17 &gt; 0,M17/N17,0)</f>
        <v>8.5384615384615383</v>
      </c>
      <c r="P17" s="46">
        <f>MIN($S17:BP17)</f>
        <v>8</v>
      </c>
      <c r="Q17" s="53"/>
      <c r="R17" s="46">
        <v>13</v>
      </c>
      <c r="S17" s="46"/>
      <c r="T17" s="46"/>
      <c r="U17" s="46"/>
      <c r="V17" s="46">
        <v>9</v>
      </c>
      <c r="W17" s="46"/>
      <c r="X17" s="46"/>
      <c r="Y17" s="46"/>
      <c r="Z17" s="46">
        <v>8</v>
      </c>
      <c r="AA17" s="46"/>
      <c r="AB17" s="46"/>
      <c r="AC17" s="46"/>
      <c r="AD17" s="46"/>
      <c r="AE17" s="46"/>
      <c r="AF17" s="46"/>
      <c r="AG17" s="46"/>
      <c r="AH17" s="46"/>
      <c r="AI17" s="46"/>
      <c r="AJ17" s="46">
        <v>9</v>
      </c>
      <c r="AK17" s="46"/>
      <c r="AL17" s="46"/>
      <c r="AM17" s="46"/>
      <c r="AN17" s="46"/>
      <c r="AO17" s="46"/>
      <c r="AP17" s="46"/>
      <c r="AQ17" s="46"/>
      <c r="AR17" s="46"/>
      <c r="AS17" s="46"/>
      <c r="AT17" s="46">
        <v>8</v>
      </c>
      <c r="AU17" s="46"/>
      <c r="AV17" s="46">
        <v>8</v>
      </c>
      <c r="AW17" s="46">
        <v>9</v>
      </c>
      <c r="AX17" s="46">
        <v>10</v>
      </c>
      <c r="AY17" s="46">
        <v>8</v>
      </c>
      <c r="AZ17" s="46">
        <v>8</v>
      </c>
      <c r="BA17" s="46"/>
      <c r="BB17" s="46"/>
      <c r="BC17" s="46"/>
      <c r="BD17" s="46"/>
      <c r="BE17" s="46">
        <v>9</v>
      </c>
      <c r="BF17" s="46"/>
      <c r="BG17" s="46"/>
      <c r="BH17" s="46"/>
      <c r="BI17" s="46">
        <v>8</v>
      </c>
      <c r="BJ17" s="46"/>
      <c r="BK17" s="46"/>
      <c r="BL17" s="46"/>
      <c r="BM17" s="46"/>
      <c r="BN17" s="46">
        <v>9</v>
      </c>
      <c r="BO17" s="46"/>
      <c r="BP17" s="46">
        <v>8</v>
      </c>
      <c r="BQ17" s="28">
        <v>6</v>
      </c>
      <c r="BR17" s="1" t="s">
        <v>137</v>
      </c>
    </row>
    <row r="18" spans="1:70" x14ac:dyDescent="0.25">
      <c r="A18" s="41">
        <v>7</v>
      </c>
      <c r="B18" s="42" t="s">
        <v>55</v>
      </c>
      <c r="C18" s="43" t="s">
        <v>46</v>
      </c>
      <c r="D18" s="43">
        <v>1641128038</v>
      </c>
      <c r="E18" s="44" t="s">
        <v>54</v>
      </c>
      <c r="F18" s="43" t="s">
        <v>60</v>
      </c>
      <c r="G18" s="44" t="s">
        <v>128</v>
      </c>
      <c r="H18" s="1">
        <f>MATCH(D18,Данные!$D:$D,0)</f>
        <v>3</v>
      </c>
      <c r="I18" s="52">
        <v>409</v>
      </c>
      <c r="J18" s="52">
        <f>IF(K18 &gt; 0, MAX(K$12:K$25) / K18, 0)</f>
        <v>1.1702127659574468</v>
      </c>
      <c r="K18" s="52">
        <v>47</v>
      </c>
      <c r="L18" s="52">
        <f>I18*J18</f>
        <v>478.61702127659578</v>
      </c>
      <c r="M18" s="53">
        <v>92</v>
      </c>
      <c r="N18" s="53">
        <v>11</v>
      </c>
      <c r="O18" s="53">
        <f>IF(N18 &gt; 0,M18/N18,0)</f>
        <v>8.3636363636363633</v>
      </c>
      <c r="P18" s="46">
        <f>MIN($S18:BP18)</f>
        <v>7</v>
      </c>
      <c r="Q18" s="53"/>
      <c r="R18" s="46">
        <v>11</v>
      </c>
      <c r="S18" s="46">
        <v>8</v>
      </c>
      <c r="T18" s="46"/>
      <c r="U18" s="46"/>
      <c r="V18" s="46"/>
      <c r="W18" s="46"/>
      <c r="X18" s="46"/>
      <c r="Y18" s="46"/>
      <c r="Z18" s="46">
        <v>7</v>
      </c>
      <c r="AA18" s="46"/>
      <c r="AB18" s="46"/>
      <c r="AC18" s="46"/>
      <c r="AD18" s="46"/>
      <c r="AE18" s="46"/>
      <c r="AF18" s="46"/>
      <c r="AG18" s="46"/>
      <c r="AH18" s="46"/>
      <c r="AI18" s="46"/>
      <c r="AJ18" s="46"/>
      <c r="AK18" s="46"/>
      <c r="AL18" s="46"/>
      <c r="AM18" s="46"/>
      <c r="AN18" s="46"/>
      <c r="AO18" s="46"/>
      <c r="AP18" s="46"/>
      <c r="AQ18" s="46"/>
      <c r="AR18" s="46"/>
      <c r="AS18" s="46"/>
      <c r="AT18" s="46">
        <v>7</v>
      </c>
      <c r="AU18" s="46">
        <v>8</v>
      </c>
      <c r="AV18" s="46">
        <v>9</v>
      </c>
      <c r="AW18" s="46"/>
      <c r="AX18" s="46">
        <v>10</v>
      </c>
      <c r="AY18" s="46">
        <v>8</v>
      </c>
      <c r="AZ18" s="46">
        <v>9</v>
      </c>
      <c r="BA18" s="46"/>
      <c r="BB18" s="46"/>
      <c r="BC18" s="46"/>
      <c r="BD18" s="46"/>
      <c r="BE18" s="46"/>
      <c r="BF18" s="46"/>
      <c r="BG18" s="46"/>
      <c r="BH18" s="46"/>
      <c r="BI18" s="46">
        <v>7</v>
      </c>
      <c r="BJ18" s="46"/>
      <c r="BK18" s="46"/>
      <c r="BL18" s="46"/>
      <c r="BM18" s="46"/>
      <c r="BN18" s="46">
        <v>9</v>
      </c>
      <c r="BO18" s="46"/>
      <c r="BP18" s="46">
        <v>10</v>
      </c>
      <c r="BQ18" s="28">
        <v>7</v>
      </c>
      <c r="BR18" s="1" t="s">
        <v>137</v>
      </c>
    </row>
    <row r="19" spans="1:70" x14ac:dyDescent="0.25">
      <c r="A19" s="41">
        <v>8</v>
      </c>
      <c r="B19" s="42" t="s">
        <v>78</v>
      </c>
      <c r="C19" s="43" t="s">
        <v>43</v>
      </c>
      <c r="D19" s="43">
        <v>1641128011</v>
      </c>
      <c r="E19" s="44" t="s">
        <v>54</v>
      </c>
      <c r="F19" s="43" t="s">
        <v>60</v>
      </c>
      <c r="G19" s="44" t="s">
        <v>128</v>
      </c>
      <c r="H19" s="1">
        <f>MATCH(D19,Данные!$D:$D,0)</f>
        <v>13</v>
      </c>
      <c r="I19" s="52">
        <v>424</v>
      </c>
      <c r="J19" s="52">
        <f>IF(K19 &gt; 0, MAX(K$12:K$25) / K19, 0)</f>
        <v>1.1000000000000001</v>
      </c>
      <c r="K19" s="52">
        <v>50</v>
      </c>
      <c r="L19" s="52">
        <f>I19*J19</f>
        <v>466.40000000000003</v>
      </c>
      <c r="M19" s="53">
        <v>106</v>
      </c>
      <c r="N19" s="53">
        <v>13</v>
      </c>
      <c r="O19" s="53">
        <f>IF(N19 &gt; 0,M19/N19,0)</f>
        <v>8.1538461538461533</v>
      </c>
      <c r="P19" s="46">
        <f>MIN($S19:BP19)</f>
        <v>6</v>
      </c>
      <c r="Q19" s="53"/>
      <c r="R19" s="46">
        <v>13</v>
      </c>
      <c r="S19" s="46"/>
      <c r="T19" s="46"/>
      <c r="U19" s="46"/>
      <c r="V19" s="46"/>
      <c r="W19" s="46"/>
      <c r="X19" s="46"/>
      <c r="Y19" s="46"/>
      <c r="Z19" s="46">
        <v>6</v>
      </c>
      <c r="AA19" s="46"/>
      <c r="AB19" s="46">
        <v>7</v>
      </c>
      <c r="AC19" s="46"/>
      <c r="AD19" s="46"/>
      <c r="AE19" s="46"/>
      <c r="AF19" s="46"/>
      <c r="AG19" s="46"/>
      <c r="AH19" s="46"/>
      <c r="AI19" s="46"/>
      <c r="AJ19" s="46"/>
      <c r="AK19" s="46"/>
      <c r="AL19" s="46">
        <v>7</v>
      </c>
      <c r="AM19" s="46"/>
      <c r="AN19" s="46"/>
      <c r="AO19" s="46"/>
      <c r="AP19" s="46"/>
      <c r="AQ19" s="46"/>
      <c r="AR19" s="46">
        <v>9</v>
      </c>
      <c r="AS19" s="46"/>
      <c r="AT19" s="46">
        <v>6</v>
      </c>
      <c r="AU19" s="46">
        <v>9</v>
      </c>
      <c r="AV19" s="46">
        <v>8</v>
      </c>
      <c r="AW19" s="46"/>
      <c r="AX19" s="46">
        <v>10</v>
      </c>
      <c r="AY19" s="46">
        <v>8</v>
      </c>
      <c r="AZ19" s="46">
        <v>10</v>
      </c>
      <c r="BA19" s="46"/>
      <c r="BB19" s="46"/>
      <c r="BC19" s="46"/>
      <c r="BD19" s="46"/>
      <c r="BE19" s="46"/>
      <c r="BF19" s="46"/>
      <c r="BG19" s="46"/>
      <c r="BH19" s="46"/>
      <c r="BI19" s="46">
        <v>8</v>
      </c>
      <c r="BJ19" s="46"/>
      <c r="BK19" s="46"/>
      <c r="BL19" s="46"/>
      <c r="BM19" s="46">
        <v>8</v>
      </c>
      <c r="BN19" s="46"/>
      <c r="BO19" s="46"/>
      <c r="BP19" s="46">
        <v>10</v>
      </c>
      <c r="BQ19" s="28">
        <v>8</v>
      </c>
      <c r="BR19" s="1" t="s">
        <v>137</v>
      </c>
    </row>
    <row r="20" spans="1:70" x14ac:dyDescent="0.25">
      <c r="A20" s="41">
        <v>9</v>
      </c>
      <c r="B20" s="42" t="s">
        <v>81</v>
      </c>
      <c r="C20" s="43" t="s">
        <v>48</v>
      </c>
      <c r="D20" s="43">
        <v>1641128094</v>
      </c>
      <c r="E20" s="44" t="s">
        <v>54</v>
      </c>
      <c r="F20" s="43" t="s">
        <v>60</v>
      </c>
      <c r="G20" s="44" t="s">
        <v>128</v>
      </c>
      <c r="H20" s="1">
        <f>MATCH(D20,Данные!$D:$D,0)</f>
        <v>21</v>
      </c>
      <c r="I20" s="52">
        <v>407</v>
      </c>
      <c r="J20" s="52">
        <f>IF(K20 &gt; 0, MAX(K$12:K$25) / K20, 0)</f>
        <v>1.1224489795918366</v>
      </c>
      <c r="K20" s="52">
        <v>49</v>
      </c>
      <c r="L20" s="52">
        <f>I20*J20</f>
        <v>456.83673469387753</v>
      </c>
      <c r="M20" s="53">
        <v>111</v>
      </c>
      <c r="N20" s="53">
        <v>13</v>
      </c>
      <c r="O20" s="53">
        <f>IF(N20 &gt; 0,M20/N20,0)</f>
        <v>8.5384615384615383</v>
      </c>
      <c r="P20" s="46">
        <f>MIN($S20:BP20)</f>
        <v>7</v>
      </c>
      <c r="Q20" s="53"/>
      <c r="R20" s="46">
        <v>13</v>
      </c>
      <c r="S20" s="46"/>
      <c r="T20" s="46"/>
      <c r="U20" s="46"/>
      <c r="V20" s="46"/>
      <c r="W20" s="46"/>
      <c r="X20" s="46"/>
      <c r="Y20" s="46"/>
      <c r="Z20" s="46">
        <v>9</v>
      </c>
      <c r="AA20" s="46"/>
      <c r="AB20" s="46"/>
      <c r="AC20" s="46">
        <v>9</v>
      </c>
      <c r="AD20" s="46"/>
      <c r="AE20" s="46"/>
      <c r="AF20" s="46"/>
      <c r="AG20" s="46"/>
      <c r="AH20" s="46"/>
      <c r="AI20" s="46"/>
      <c r="AJ20" s="46"/>
      <c r="AK20" s="46"/>
      <c r="AL20" s="46"/>
      <c r="AM20" s="46"/>
      <c r="AN20" s="46"/>
      <c r="AO20" s="46"/>
      <c r="AP20" s="46"/>
      <c r="AQ20" s="46"/>
      <c r="AR20" s="46"/>
      <c r="AS20" s="46"/>
      <c r="AT20" s="46">
        <v>8</v>
      </c>
      <c r="AU20" s="46"/>
      <c r="AV20" s="46">
        <v>8</v>
      </c>
      <c r="AW20" s="46"/>
      <c r="AX20" s="46">
        <v>8</v>
      </c>
      <c r="AY20" s="46">
        <v>8</v>
      </c>
      <c r="AZ20" s="46">
        <v>7</v>
      </c>
      <c r="BA20" s="46"/>
      <c r="BB20" s="46"/>
      <c r="BC20" s="46">
        <v>8</v>
      </c>
      <c r="BD20" s="46"/>
      <c r="BE20" s="46"/>
      <c r="BF20" s="46">
        <v>9</v>
      </c>
      <c r="BG20" s="46"/>
      <c r="BH20" s="46"/>
      <c r="BI20" s="46">
        <v>9</v>
      </c>
      <c r="BJ20" s="46"/>
      <c r="BK20" s="46"/>
      <c r="BL20" s="46"/>
      <c r="BM20" s="46">
        <v>9</v>
      </c>
      <c r="BN20" s="46">
        <v>9</v>
      </c>
      <c r="BO20" s="46"/>
      <c r="BP20" s="46">
        <v>10</v>
      </c>
      <c r="BQ20" s="28">
        <v>9</v>
      </c>
      <c r="BR20" s="1" t="s">
        <v>137</v>
      </c>
    </row>
    <row r="21" spans="1:70" x14ac:dyDescent="0.25">
      <c r="A21" s="41">
        <v>10</v>
      </c>
      <c r="B21" s="42" t="s">
        <v>83</v>
      </c>
      <c r="C21" s="43" t="s">
        <v>52</v>
      </c>
      <c r="D21" s="43">
        <v>1641128151</v>
      </c>
      <c r="E21" s="44" t="s">
        <v>54</v>
      </c>
      <c r="F21" s="43" t="s">
        <v>60</v>
      </c>
      <c r="G21" s="44" t="s">
        <v>128</v>
      </c>
      <c r="H21" s="1">
        <f>MATCH(D21,Данные!$D:$D,0)</f>
        <v>27</v>
      </c>
      <c r="I21" s="52">
        <v>375</v>
      </c>
      <c r="J21" s="52">
        <f>IF(K21 &gt; 0, MAX(K$12:K$25) / K21, 0)</f>
        <v>1.1702127659574468</v>
      </c>
      <c r="K21" s="52">
        <v>47</v>
      </c>
      <c r="L21" s="52">
        <f>I21*J21</f>
        <v>438.82978723404256</v>
      </c>
      <c r="M21" s="53">
        <v>88</v>
      </c>
      <c r="N21" s="53">
        <v>11</v>
      </c>
      <c r="O21" s="53">
        <f>IF(N21 &gt; 0,M21/N21,0)</f>
        <v>8</v>
      </c>
      <c r="P21" s="46">
        <f>MIN($S21:BP21)</f>
        <v>5</v>
      </c>
      <c r="Q21" s="53"/>
      <c r="R21" s="46">
        <v>11</v>
      </c>
      <c r="S21" s="46"/>
      <c r="T21" s="46"/>
      <c r="U21" s="46"/>
      <c r="V21" s="46"/>
      <c r="W21" s="46"/>
      <c r="X21" s="46"/>
      <c r="Y21" s="46"/>
      <c r="Z21" s="46">
        <v>5</v>
      </c>
      <c r="AA21" s="46"/>
      <c r="AB21" s="46">
        <v>9</v>
      </c>
      <c r="AC21" s="46"/>
      <c r="AD21" s="46"/>
      <c r="AE21" s="46"/>
      <c r="AF21" s="46"/>
      <c r="AG21" s="46"/>
      <c r="AH21" s="46"/>
      <c r="AI21" s="46"/>
      <c r="AJ21" s="46"/>
      <c r="AK21" s="46"/>
      <c r="AL21" s="46"/>
      <c r="AM21" s="46"/>
      <c r="AN21" s="46"/>
      <c r="AO21" s="46"/>
      <c r="AP21" s="46"/>
      <c r="AQ21" s="46"/>
      <c r="AR21" s="46"/>
      <c r="AS21" s="46"/>
      <c r="AT21" s="46">
        <v>6</v>
      </c>
      <c r="AU21" s="46"/>
      <c r="AV21" s="46">
        <v>8</v>
      </c>
      <c r="AW21" s="46"/>
      <c r="AX21" s="46">
        <v>8</v>
      </c>
      <c r="AY21" s="46">
        <v>8</v>
      </c>
      <c r="AZ21" s="46">
        <v>8</v>
      </c>
      <c r="BA21" s="46"/>
      <c r="BB21" s="46"/>
      <c r="BC21" s="46"/>
      <c r="BD21" s="46"/>
      <c r="BE21" s="46"/>
      <c r="BF21" s="46"/>
      <c r="BG21" s="46">
        <v>9</v>
      </c>
      <c r="BH21" s="46"/>
      <c r="BI21" s="46">
        <v>8</v>
      </c>
      <c r="BJ21" s="46"/>
      <c r="BK21" s="46"/>
      <c r="BL21" s="46"/>
      <c r="BM21" s="46">
        <v>9</v>
      </c>
      <c r="BN21" s="46"/>
      <c r="BO21" s="46"/>
      <c r="BP21" s="46">
        <v>10</v>
      </c>
      <c r="BQ21" s="28">
        <v>10</v>
      </c>
      <c r="BR21" s="1" t="s">
        <v>137</v>
      </c>
    </row>
    <row r="22" spans="1:70" x14ac:dyDescent="0.25">
      <c r="A22" s="41">
        <v>11</v>
      </c>
      <c r="B22" s="42" t="s">
        <v>73</v>
      </c>
      <c r="C22" s="43" t="s">
        <v>45</v>
      </c>
      <c r="D22" s="43">
        <v>1642260729</v>
      </c>
      <c r="E22" s="44" t="s">
        <v>54</v>
      </c>
      <c r="F22" s="43" t="s">
        <v>60</v>
      </c>
      <c r="G22" s="44" t="s">
        <v>129</v>
      </c>
      <c r="H22" s="1">
        <f>MATCH(D22,Данные!$D:$D,0)</f>
        <v>11</v>
      </c>
      <c r="I22" s="52">
        <v>343</v>
      </c>
      <c r="J22" s="52">
        <f>IF(K22 &gt; 0, MAX(K$12:K$25) / K22, 0)</f>
        <v>1.1702127659574468</v>
      </c>
      <c r="K22" s="52">
        <v>47</v>
      </c>
      <c r="L22" s="52">
        <f>I22*J22</f>
        <v>401.38297872340428</v>
      </c>
      <c r="M22" s="53">
        <v>71</v>
      </c>
      <c r="N22" s="53">
        <v>10</v>
      </c>
      <c r="O22" s="53">
        <f>IF(N22 &gt; 0,M22/N22,0)</f>
        <v>7.1</v>
      </c>
      <c r="P22" s="46">
        <f>MIN($S22:BP22)</f>
        <v>6</v>
      </c>
      <c r="Q22" s="53"/>
      <c r="R22" s="46">
        <v>10</v>
      </c>
      <c r="S22" s="46"/>
      <c r="T22" s="46"/>
      <c r="U22" s="46"/>
      <c r="V22" s="46"/>
      <c r="W22" s="46"/>
      <c r="X22" s="46"/>
      <c r="Y22" s="46">
        <v>7</v>
      </c>
      <c r="Z22" s="46">
        <v>6</v>
      </c>
      <c r="AA22" s="46"/>
      <c r="AB22" s="46"/>
      <c r="AC22" s="46"/>
      <c r="AD22" s="46"/>
      <c r="AE22" s="46"/>
      <c r="AF22" s="46"/>
      <c r="AG22" s="46"/>
      <c r="AH22" s="46"/>
      <c r="AI22" s="46"/>
      <c r="AJ22" s="46"/>
      <c r="AK22" s="46"/>
      <c r="AL22" s="46"/>
      <c r="AM22" s="46"/>
      <c r="AN22" s="46"/>
      <c r="AO22" s="46"/>
      <c r="AP22" s="46"/>
      <c r="AQ22" s="46"/>
      <c r="AR22" s="46"/>
      <c r="AS22" s="46"/>
      <c r="AT22" s="46">
        <v>8</v>
      </c>
      <c r="AU22" s="46"/>
      <c r="AV22" s="46">
        <v>7</v>
      </c>
      <c r="AW22" s="46"/>
      <c r="AX22" s="46">
        <v>8</v>
      </c>
      <c r="AY22" s="46">
        <v>7</v>
      </c>
      <c r="AZ22" s="46">
        <v>6</v>
      </c>
      <c r="BA22" s="46"/>
      <c r="BB22" s="46"/>
      <c r="BC22" s="46"/>
      <c r="BD22" s="46"/>
      <c r="BE22" s="46"/>
      <c r="BF22" s="46"/>
      <c r="BG22" s="46"/>
      <c r="BH22" s="46"/>
      <c r="BI22" s="46">
        <v>8</v>
      </c>
      <c r="BJ22" s="46"/>
      <c r="BK22" s="46">
        <v>8</v>
      </c>
      <c r="BL22" s="46"/>
      <c r="BM22" s="46"/>
      <c r="BN22" s="46"/>
      <c r="BO22" s="46"/>
      <c r="BP22" s="46">
        <v>6</v>
      </c>
      <c r="BQ22" s="28">
        <v>11</v>
      </c>
      <c r="BR22" s="1" t="s">
        <v>137</v>
      </c>
    </row>
    <row r="23" spans="1:70" x14ac:dyDescent="0.25">
      <c r="A23" s="41">
        <v>12</v>
      </c>
      <c r="B23" s="42" t="s">
        <v>71</v>
      </c>
      <c r="C23" s="43" t="s">
        <v>40</v>
      </c>
      <c r="D23" s="43">
        <v>1641127971</v>
      </c>
      <c r="E23" s="44" t="s">
        <v>54</v>
      </c>
      <c r="F23" s="43" t="s">
        <v>60</v>
      </c>
      <c r="G23" s="44" t="s">
        <v>128</v>
      </c>
      <c r="H23" s="1">
        <f>MATCH(D23,Данные!$D:$D,0)</f>
        <v>10</v>
      </c>
      <c r="I23" s="52">
        <v>319</v>
      </c>
      <c r="J23" s="52">
        <f>IF(K23 &gt; 0, MAX(K$12:K$25) / K23, 0)</f>
        <v>1.1000000000000001</v>
      </c>
      <c r="K23" s="52">
        <v>50</v>
      </c>
      <c r="L23" s="52">
        <f>I23*J23</f>
        <v>350.90000000000003</v>
      </c>
      <c r="M23" s="53">
        <v>77</v>
      </c>
      <c r="N23" s="53">
        <v>12</v>
      </c>
      <c r="O23" s="53">
        <f>IF(N23 &gt; 0,M23/N23,0)</f>
        <v>6.416666666666667</v>
      </c>
      <c r="P23" s="46">
        <f>MIN($S23:BP23)</f>
        <v>5</v>
      </c>
      <c r="Q23" s="53"/>
      <c r="R23" s="46">
        <v>12</v>
      </c>
      <c r="S23" s="46"/>
      <c r="T23" s="46"/>
      <c r="U23" s="46"/>
      <c r="V23" s="46"/>
      <c r="W23" s="46"/>
      <c r="X23" s="46">
        <v>6</v>
      </c>
      <c r="Y23" s="46"/>
      <c r="Z23" s="46">
        <v>6</v>
      </c>
      <c r="AA23" s="46"/>
      <c r="AB23" s="46"/>
      <c r="AC23" s="46"/>
      <c r="AD23" s="46"/>
      <c r="AE23" s="46"/>
      <c r="AF23" s="46"/>
      <c r="AG23" s="46"/>
      <c r="AH23" s="46"/>
      <c r="AI23" s="46">
        <v>8</v>
      </c>
      <c r="AJ23" s="46"/>
      <c r="AK23" s="46"/>
      <c r="AL23" s="46"/>
      <c r="AM23" s="46"/>
      <c r="AN23" s="46"/>
      <c r="AO23" s="46"/>
      <c r="AP23" s="46"/>
      <c r="AQ23" s="46"/>
      <c r="AR23" s="46"/>
      <c r="AS23" s="46"/>
      <c r="AT23" s="46">
        <v>6</v>
      </c>
      <c r="AU23" s="46"/>
      <c r="AV23" s="46">
        <v>5</v>
      </c>
      <c r="AW23" s="46"/>
      <c r="AX23" s="46">
        <v>7</v>
      </c>
      <c r="AY23" s="46">
        <v>5</v>
      </c>
      <c r="AZ23" s="46">
        <v>6</v>
      </c>
      <c r="BA23" s="46">
        <v>10</v>
      </c>
      <c r="BB23" s="46"/>
      <c r="BC23" s="46"/>
      <c r="BD23" s="46">
        <v>5</v>
      </c>
      <c r="BE23" s="46"/>
      <c r="BF23" s="46"/>
      <c r="BG23" s="46"/>
      <c r="BH23" s="46"/>
      <c r="BI23" s="46">
        <v>7</v>
      </c>
      <c r="BJ23" s="46"/>
      <c r="BK23" s="46"/>
      <c r="BL23" s="46"/>
      <c r="BM23" s="46"/>
      <c r="BN23" s="46"/>
      <c r="BO23" s="46"/>
      <c r="BP23" s="46">
        <v>6</v>
      </c>
      <c r="BQ23" s="28">
        <v>12</v>
      </c>
      <c r="BR23" s="1" t="s">
        <v>137</v>
      </c>
    </row>
    <row r="24" spans="1:70" x14ac:dyDescent="0.25">
      <c r="A24" s="41">
        <v>13</v>
      </c>
      <c r="B24" s="42" t="s">
        <v>82</v>
      </c>
      <c r="C24" s="45" t="s">
        <v>38</v>
      </c>
      <c r="D24" s="43">
        <v>1641127929</v>
      </c>
      <c r="E24" s="44" t="s">
        <v>54</v>
      </c>
      <c r="F24" s="43" t="s">
        <v>60</v>
      </c>
      <c r="G24" s="44" t="s">
        <v>128</v>
      </c>
      <c r="H24" s="1">
        <f>MATCH(D24,Данные!$D:$D,0)</f>
        <v>25</v>
      </c>
      <c r="I24" s="52">
        <v>310</v>
      </c>
      <c r="J24" s="52">
        <f>IF(K24 &gt; 0, MAX(K$12:K$25) / K24, 0)</f>
        <v>1.0784313725490196</v>
      </c>
      <c r="K24" s="52">
        <v>51</v>
      </c>
      <c r="L24" s="52">
        <f>I24*J24</f>
        <v>334.31372549019608</v>
      </c>
      <c r="M24" s="53">
        <v>66</v>
      </c>
      <c r="N24" s="53">
        <v>11</v>
      </c>
      <c r="O24" s="53">
        <f>IF(N24 &gt; 0,M24/N24,0)</f>
        <v>6</v>
      </c>
      <c r="P24" s="46">
        <f>MIN($S24:BP24)</f>
        <v>3</v>
      </c>
      <c r="Q24" s="53" t="s">
        <v>130</v>
      </c>
      <c r="R24" s="46">
        <v>10</v>
      </c>
      <c r="S24" s="46"/>
      <c r="T24" s="46"/>
      <c r="U24" s="46"/>
      <c r="V24" s="46"/>
      <c r="W24" s="46"/>
      <c r="X24" s="46"/>
      <c r="Y24" s="46"/>
      <c r="Z24" s="46">
        <v>4</v>
      </c>
      <c r="AA24" s="46">
        <v>8</v>
      </c>
      <c r="AB24" s="46"/>
      <c r="AC24" s="46"/>
      <c r="AD24" s="46"/>
      <c r="AE24" s="46"/>
      <c r="AF24" s="46"/>
      <c r="AG24" s="46">
        <v>10</v>
      </c>
      <c r="AH24" s="46"/>
      <c r="AI24" s="46"/>
      <c r="AJ24" s="46"/>
      <c r="AK24" s="46"/>
      <c r="AL24" s="46"/>
      <c r="AM24" s="46"/>
      <c r="AN24" s="46"/>
      <c r="AO24" s="46"/>
      <c r="AP24" s="46"/>
      <c r="AQ24" s="46"/>
      <c r="AR24" s="46"/>
      <c r="AS24" s="46"/>
      <c r="AT24" s="46">
        <v>4</v>
      </c>
      <c r="AU24" s="46"/>
      <c r="AV24" s="47">
        <v>3</v>
      </c>
      <c r="AW24" s="46"/>
      <c r="AX24" s="46">
        <v>7</v>
      </c>
      <c r="AY24" s="46">
        <v>5</v>
      </c>
      <c r="AZ24" s="46">
        <v>5</v>
      </c>
      <c r="BA24" s="46"/>
      <c r="BB24" s="46">
        <v>5</v>
      </c>
      <c r="BC24" s="46"/>
      <c r="BD24" s="46"/>
      <c r="BE24" s="46"/>
      <c r="BF24" s="46"/>
      <c r="BG24" s="46"/>
      <c r="BH24" s="46"/>
      <c r="BI24" s="46">
        <v>7</v>
      </c>
      <c r="BJ24" s="46"/>
      <c r="BK24" s="46"/>
      <c r="BL24" s="46"/>
      <c r="BM24" s="46"/>
      <c r="BN24" s="46"/>
      <c r="BO24" s="46"/>
      <c r="BP24" s="46">
        <v>8</v>
      </c>
      <c r="BQ24" s="28">
        <v>13</v>
      </c>
      <c r="BR24" s="1" t="s">
        <v>137</v>
      </c>
    </row>
    <row r="25" spans="1:70" x14ac:dyDescent="0.25">
      <c r="A25" s="41">
        <v>14</v>
      </c>
      <c r="B25" s="42" t="s">
        <v>75</v>
      </c>
      <c r="C25" s="45" t="s">
        <v>53</v>
      </c>
      <c r="D25" s="43">
        <v>1641128193</v>
      </c>
      <c r="E25" s="44" t="s">
        <v>54</v>
      </c>
      <c r="F25" s="43" t="s">
        <v>60</v>
      </c>
      <c r="G25" s="44" t="s">
        <v>128</v>
      </c>
      <c r="H25" s="1">
        <f>MATCH(D25,Данные!$D:$D,0)</f>
        <v>12</v>
      </c>
      <c r="I25" s="52">
        <v>248</v>
      </c>
      <c r="J25" s="52">
        <f>IF(K25 &gt; 0, MAX(K$12:K$25) / K25, 0)</f>
        <v>1.1224489795918366</v>
      </c>
      <c r="K25" s="52">
        <v>49</v>
      </c>
      <c r="L25" s="52">
        <f>I25*J25</f>
        <v>278.36734693877548</v>
      </c>
      <c r="M25" s="53">
        <v>69</v>
      </c>
      <c r="N25" s="53">
        <v>13</v>
      </c>
      <c r="O25" s="53">
        <f>IF(N25 &gt; 0,M25/N25,0)</f>
        <v>5.3076923076923075</v>
      </c>
      <c r="P25" s="46">
        <f>MIN($S25:BP25)</f>
        <v>1</v>
      </c>
      <c r="Q25" s="53" t="s">
        <v>130</v>
      </c>
      <c r="R25" s="46">
        <v>10</v>
      </c>
      <c r="S25" s="46"/>
      <c r="T25" s="46"/>
      <c r="U25" s="46"/>
      <c r="V25" s="46"/>
      <c r="W25" s="46"/>
      <c r="X25" s="46"/>
      <c r="Y25" s="46"/>
      <c r="Z25" s="46">
        <v>6</v>
      </c>
      <c r="AA25" s="46"/>
      <c r="AB25" s="46"/>
      <c r="AC25" s="46"/>
      <c r="AD25" s="46"/>
      <c r="AE25" s="46"/>
      <c r="AF25" s="46"/>
      <c r="AG25" s="46"/>
      <c r="AH25" s="46"/>
      <c r="AI25" s="46"/>
      <c r="AJ25" s="46"/>
      <c r="AK25" s="46"/>
      <c r="AL25" s="46"/>
      <c r="AM25" s="46"/>
      <c r="AN25" s="46">
        <v>5</v>
      </c>
      <c r="AO25" s="46">
        <v>5</v>
      </c>
      <c r="AP25" s="46"/>
      <c r="AQ25" s="46"/>
      <c r="AR25" s="46"/>
      <c r="AS25" s="46"/>
      <c r="AT25" s="46">
        <v>4</v>
      </c>
      <c r="AU25" s="46"/>
      <c r="AV25" s="47">
        <v>1</v>
      </c>
      <c r="AW25" s="46"/>
      <c r="AX25" s="46">
        <v>7</v>
      </c>
      <c r="AY25" s="47">
        <v>3</v>
      </c>
      <c r="AZ25" s="47">
        <v>3</v>
      </c>
      <c r="BA25" s="46"/>
      <c r="BB25" s="46"/>
      <c r="BC25" s="46"/>
      <c r="BD25" s="46"/>
      <c r="BE25" s="46"/>
      <c r="BF25" s="46"/>
      <c r="BG25" s="46"/>
      <c r="BH25" s="46">
        <v>9</v>
      </c>
      <c r="BI25" s="46">
        <v>7</v>
      </c>
      <c r="BJ25" s="46">
        <v>5</v>
      </c>
      <c r="BK25" s="46"/>
      <c r="BL25" s="46"/>
      <c r="BM25" s="46"/>
      <c r="BN25" s="46"/>
      <c r="BO25" s="46">
        <v>6</v>
      </c>
      <c r="BP25" s="46">
        <v>8</v>
      </c>
      <c r="BQ25" s="28">
        <v>14</v>
      </c>
      <c r="BR25" s="1" t="s">
        <v>137</v>
      </c>
    </row>
  </sheetData>
  <sheetCalcPr fullCalcOnLoad="1"/>
  <mergeCells count="26">
    <mergeCell ref="K8:K11"/>
    <mergeCell ref="BR8:BR11"/>
    <mergeCell ref="S8:AD8"/>
    <mergeCell ref="S9:AD9"/>
    <mergeCell ref="AE8:BP8"/>
    <mergeCell ref="AE9:BP9"/>
    <mergeCell ref="O2:R3"/>
    <mergeCell ref="D8:D10"/>
    <mergeCell ref="F8:F10"/>
    <mergeCell ref="BQ8:BQ11"/>
    <mergeCell ref="A11:G11"/>
    <mergeCell ref="R8:R11"/>
    <mergeCell ref="L8:L11"/>
    <mergeCell ref="A8:A10"/>
    <mergeCell ref="B8:B10"/>
    <mergeCell ref="C8:C10"/>
    <mergeCell ref="O1:R1"/>
    <mergeCell ref="P8:P11"/>
    <mergeCell ref="N8:N11"/>
    <mergeCell ref="G8:G10"/>
    <mergeCell ref="E8:E10"/>
    <mergeCell ref="M8:M11"/>
    <mergeCell ref="J8:J11"/>
    <mergeCell ref="Q8:Q11"/>
    <mergeCell ref="O8:O11"/>
    <mergeCell ref="I8:I11"/>
  </mergeCells>
  <phoneticPr fontId="0" type="noConversion"/>
  <pageMargins left="0.75" right="0.75" top="1" bottom="1" header="0.5" footer="0.5"/>
  <pageSetup paperSize="9" orientation="portrait" horizontalDpi="300" verticalDpi="300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1026" r:id="rId4" name="ConfirmRating">
          <controlPr defaultSize="0" print="0" autoLine="0" r:id="rId5">
            <anchor moveWithCells="1">
              <from>
                <xdr:col>18</xdr:col>
                <xdr:colOff>91440</xdr:colOff>
                <xdr:row>0</xdr:row>
                <xdr:rowOff>190500</xdr:rowOff>
              </from>
              <to>
                <xdr:col>20</xdr:col>
                <xdr:colOff>38100</xdr:colOff>
                <xdr:row>1</xdr:row>
                <xdr:rowOff>45720</xdr:rowOff>
              </to>
            </anchor>
          </controlPr>
        </control>
      </mc:Choice>
      <mc:Fallback>
        <control shapeId="1026" r:id="rId4" name="ConfirmRating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Данные"/>
  <dimension ref="A1:U182"/>
  <sheetViews>
    <sheetView workbookViewId="0"/>
  </sheetViews>
  <sheetFormatPr defaultRowHeight="13.2" x14ac:dyDescent="0.25"/>
  <cols>
    <col min="1" max="1" width="8.5546875" style="17" customWidth="1"/>
    <col min="2" max="2" width="5.5546875" style="17" customWidth="1"/>
    <col min="3" max="3" width="6.6640625" style="17" customWidth="1"/>
    <col min="4" max="4" width="9" style="17" bestFit="1" customWidth="1"/>
    <col min="5" max="5" width="20.33203125" style="7" customWidth="1"/>
    <col min="6" max="6" width="10.5546875" style="17" customWidth="1"/>
    <col min="7" max="7" width="44.5546875" style="7" customWidth="1"/>
    <col min="8" max="8" width="5.5546875" style="17" customWidth="1"/>
    <col min="9" max="9" width="9.5546875" style="17" customWidth="1"/>
    <col min="10" max="10" width="11.109375" style="17" customWidth="1"/>
    <col min="11" max="12" width="4.33203125" style="17" customWidth="1"/>
    <col min="13" max="13" width="5.6640625" style="17" customWidth="1"/>
    <col min="14" max="14" width="7" style="17" customWidth="1"/>
    <col min="15" max="15" width="5.44140625" style="17" customWidth="1"/>
    <col min="16" max="16" width="5" customWidth="1"/>
  </cols>
  <sheetData>
    <row r="1" spans="1:21" ht="92.25" customHeight="1" x14ac:dyDescent="0.25">
      <c r="A1" s="16" t="s">
        <v>7</v>
      </c>
      <c r="B1" s="16" t="s">
        <v>8</v>
      </c>
      <c r="C1" s="16" t="s">
        <v>1</v>
      </c>
      <c r="D1" s="16" t="s">
        <v>0</v>
      </c>
      <c r="E1" s="14" t="s">
        <v>37</v>
      </c>
      <c r="F1" s="16" t="s">
        <v>9</v>
      </c>
      <c r="G1" s="14" t="s">
        <v>10</v>
      </c>
      <c r="H1" s="16" t="s">
        <v>11</v>
      </c>
      <c r="I1" s="16" t="s">
        <v>12</v>
      </c>
      <c r="J1" s="16" t="s">
        <v>13</v>
      </c>
      <c r="K1" s="16" t="s">
        <v>14</v>
      </c>
      <c r="L1" s="16" t="s">
        <v>15</v>
      </c>
      <c r="M1" s="16" t="s">
        <v>16</v>
      </c>
      <c r="N1" s="16" t="s">
        <v>17</v>
      </c>
      <c r="O1" s="16" t="s">
        <v>18</v>
      </c>
      <c r="P1" s="16" t="s">
        <v>35</v>
      </c>
      <c r="Q1" s="16" t="s">
        <v>34</v>
      </c>
      <c r="R1" s="16" t="s">
        <v>33</v>
      </c>
      <c r="S1" s="16" t="s">
        <v>29</v>
      </c>
    </row>
    <row r="2" spans="1:21" x14ac:dyDescent="0.25">
      <c r="A2" s="15">
        <v>1</v>
      </c>
      <c r="B2" s="15">
        <v>2</v>
      </c>
      <c r="C2" s="15">
        <v>3</v>
      </c>
      <c r="D2" s="15">
        <v>4</v>
      </c>
      <c r="E2" s="15">
        <v>5</v>
      </c>
      <c r="F2" s="15">
        <v>6</v>
      </c>
      <c r="G2" s="15">
        <v>7</v>
      </c>
      <c r="H2" s="15">
        <v>8</v>
      </c>
      <c r="I2" s="15">
        <v>9</v>
      </c>
      <c r="J2" s="15">
        <v>10</v>
      </c>
      <c r="K2" s="15">
        <v>11</v>
      </c>
      <c r="L2" s="15">
        <v>12</v>
      </c>
      <c r="M2" s="15">
        <v>13</v>
      </c>
      <c r="N2" s="15">
        <v>14</v>
      </c>
      <c r="O2" s="15">
        <v>15</v>
      </c>
      <c r="P2" s="15">
        <v>16</v>
      </c>
      <c r="Q2" s="15">
        <v>17</v>
      </c>
      <c r="R2" s="15">
        <v>18</v>
      </c>
      <c r="S2" s="15">
        <v>19</v>
      </c>
    </row>
    <row r="3" spans="1:21" x14ac:dyDescent="0.25">
      <c r="A3" s="17">
        <v>1770423081</v>
      </c>
      <c r="B3" s="17">
        <v>8</v>
      </c>
      <c r="C3" s="17" t="s">
        <v>54</v>
      </c>
      <c r="D3" s="17">
        <v>1641128038</v>
      </c>
      <c r="E3" s="7" t="s">
        <v>46</v>
      </c>
      <c r="F3" s="17" t="s">
        <v>55</v>
      </c>
      <c r="G3" s="7" t="s">
        <v>56</v>
      </c>
      <c r="H3" s="17">
        <v>3</v>
      </c>
      <c r="I3" s="17" t="s">
        <v>57</v>
      </c>
      <c r="J3" s="17" t="s">
        <v>58</v>
      </c>
      <c r="L3" s="17">
        <v>24</v>
      </c>
      <c r="M3" s="17">
        <v>3</v>
      </c>
      <c r="N3" s="17">
        <v>1</v>
      </c>
      <c r="O3" s="17">
        <v>1</v>
      </c>
      <c r="Q3">
        <v>5028</v>
      </c>
      <c r="S3" t="s">
        <v>59</v>
      </c>
      <c r="T3" t="s">
        <v>60</v>
      </c>
      <c r="U3">
        <f>MATCH(D3,Отчет!$D:$D,0)</f>
        <v>18</v>
      </c>
    </row>
    <row r="4" spans="1:21" x14ac:dyDescent="0.25">
      <c r="A4" s="17">
        <v>1656294789</v>
      </c>
      <c r="C4" s="17" t="s">
        <v>54</v>
      </c>
      <c r="D4" s="17">
        <v>1641128124</v>
      </c>
      <c r="E4" s="7" t="s">
        <v>49</v>
      </c>
      <c r="F4" s="17" t="s">
        <v>61</v>
      </c>
      <c r="G4" s="7" t="s">
        <v>62</v>
      </c>
      <c r="H4" s="17">
        <v>3</v>
      </c>
      <c r="I4" s="17" t="s">
        <v>57</v>
      </c>
      <c r="J4" s="17" t="s">
        <v>58</v>
      </c>
      <c r="K4" s="17">
        <v>0</v>
      </c>
      <c r="L4" s="17">
        <v>0</v>
      </c>
      <c r="M4" s="17">
        <v>3</v>
      </c>
      <c r="O4" s="17">
        <v>1</v>
      </c>
      <c r="Q4">
        <v>5028</v>
      </c>
      <c r="S4" t="s">
        <v>59</v>
      </c>
      <c r="T4" t="s">
        <v>60</v>
      </c>
      <c r="U4" t="e">
        <f>MATCH(D4,Отчет!$D:$D,0)</f>
        <v>#N/A</v>
      </c>
    </row>
    <row r="5" spans="1:21" x14ac:dyDescent="0.25">
      <c r="A5" s="17">
        <v>1656294817</v>
      </c>
      <c r="B5" s="17">
        <v>9</v>
      </c>
      <c r="C5" s="17" t="s">
        <v>54</v>
      </c>
      <c r="D5" s="17">
        <v>1641128080</v>
      </c>
      <c r="E5" s="7" t="s">
        <v>47</v>
      </c>
      <c r="F5" s="17" t="s">
        <v>63</v>
      </c>
      <c r="G5" s="7" t="s">
        <v>64</v>
      </c>
      <c r="H5" s="17">
        <v>3</v>
      </c>
      <c r="I5" s="17" t="s">
        <v>57</v>
      </c>
      <c r="J5" s="17" t="s">
        <v>58</v>
      </c>
      <c r="L5" s="17">
        <v>27</v>
      </c>
      <c r="M5" s="17">
        <v>3</v>
      </c>
      <c r="N5" s="17">
        <v>1</v>
      </c>
      <c r="O5" s="17">
        <v>1</v>
      </c>
      <c r="Q5">
        <v>5028</v>
      </c>
      <c r="S5" t="s">
        <v>59</v>
      </c>
      <c r="T5" t="s">
        <v>60</v>
      </c>
      <c r="U5">
        <f>MATCH(D5,Отчет!$D:$D,0)</f>
        <v>16</v>
      </c>
    </row>
    <row r="6" spans="1:21" x14ac:dyDescent="0.25">
      <c r="A6" s="17">
        <v>1656294777</v>
      </c>
      <c r="B6" s="17">
        <v>9</v>
      </c>
      <c r="C6" s="17" t="s">
        <v>54</v>
      </c>
      <c r="D6" s="17">
        <v>1641128025</v>
      </c>
      <c r="E6" s="7" t="s">
        <v>44</v>
      </c>
      <c r="F6" s="17" t="s">
        <v>65</v>
      </c>
      <c r="G6" s="7" t="s">
        <v>66</v>
      </c>
      <c r="H6" s="17">
        <v>3</v>
      </c>
      <c r="I6" s="17" t="s">
        <v>57</v>
      </c>
      <c r="J6" s="17" t="s">
        <v>58</v>
      </c>
      <c r="L6" s="17">
        <v>27</v>
      </c>
      <c r="M6" s="17">
        <v>3</v>
      </c>
      <c r="N6" s="17">
        <v>1</v>
      </c>
      <c r="O6" s="17">
        <v>1</v>
      </c>
      <c r="Q6">
        <v>5028</v>
      </c>
      <c r="S6" t="s">
        <v>59</v>
      </c>
      <c r="T6" t="s">
        <v>60</v>
      </c>
      <c r="U6">
        <f>MATCH(D6,Отчет!$D:$D,0)</f>
        <v>15</v>
      </c>
    </row>
    <row r="7" spans="1:21" x14ac:dyDescent="0.25">
      <c r="A7" s="17">
        <v>1656294773</v>
      </c>
      <c r="B7" s="17">
        <v>9</v>
      </c>
      <c r="C7" s="17" t="s">
        <v>54</v>
      </c>
      <c r="D7" s="17">
        <v>1641127984</v>
      </c>
      <c r="E7" s="7" t="s">
        <v>41</v>
      </c>
      <c r="F7" s="17" t="s">
        <v>67</v>
      </c>
      <c r="G7" s="7" t="s">
        <v>66</v>
      </c>
      <c r="H7" s="17">
        <v>3</v>
      </c>
      <c r="I7" s="17" t="s">
        <v>57</v>
      </c>
      <c r="J7" s="17" t="s">
        <v>58</v>
      </c>
      <c r="L7" s="17">
        <v>27</v>
      </c>
      <c r="M7" s="17">
        <v>3</v>
      </c>
      <c r="N7" s="17">
        <v>1</v>
      </c>
      <c r="O7" s="17">
        <v>1</v>
      </c>
      <c r="Q7">
        <v>5028</v>
      </c>
      <c r="S7" t="s">
        <v>59</v>
      </c>
      <c r="T7" t="s">
        <v>60</v>
      </c>
      <c r="U7">
        <f>MATCH(D7,Отчет!$D:$D,0)</f>
        <v>17</v>
      </c>
    </row>
    <row r="8" spans="1:21" x14ac:dyDescent="0.25">
      <c r="A8" s="17">
        <v>1770408420</v>
      </c>
      <c r="B8" s="17">
        <v>9</v>
      </c>
      <c r="C8" s="17" t="s">
        <v>54</v>
      </c>
      <c r="D8" s="17">
        <v>1641128137</v>
      </c>
      <c r="E8" s="7" t="s">
        <v>51</v>
      </c>
      <c r="F8" s="17" t="s">
        <v>68</v>
      </c>
      <c r="G8" s="7" t="s">
        <v>69</v>
      </c>
      <c r="H8" s="17">
        <v>3</v>
      </c>
      <c r="I8" s="17" t="s">
        <v>57</v>
      </c>
      <c r="J8" s="17" t="s">
        <v>58</v>
      </c>
      <c r="L8" s="17">
        <v>27</v>
      </c>
      <c r="M8" s="17">
        <v>3</v>
      </c>
      <c r="N8" s="17">
        <v>1</v>
      </c>
      <c r="O8" s="17">
        <v>1</v>
      </c>
      <c r="Q8">
        <v>5028</v>
      </c>
      <c r="S8" t="s">
        <v>59</v>
      </c>
      <c r="T8" t="s">
        <v>60</v>
      </c>
      <c r="U8">
        <f>MATCH(D8,Отчет!$D:$D,0)</f>
        <v>14</v>
      </c>
    </row>
    <row r="9" spans="1:21" x14ac:dyDescent="0.25">
      <c r="A9" s="17">
        <v>1656294866</v>
      </c>
      <c r="B9" s="17">
        <v>10</v>
      </c>
      <c r="C9" s="17" t="s">
        <v>54</v>
      </c>
      <c r="D9" s="17">
        <v>1641127998</v>
      </c>
      <c r="E9" s="7" t="s">
        <v>42</v>
      </c>
      <c r="F9" s="17" t="s">
        <v>70</v>
      </c>
      <c r="G9" s="7" t="s">
        <v>69</v>
      </c>
      <c r="H9" s="17">
        <v>3</v>
      </c>
      <c r="I9" s="17" t="s">
        <v>57</v>
      </c>
      <c r="J9" s="17" t="s">
        <v>58</v>
      </c>
      <c r="L9" s="17">
        <v>30</v>
      </c>
      <c r="M9" s="17">
        <v>3</v>
      </c>
      <c r="N9" s="17">
        <v>1</v>
      </c>
      <c r="O9" s="17">
        <v>1</v>
      </c>
      <c r="Q9">
        <v>5028</v>
      </c>
      <c r="S9" t="s">
        <v>59</v>
      </c>
      <c r="T9" t="s">
        <v>60</v>
      </c>
      <c r="U9">
        <f>MATCH(D9,Отчет!$D:$D,0)</f>
        <v>12</v>
      </c>
    </row>
    <row r="10" spans="1:21" x14ac:dyDescent="0.25">
      <c r="A10" s="17">
        <v>1656294826</v>
      </c>
      <c r="B10" s="17">
        <v>6</v>
      </c>
      <c r="C10" s="17" t="s">
        <v>54</v>
      </c>
      <c r="D10" s="17">
        <v>1641127971</v>
      </c>
      <c r="E10" s="7" t="s">
        <v>40</v>
      </c>
      <c r="F10" s="17" t="s">
        <v>71</v>
      </c>
      <c r="G10" s="7" t="s">
        <v>72</v>
      </c>
      <c r="H10" s="17">
        <v>3</v>
      </c>
      <c r="I10" s="17" t="s">
        <v>57</v>
      </c>
      <c r="J10" s="17" t="s">
        <v>58</v>
      </c>
      <c r="L10" s="17">
        <v>18</v>
      </c>
      <c r="M10" s="17">
        <v>3</v>
      </c>
      <c r="N10" s="17">
        <v>1</v>
      </c>
      <c r="O10" s="17">
        <v>1</v>
      </c>
      <c r="Q10">
        <v>5028</v>
      </c>
      <c r="S10" t="s">
        <v>59</v>
      </c>
      <c r="T10" t="s">
        <v>60</v>
      </c>
      <c r="U10">
        <f>MATCH(D10,Отчет!$D:$D,0)</f>
        <v>23</v>
      </c>
    </row>
    <row r="11" spans="1:21" x14ac:dyDescent="0.25">
      <c r="A11" s="17">
        <v>1656294850</v>
      </c>
      <c r="B11" s="17">
        <v>7</v>
      </c>
      <c r="C11" s="17" t="s">
        <v>54</v>
      </c>
      <c r="D11" s="17">
        <v>1642260729</v>
      </c>
      <c r="E11" s="7" t="s">
        <v>45</v>
      </c>
      <c r="F11" s="17" t="s">
        <v>73</v>
      </c>
      <c r="G11" s="7" t="s">
        <v>74</v>
      </c>
      <c r="H11" s="17">
        <v>3</v>
      </c>
      <c r="I11" s="17" t="s">
        <v>57</v>
      </c>
      <c r="J11" s="17" t="s">
        <v>58</v>
      </c>
      <c r="L11" s="17">
        <v>21</v>
      </c>
      <c r="M11" s="17">
        <v>3</v>
      </c>
      <c r="N11" s="17">
        <v>1</v>
      </c>
      <c r="O11" s="17">
        <v>0</v>
      </c>
      <c r="Q11">
        <v>5028</v>
      </c>
      <c r="S11" t="s">
        <v>59</v>
      </c>
      <c r="T11" t="s">
        <v>60</v>
      </c>
      <c r="U11">
        <f>MATCH(D11,Отчет!$D:$D,0)</f>
        <v>22</v>
      </c>
    </row>
    <row r="12" spans="1:21" x14ac:dyDescent="0.25">
      <c r="A12" s="17">
        <v>1641720579</v>
      </c>
      <c r="B12" s="17">
        <v>6</v>
      </c>
      <c r="C12" s="17" t="s">
        <v>54</v>
      </c>
      <c r="D12" s="17">
        <v>1641128193</v>
      </c>
      <c r="E12" s="7" t="s">
        <v>53</v>
      </c>
      <c r="F12" s="17" t="s">
        <v>75</v>
      </c>
      <c r="G12" s="7" t="s">
        <v>76</v>
      </c>
      <c r="H12" s="17">
        <v>2</v>
      </c>
      <c r="I12" s="17" t="s">
        <v>57</v>
      </c>
      <c r="J12" s="17" t="s">
        <v>58</v>
      </c>
      <c r="L12" s="17">
        <v>12</v>
      </c>
      <c r="M12" s="17">
        <v>2</v>
      </c>
      <c r="N12" s="17">
        <v>1</v>
      </c>
      <c r="O12" s="17">
        <v>1</v>
      </c>
      <c r="P12">
        <v>1520794846</v>
      </c>
      <c r="Q12">
        <v>2098</v>
      </c>
      <c r="S12" t="s">
        <v>77</v>
      </c>
      <c r="T12" t="s">
        <v>60</v>
      </c>
      <c r="U12">
        <f>MATCH(D12,Отчет!$D:$D,0)</f>
        <v>25</v>
      </c>
    </row>
    <row r="13" spans="1:21" x14ac:dyDescent="0.25">
      <c r="A13" s="17">
        <v>1641719844</v>
      </c>
      <c r="B13" s="17">
        <v>6</v>
      </c>
      <c r="C13" s="17" t="s">
        <v>54</v>
      </c>
      <c r="D13" s="17">
        <v>1641128011</v>
      </c>
      <c r="E13" s="7" t="s">
        <v>43</v>
      </c>
      <c r="F13" s="17" t="s">
        <v>78</v>
      </c>
      <c r="G13" s="7" t="s">
        <v>76</v>
      </c>
      <c r="H13" s="17">
        <v>2</v>
      </c>
      <c r="I13" s="17" t="s">
        <v>57</v>
      </c>
      <c r="J13" s="17" t="s">
        <v>58</v>
      </c>
      <c r="L13" s="17">
        <v>12</v>
      </c>
      <c r="M13" s="17">
        <v>2</v>
      </c>
      <c r="N13" s="17">
        <v>1</v>
      </c>
      <c r="O13" s="17">
        <v>1</v>
      </c>
      <c r="P13">
        <v>1520794846</v>
      </c>
      <c r="Q13">
        <v>2098</v>
      </c>
      <c r="S13" t="s">
        <v>77</v>
      </c>
      <c r="T13" t="s">
        <v>60</v>
      </c>
      <c r="U13">
        <f>MATCH(D13,Отчет!$D:$D,0)</f>
        <v>19</v>
      </c>
    </row>
    <row r="14" spans="1:21" x14ac:dyDescent="0.25">
      <c r="A14" s="17">
        <v>1641719893</v>
      </c>
      <c r="B14" s="17">
        <v>8</v>
      </c>
      <c r="C14" s="17" t="s">
        <v>54</v>
      </c>
      <c r="D14" s="17">
        <v>1641128025</v>
      </c>
      <c r="E14" s="7" t="s">
        <v>44</v>
      </c>
      <c r="F14" s="17" t="s">
        <v>65</v>
      </c>
      <c r="G14" s="7" t="s">
        <v>76</v>
      </c>
      <c r="H14" s="17">
        <v>2</v>
      </c>
      <c r="I14" s="17" t="s">
        <v>57</v>
      </c>
      <c r="J14" s="17" t="s">
        <v>58</v>
      </c>
      <c r="L14" s="17">
        <v>16</v>
      </c>
      <c r="M14" s="17">
        <v>2</v>
      </c>
      <c r="N14" s="17">
        <v>1</v>
      </c>
      <c r="O14" s="17">
        <v>1</v>
      </c>
      <c r="P14">
        <v>1520794846</v>
      </c>
      <c r="Q14">
        <v>2098</v>
      </c>
      <c r="S14" t="s">
        <v>77</v>
      </c>
      <c r="T14" t="s">
        <v>60</v>
      </c>
      <c r="U14">
        <f>MATCH(D14,Отчет!$D:$D,0)</f>
        <v>15</v>
      </c>
    </row>
    <row r="15" spans="1:21" x14ac:dyDescent="0.25">
      <c r="A15" s="17">
        <v>1641719743</v>
      </c>
      <c r="B15" s="17">
        <v>8</v>
      </c>
      <c r="C15" s="17" t="s">
        <v>54</v>
      </c>
      <c r="D15" s="17">
        <v>1641127984</v>
      </c>
      <c r="E15" s="7" t="s">
        <v>41</v>
      </c>
      <c r="F15" s="17" t="s">
        <v>67</v>
      </c>
      <c r="G15" s="7" t="s">
        <v>76</v>
      </c>
      <c r="H15" s="17">
        <v>2</v>
      </c>
      <c r="I15" s="17" t="s">
        <v>57</v>
      </c>
      <c r="J15" s="17" t="s">
        <v>58</v>
      </c>
      <c r="L15" s="17">
        <v>16</v>
      </c>
      <c r="M15" s="17">
        <v>2</v>
      </c>
      <c r="N15" s="17">
        <v>1</v>
      </c>
      <c r="O15" s="17">
        <v>1</v>
      </c>
      <c r="P15">
        <v>1520794846</v>
      </c>
      <c r="Q15">
        <v>2098</v>
      </c>
      <c r="S15" t="s">
        <v>77</v>
      </c>
      <c r="T15" t="s">
        <v>60</v>
      </c>
      <c r="U15">
        <f>MATCH(D15,Отчет!$D:$D,0)</f>
        <v>17</v>
      </c>
    </row>
    <row r="16" spans="1:21" x14ac:dyDescent="0.25">
      <c r="A16" s="17">
        <v>1645749581</v>
      </c>
      <c r="B16" s="17">
        <v>7</v>
      </c>
      <c r="C16" s="17" t="s">
        <v>54</v>
      </c>
      <c r="D16" s="17">
        <v>1642260743</v>
      </c>
      <c r="E16" s="7" t="s">
        <v>50</v>
      </c>
      <c r="F16" s="17" t="s">
        <v>79</v>
      </c>
      <c r="G16" s="7" t="s">
        <v>76</v>
      </c>
      <c r="H16" s="17">
        <v>2</v>
      </c>
      <c r="I16" s="17" t="s">
        <v>57</v>
      </c>
      <c r="J16" s="17" t="s">
        <v>58</v>
      </c>
      <c r="L16" s="17">
        <v>14</v>
      </c>
      <c r="M16" s="17">
        <v>2</v>
      </c>
      <c r="N16" s="17">
        <v>1</v>
      </c>
      <c r="O16" s="17">
        <v>0</v>
      </c>
      <c r="P16">
        <v>1520794846</v>
      </c>
      <c r="Q16">
        <v>2098</v>
      </c>
      <c r="S16" t="s">
        <v>77</v>
      </c>
      <c r="T16" t="s">
        <v>60</v>
      </c>
      <c r="U16" t="e">
        <f>MATCH(D16,Отчет!$D:$D,0)</f>
        <v>#N/A</v>
      </c>
    </row>
    <row r="17" spans="1:21" x14ac:dyDescent="0.25">
      <c r="A17" s="17">
        <v>1641719700</v>
      </c>
      <c r="B17" s="17">
        <v>6</v>
      </c>
      <c r="C17" s="17" t="s">
        <v>54</v>
      </c>
      <c r="D17" s="17">
        <v>1641127971</v>
      </c>
      <c r="E17" s="7" t="s">
        <v>40</v>
      </c>
      <c r="F17" s="17" t="s">
        <v>71</v>
      </c>
      <c r="G17" s="7" t="s">
        <v>76</v>
      </c>
      <c r="H17" s="17">
        <v>2</v>
      </c>
      <c r="I17" s="17" t="s">
        <v>57</v>
      </c>
      <c r="J17" s="17" t="s">
        <v>58</v>
      </c>
      <c r="L17" s="17">
        <v>12</v>
      </c>
      <c r="M17" s="17">
        <v>2</v>
      </c>
      <c r="N17" s="17">
        <v>1</v>
      </c>
      <c r="O17" s="17">
        <v>1</v>
      </c>
      <c r="P17">
        <v>1520794846</v>
      </c>
      <c r="Q17">
        <v>2098</v>
      </c>
      <c r="S17" t="s">
        <v>77</v>
      </c>
      <c r="T17" t="s">
        <v>60</v>
      </c>
      <c r="U17">
        <f>MATCH(D17,Отчет!$D:$D,0)</f>
        <v>23</v>
      </c>
    </row>
    <row r="18" spans="1:21" x14ac:dyDescent="0.25">
      <c r="A18" s="17">
        <v>1641719934</v>
      </c>
      <c r="B18" s="17">
        <v>7</v>
      </c>
      <c r="C18" s="17" t="s">
        <v>54</v>
      </c>
      <c r="D18" s="17">
        <v>1641128038</v>
      </c>
      <c r="E18" s="7" t="s">
        <v>46</v>
      </c>
      <c r="F18" s="17" t="s">
        <v>55</v>
      </c>
      <c r="G18" s="7" t="s">
        <v>76</v>
      </c>
      <c r="H18" s="17">
        <v>2</v>
      </c>
      <c r="I18" s="17" t="s">
        <v>57</v>
      </c>
      <c r="J18" s="17" t="s">
        <v>58</v>
      </c>
      <c r="L18" s="17">
        <v>14</v>
      </c>
      <c r="M18" s="17">
        <v>2</v>
      </c>
      <c r="N18" s="17">
        <v>1</v>
      </c>
      <c r="O18" s="17">
        <v>1</v>
      </c>
      <c r="P18">
        <v>1520794846</v>
      </c>
      <c r="Q18">
        <v>2098</v>
      </c>
      <c r="S18" t="s">
        <v>77</v>
      </c>
      <c r="T18" t="s">
        <v>60</v>
      </c>
      <c r="U18">
        <f>MATCH(D18,Отчет!$D:$D,0)</f>
        <v>18</v>
      </c>
    </row>
    <row r="19" spans="1:21" x14ac:dyDescent="0.25">
      <c r="A19" s="17">
        <v>1641720079</v>
      </c>
      <c r="B19" s="17">
        <v>7</v>
      </c>
      <c r="C19" s="17" t="s">
        <v>54</v>
      </c>
      <c r="D19" s="17">
        <v>1641128080</v>
      </c>
      <c r="E19" s="7" t="s">
        <v>47</v>
      </c>
      <c r="F19" s="17" t="s">
        <v>63</v>
      </c>
      <c r="G19" s="7" t="s">
        <v>76</v>
      </c>
      <c r="H19" s="17">
        <v>2</v>
      </c>
      <c r="I19" s="17" t="s">
        <v>57</v>
      </c>
      <c r="J19" s="17" t="s">
        <v>58</v>
      </c>
      <c r="L19" s="17">
        <v>14</v>
      </c>
      <c r="M19" s="17">
        <v>2</v>
      </c>
      <c r="N19" s="17">
        <v>1</v>
      </c>
      <c r="O19" s="17">
        <v>1</v>
      </c>
      <c r="P19">
        <v>1520794846</v>
      </c>
      <c r="Q19">
        <v>2098</v>
      </c>
      <c r="S19" t="s">
        <v>77</v>
      </c>
      <c r="T19" t="s">
        <v>60</v>
      </c>
      <c r="U19">
        <f>MATCH(D19,Отчет!$D:$D,0)</f>
        <v>16</v>
      </c>
    </row>
    <row r="20" spans="1:21" x14ac:dyDescent="0.25">
      <c r="A20" s="17">
        <v>1641719645</v>
      </c>
      <c r="B20" s="17">
        <v>9</v>
      </c>
      <c r="C20" s="17" t="s">
        <v>54</v>
      </c>
      <c r="D20" s="17">
        <v>1641127958</v>
      </c>
      <c r="E20" s="7" t="s">
        <v>39</v>
      </c>
      <c r="F20" s="17" t="s">
        <v>80</v>
      </c>
      <c r="G20" s="7" t="s">
        <v>76</v>
      </c>
      <c r="H20" s="17">
        <v>2</v>
      </c>
      <c r="I20" s="17" t="s">
        <v>57</v>
      </c>
      <c r="J20" s="17" t="s">
        <v>58</v>
      </c>
      <c r="L20" s="17">
        <v>18</v>
      </c>
      <c r="M20" s="17">
        <v>2</v>
      </c>
      <c r="N20" s="17">
        <v>1</v>
      </c>
      <c r="O20" s="17">
        <v>1</v>
      </c>
      <c r="P20">
        <v>1520794846</v>
      </c>
      <c r="Q20">
        <v>2098</v>
      </c>
      <c r="S20" t="s">
        <v>77</v>
      </c>
      <c r="T20" t="s">
        <v>60</v>
      </c>
      <c r="U20">
        <f>MATCH(D20,Отчет!$D:$D,0)</f>
        <v>13</v>
      </c>
    </row>
    <row r="21" spans="1:21" x14ac:dyDescent="0.25">
      <c r="A21" s="17">
        <v>1641720128</v>
      </c>
      <c r="B21" s="17">
        <v>9</v>
      </c>
      <c r="C21" s="17" t="s">
        <v>54</v>
      </c>
      <c r="D21" s="17">
        <v>1641128094</v>
      </c>
      <c r="E21" s="7" t="s">
        <v>48</v>
      </c>
      <c r="F21" s="17" t="s">
        <v>81</v>
      </c>
      <c r="G21" s="7" t="s">
        <v>76</v>
      </c>
      <c r="H21" s="17">
        <v>2</v>
      </c>
      <c r="I21" s="17" t="s">
        <v>57</v>
      </c>
      <c r="J21" s="17" t="s">
        <v>58</v>
      </c>
      <c r="L21" s="17">
        <v>18</v>
      </c>
      <c r="M21" s="17">
        <v>2</v>
      </c>
      <c r="N21" s="17">
        <v>1</v>
      </c>
      <c r="O21" s="17">
        <v>1</v>
      </c>
      <c r="P21">
        <v>1520794846</v>
      </c>
      <c r="Q21">
        <v>2098</v>
      </c>
      <c r="S21" t="s">
        <v>77</v>
      </c>
      <c r="T21" t="s">
        <v>60</v>
      </c>
      <c r="U21">
        <f>MATCH(D21,Отчет!$D:$D,0)</f>
        <v>20</v>
      </c>
    </row>
    <row r="22" spans="1:21" x14ac:dyDescent="0.25">
      <c r="A22" s="17">
        <v>1645749740</v>
      </c>
      <c r="B22" s="17">
        <v>6</v>
      </c>
      <c r="C22" s="17" t="s">
        <v>54</v>
      </c>
      <c r="D22" s="17">
        <v>1642260729</v>
      </c>
      <c r="E22" s="7" t="s">
        <v>45</v>
      </c>
      <c r="F22" s="17" t="s">
        <v>73</v>
      </c>
      <c r="G22" s="7" t="s">
        <v>76</v>
      </c>
      <c r="H22" s="17">
        <v>2</v>
      </c>
      <c r="I22" s="17" t="s">
        <v>57</v>
      </c>
      <c r="J22" s="17" t="s">
        <v>58</v>
      </c>
      <c r="L22" s="17">
        <v>12</v>
      </c>
      <c r="M22" s="17">
        <v>2</v>
      </c>
      <c r="N22" s="17">
        <v>1</v>
      </c>
      <c r="O22" s="17">
        <v>0</v>
      </c>
      <c r="P22">
        <v>1520794846</v>
      </c>
      <c r="Q22">
        <v>2098</v>
      </c>
      <c r="S22" t="s">
        <v>77</v>
      </c>
      <c r="T22" t="s">
        <v>60</v>
      </c>
      <c r="U22">
        <f>MATCH(D22,Отчет!$D:$D,0)</f>
        <v>22</v>
      </c>
    </row>
    <row r="23" spans="1:21" x14ac:dyDescent="0.25">
      <c r="A23" s="17">
        <v>1641720224</v>
      </c>
      <c r="B23" s="17">
        <v>0</v>
      </c>
      <c r="C23" s="17" t="s">
        <v>54</v>
      </c>
      <c r="D23" s="17">
        <v>1641128124</v>
      </c>
      <c r="E23" s="7" t="s">
        <v>49</v>
      </c>
      <c r="F23" s="17" t="s">
        <v>61</v>
      </c>
      <c r="G23" s="7" t="s">
        <v>76</v>
      </c>
      <c r="H23" s="17">
        <v>2</v>
      </c>
      <c r="I23" s="17" t="s">
        <v>57</v>
      </c>
      <c r="J23" s="17" t="s">
        <v>58</v>
      </c>
      <c r="L23" s="17">
        <v>0</v>
      </c>
      <c r="M23" s="17">
        <v>2</v>
      </c>
      <c r="N23" s="17">
        <v>0</v>
      </c>
      <c r="O23" s="17">
        <v>1</v>
      </c>
      <c r="P23">
        <v>1520794846</v>
      </c>
      <c r="Q23">
        <v>2098</v>
      </c>
      <c r="S23" t="s">
        <v>77</v>
      </c>
      <c r="T23" t="s">
        <v>60</v>
      </c>
      <c r="U23" t="e">
        <f>MATCH(D23,Отчет!$D:$D,0)</f>
        <v>#N/A</v>
      </c>
    </row>
    <row r="24" spans="1:21" x14ac:dyDescent="0.25">
      <c r="A24" s="17">
        <v>1641719785</v>
      </c>
      <c r="B24" s="17">
        <v>10</v>
      </c>
      <c r="C24" s="17" t="s">
        <v>54</v>
      </c>
      <c r="D24" s="17">
        <v>1641127998</v>
      </c>
      <c r="E24" s="7" t="s">
        <v>42</v>
      </c>
      <c r="F24" s="17" t="s">
        <v>70</v>
      </c>
      <c r="G24" s="7" t="s">
        <v>76</v>
      </c>
      <c r="H24" s="17">
        <v>2</v>
      </c>
      <c r="I24" s="17" t="s">
        <v>57</v>
      </c>
      <c r="J24" s="17" t="s">
        <v>58</v>
      </c>
      <c r="L24" s="17">
        <v>20</v>
      </c>
      <c r="M24" s="17">
        <v>2</v>
      </c>
      <c r="N24" s="17">
        <v>1</v>
      </c>
      <c r="O24" s="17">
        <v>1</v>
      </c>
      <c r="P24">
        <v>1520794846</v>
      </c>
      <c r="Q24">
        <v>2098</v>
      </c>
      <c r="S24" t="s">
        <v>77</v>
      </c>
      <c r="T24" t="s">
        <v>60</v>
      </c>
      <c r="U24">
        <f>MATCH(D24,Отчет!$D:$D,0)</f>
        <v>12</v>
      </c>
    </row>
    <row r="25" spans="1:21" x14ac:dyDescent="0.25">
      <c r="A25" s="17">
        <v>1641719517</v>
      </c>
      <c r="B25" s="17">
        <v>4</v>
      </c>
      <c r="C25" s="17" t="s">
        <v>54</v>
      </c>
      <c r="D25" s="17">
        <v>1641127929</v>
      </c>
      <c r="E25" s="7" t="s">
        <v>38</v>
      </c>
      <c r="F25" s="17" t="s">
        <v>82</v>
      </c>
      <c r="G25" s="7" t="s">
        <v>76</v>
      </c>
      <c r="H25" s="17">
        <v>2</v>
      </c>
      <c r="I25" s="17" t="s">
        <v>57</v>
      </c>
      <c r="J25" s="17" t="s">
        <v>58</v>
      </c>
      <c r="L25" s="17">
        <v>8</v>
      </c>
      <c r="M25" s="17">
        <v>2</v>
      </c>
      <c r="N25" s="17">
        <v>1</v>
      </c>
      <c r="O25" s="17">
        <v>1</v>
      </c>
      <c r="P25">
        <v>1520794846</v>
      </c>
      <c r="Q25">
        <v>2098</v>
      </c>
      <c r="S25" t="s">
        <v>77</v>
      </c>
      <c r="T25" t="s">
        <v>60</v>
      </c>
      <c r="U25">
        <f>MATCH(D25,Отчет!$D:$D,0)</f>
        <v>24</v>
      </c>
    </row>
    <row r="26" spans="1:21" x14ac:dyDescent="0.25">
      <c r="A26" s="17">
        <v>1641720284</v>
      </c>
      <c r="B26" s="17">
        <v>10</v>
      </c>
      <c r="C26" s="17" t="s">
        <v>54</v>
      </c>
      <c r="D26" s="17">
        <v>1641128137</v>
      </c>
      <c r="E26" s="7" t="s">
        <v>51</v>
      </c>
      <c r="F26" s="17" t="s">
        <v>68</v>
      </c>
      <c r="G26" s="7" t="s">
        <v>76</v>
      </c>
      <c r="H26" s="17">
        <v>2</v>
      </c>
      <c r="I26" s="17" t="s">
        <v>57</v>
      </c>
      <c r="J26" s="17" t="s">
        <v>58</v>
      </c>
      <c r="L26" s="17">
        <v>20</v>
      </c>
      <c r="M26" s="17">
        <v>2</v>
      </c>
      <c r="N26" s="17">
        <v>1</v>
      </c>
      <c r="O26" s="17">
        <v>1</v>
      </c>
      <c r="P26">
        <v>1520794846</v>
      </c>
      <c r="Q26">
        <v>2098</v>
      </c>
      <c r="S26" t="s">
        <v>77</v>
      </c>
      <c r="T26" t="s">
        <v>60</v>
      </c>
      <c r="U26">
        <f>MATCH(D26,Отчет!$D:$D,0)</f>
        <v>14</v>
      </c>
    </row>
    <row r="27" spans="1:21" x14ac:dyDescent="0.25">
      <c r="A27" s="17">
        <v>1641720341</v>
      </c>
      <c r="B27" s="17">
        <v>5</v>
      </c>
      <c r="C27" s="17" t="s">
        <v>54</v>
      </c>
      <c r="D27" s="17">
        <v>1641128151</v>
      </c>
      <c r="E27" s="7" t="s">
        <v>52</v>
      </c>
      <c r="F27" s="17" t="s">
        <v>83</v>
      </c>
      <c r="G27" s="7" t="s">
        <v>76</v>
      </c>
      <c r="H27" s="17">
        <v>2</v>
      </c>
      <c r="I27" s="17" t="s">
        <v>57</v>
      </c>
      <c r="J27" s="17" t="s">
        <v>58</v>
      </c>
      <c r="L27" s="17">
        <v>10</v>
      </c>
      <c r="M27" s="17">
        <v>2</v>
      </c>
      <c r="N27" s="17">
        <v>1</v>
      </c>
      <c r="O27" s="17">
        <v>1</v>
      </c>
      <c r="P27">
        <v>1520794846</v>
      </c>
      <c r="Q27">
        <v>2098</v>
      </c>
      <c r="S27" t="s">
        <v>77</v>
      </c>
      <c r="T27" t="s">
        <v>60</v>
      </c>
      <c r="U27">
        <f>MATCH(D27,Отчет!$D:$D,0)</f>
        <v>21</v>
      </c>
    </row>
    <row r="28" spans="1:21" x14ac:dyDescent="0.25">
      <c r="A28" s="17">
        <v>1820444708</v>
      </c>
      <c r="B28" s="17">
        <v>8</v>
      </c>
      <c r="C28" s="17" t="s">
        <v>54</v>
      </c>
      <c r="D28" s="17">
        <v>1641127929</v>
      </c>
      <c r="E28" s="7" t="s">
        <v>38</v>
      </c>
      <c r="F28" s="17" t="s">
        <v>82</v>
      </c>
      <c r="G28" s="7" t="s">
        <v>84</v>
      </c>
      <c r="H28" s="17">
        <v>2</v>
      </c>
      <c r="I28" s="17" t="s">
        <v>57</v>
      </c>
      <c r="J28" s="17" t="s">
        <v>58</v>
      </c>
      <c r="L28" s="17">
        <v>16</v>
      </c>
      <c r="M28" s="17">
        <v>2</v>
      </c>
      <c r="N28" s="17">
        <v>1</v>
      </c>
      <c r="O28" s="17">
        <v>1</v>
      </c>
      <c r="Q28">
        <v>5028</v>
      </c>
      <c r="S28" t="s">
        <v>85</v>
      </c>
      <c r="T28" t="s">
        <v>60</v>
      </c>
      <c r="U28">
        <f>MATCH(D28,Отчет!$D:$D,0)</f>
        <v>24</v>
      </c>
    </row>
    <row r="29" spans="1:21" x14ac:dyDescent="0.25">
      <c r="A29" s="17">
        <v>1656294753</v>
      </c>
      <c r="B29" s="17">
        <v>9</v>
      </c>
      <c r="C29" s="17" t="s">
        <v>54</v>
      </c>
      <c r="D29" s="17">
        <v>1641128151</v>
      </c>
      <c r="E29" s="7" t="s">
        <v>52</v>
      </c>
      <c r="F29" s="17" t="s">
        <v>83</v>
      </c>
      <c r="G29" s="7" t="s">
        <v>86</v>
      </c>
      <c r="H29" s="17">
        <v>3</v>
      </c>
      <c r="I29" s="17" t="s">
        <v>57</v>
      </c>
      <c r="J29" s="17" t="s">
        <v>58</v>
      </c>
      <c r="L29" s="17">
        <v>27</v>
      </c>
      <c r="M29" s="17">
        <v>3</v>
      </c>
      <c r="N29" s="17">
        <v>1</v>
      </c>
      <c r="O29" s="17">
        <v>1</v>
      </c>
      <c r="Q29">
        <v>5028</v>
      </c>
      <c r="S29" t="s">
        <v>59</v>
      </c>
      <c r="T29" t="s">
        <v>60</v>
      </c>
      <c r="U29">
        <f>MATCH(D29,Отчет!$D:$D,0)</f>
        <v>21</v>
      </c>
    </row>
    <row r="30" spans="1:21" x14ac:dyDescent="0.25">
      <c r="A30" s="17">
        <v>1656294809</v>
      </c>
      <c r="B30" s="17">
        <v>7</v>
      </c>
      <c r="C30" s="17" t="s">
        <v>54</v>
      </c>
      <c r="D30" s="17">
        <v>1641128011</v>
      </c>
      <c r="E30" s="7" t="s">
        <v>43</v>
      </c>
      <c r="F30" s="17" t="s">
        <v>78</v>
      </c>
      <c r="G30" s="7" t="s">
        <v>86</v>
      </c>
      <c r="H30" s="17">
        <v>3</v>
      </c>
      <c r="I30" s="17" t="s">
        <v>57</v>
      </c>
      <c r="J30" s="17" t="s">
        <v>58</v>
      </c>
      <c r="L30" s="17">
        <v>21</v>
      </c>
      <c r="M30" s="17">
        <v>3</v>
      </c>
      <c r="N30" s="17">
        <v>1</v>
      </c>
      <c r="O30" s="17">
        <v>1</v>
      </c>
      <c r="Q30">
        <v>5028</v>
      </c>
      <c r="S30" t="s">
        <v>59</v>
      </c>
      <c r="T30" t="s">
        <v>60</v>
      </c>
      <c r="U30">
        <f>MATCH(D30,Отчет!$D:$D,0)</f>
        <v>19</v>
      </c>
    </row>
    <row r="31" spans="1:21" x14ac:dyDescent="0.25">
      <c r="A31" s="17">
        <v>1656294862</v>
      </c>
      <c r="B31" s="17">
        <v>9</v>
      </c>
      <c r="C31" s="17" t="s">
        <v>54</v>
      </c>
      <c r="D31" s="17">
        <v>1641128094</v>
      </c>
      <c r="E31" s="7" t="s">
        <v>48</v>
      </c>
      <c r="F31" s="17" t="s">
        <v>81</v>
      </c>
      <c r="G31" s="7" t="s">
        <v>87</v>
      </c>
      <c r="H31" s="17">
        <v>3</v>
      </c>
      <c r="I31" s="17" t="s">
        <v>57</v>
      </c>
      <c r="J31" s="17" t="s">
        <v>58</v>
      </c>
      <c r="L31" s="17">
        <v>27</v>
      </c>
      <c r="M31" s="17">
        <v>3</v>
      </c>
      <c r="N31" s="17">
        <v>1</v>
      </c>
      <c r="O31" s="17">
        <v>1</v>
      </c>
      <c r="Q31">
        <v>5028</v>
      </c>
      <c r="S31" t="s">
        <v>59</v>
      </c>
      <c r="T31" t="s">
        <v>60</v>
      </c>
      <c r="U31">
        <f>MATCH(D31,Отчет!$D:$D,0)</f>
        <v>20</v>
      </c>
    </row>
    <row r="32" spans="1:21" x14ac:dyDescent="0.25">
      <c r="A32" s="17">
        <v>1749134780</v>
      </c>
      <c r="B32" s="17">
        <v>9</v>
      </c>
      <c r="C32" s="17" t="s">
        <v>54</v>
      </c>
      <c r="D32" s="17">
        <v>1641128025</v>
      </c>
      <c r="E32" s="7" t="s">
        <v>44</v>
      </c>
      <c r="F32" s="17" t="s">
        <v>65</v>
      </c>
      <c r="G32" s="7" t="s">
        <v>88</v>
      </c>
      <c r="H32" s="17">
        <v>4</v>
      </c>
      <c r="I32" s="17" t="s">
        <v>57</v>
      </c>
      <c r="J32" s="17" t="s">
        <v>58</v>
      </c>
      <c r="L32" s="17">
        <v>36</v>
      </c>
      <c r="M32" s="17">
        <v>4</v>
      </c>
      <c r="N32" s="17">
        <v>1</v>
      </c>
      <c r="O32" s="17">
        <v>1</v>
      </c>
      <c r="Q32">
        <v>5028</v>
      </c>
      <c r="S32" t="s">
        <v>85</v>
      </c>
      <c r="T32" t="s">
        <v>60</v>
      </c>
      <c r="U32">
        <f>MATCH(D32,Отчет!$D:$D,0)</f>
        <v>15</v>
      </c>
    </row>
    <row r="33" spans="1:21" x14ac:dyDescent="0.25">
      <c r="A33" s="17">
        <v>1893437351</v>
      </c>
      <c r="B33" s="17">
        <v>9</v>
      </c>
      <c r="C33" s="17" t="s">
        <v>54</v>
      </c>
      <c r="D33" s="17">
        <v>1641127958</v>
      </c>
      <c r="E33" s="7" t="s">
        <v>39</v>
      </c>
      <c r="F33" s="17" t="s">
        <v>80</v>
      </c>
      <c r="G33" s="7" t="s">
        <v>89</v>
      </c>
      <c r="H33" s="17">
        <v>2</v>
      </c>
      <c r="I33" s="17" t="s">
        <v>57</v>
      </c>
      <c r="J33" s="17" t="s">
        <v>90</v>
      </c>
      <c r="L33" s="17">
        <v>18</v>
      </c>
      <c r="M33" s="17">
        <v>2</v>
      </c>
      <c r="N33" s="17">
        <v>1</v>
      </c>
      <c r="O33" s="17">
        <v>1</v>
      </c>
      <c r="T33" t="s">
        <v>60</v>
      </c>
      <c r="U33">
        <f>MATCH(D33,Отчет!$D:$D,0)</f>
        <v>13</v>
      </c>
    </row>
    <row r="34" spans="1:21" x14ac:dyDescent="0.25">
      <c r="A34" s="17">
        <v>1893467264</v>
      </c>
      <c r="B34" s="17">
        <v>8</v>
      </c>
      <c r="C34" s="17" t="s">
        <v>54</v>
      </c>
      <c r="D34" s="17">
        <v>1641128137</v>
      </c>
      <c r="E34" s="7" t="s">
        <v>51</v>
      </c>
      <c r="F34" s="17" t="s">
        <v>68</v>
      </c>
      <c r="G34" s="7" t="s">
        <v>91</v>
      </c>
      <c r="H34" s="17">
        <v>2</v>
      </c>
      <c r="I34" s="17" t="s">
        <v>57</v>
      </c>
      <c r="J34" s="17" t="s">
        <v>90</v>
      </c>
      <c r="L34" s="17">
        <v>16</v>
      </c>
      <c r="M34" s="17">
        <v>2</v>
      </c>
      <c r="N34" s="17">
        <v>1</v>
      </c>
      <c r="O34" s="17">
        <v>1</v>
      </c>
      <c r="T34" t="s">
        <v>60</v>
      </c>
      <c r="U34">
        <f>MATCH(D34,Отчет!$D:$D,0)</f>
        <v>14</v>
      </c>
    </row>
    <row r="35" spans="1:21" x14ac:dyDescent="0.25">
      <c r="A35" s="17">
        <v>1893532980</v>
      </c>
      <c r="B35" s="17">
        <v>10</v>
      </c>
      <c r="C35" s="17" t="s">
        <v>54</v>
      </c>
      <c r="D35" s="17">
        <v>1641127929</v>
      </c>
      <c r="E35" s="7" t="s">
        <v>38</v>
      </c>
      <c r="F35" s="17" t="s">
        <v>82</v>
      </c>
      <c r="G35" s="7" t="s">
        <v>92</v>
      </c>
      <c r="H35" s="17">
        <v>6</v>
      </c>
      <c r="I35" s="17" t="s">
        <v>57</v>
      </c>
      <c r="J35" s="17" t="s">
        <v>90</v>
      </c>
      <c r="L35" s="17">
        <v>60</v>
      </c>
      <c r="M35" s="17">
        <v>6</v>
      </c>
      <c r="N35" s="17">
        <v>1</v>
      </c>
      <c r="O35" s="17">
        <v>1</v>
      </c>
      <c r="T35" t="s">
        <v>60</v>
      </c>
      <c r="U35">
        <f>MATCH(D35,Отчет!$D:$D,0)</f>
        <v>24</v>
      </c>
    </row>
    <row r="36" spans="1:21" x14ac:dyDescent="0.25">
      <c r="A36" s="17">
        <v>1893463727</v>
      </c>
      <c r="B36" s="17">
        <v>9</v>
      </c>
      <c r="C36" s="17" t="s">
        <v>54</v>
      </c>
      <c r="D36" s="17">
        <v>1641128137</v>
      </c>
      <c r="E36" s="7" t="s">
        <v>51</v>
      </c>
      <c r="F36" s="17" t="s">
        <v>68</v>
      </c>
      <c r="G36" s="7" t="s">
        <v>93</v>
      </c>
      <c r="H36" s="17">
        <v>3</v>
      </c>
      <c r="I36" s="17" t="s">
        <v>57</v>
      </c>
      <c r="J36" s="17" t="s">
        <v>90</v>
      </c>
      <c r="L36" s="17">
        <v>27</v>
      </c>
      <c r="M36" s="17">
        <v>3</v>
      </c>
      <c r="N36" s="17">
        <v>1</v>
      </c>
      <c r="O36" s="17">
        <v>1</v>
      </c>
      <c r="T36" t="s">
        <v>60</v>
      </c>
      <c r="U36">
        <f>MATCH(D36,Отчет!$D:$D,0)</f>
        <v>14</v>
      </c>
    </row>
    <row r="37" spans="1:21" x14ac:dyDescent="0.25">
      <c r="A37" s="17">
        <v>1895105117</v>
      </c>
      <c r="B37" s="17">
        <v>8</v>
      </c>
      <c r="C37" s="17" t="s">
        <v>54</v>
      </c>
      <c r="D37" s="17">
        <v>1641127971</v>
      </c>
      <c r="E37" s="7" t="s">
        <v>40</v>
      </c>
      <c r="F37" s="17" t="s">
        <v>71</v>
      </c>
      <c r="G37" s="7" t="s">
        <v>94</v>
      </c>
      <c r="H37" s="17">
        <v>2</v>
      </c>
      <c r="I37" s="17" t="s">
        <v>57</v>
      </c>
      <c r="J37" s="17" t="s">
        <v>90</v>
      </c>
      <c r="L37" s="17">
        <v>16</v>
      </c>
      <c r="M37" s="17">
        <v>2</v>
      </c>
      <c r="N37" s="17">
        <v>1</v>
      </c>
      <c r="O37" s="17">
        <v>1</v>
      </c>
      <c r="T37" t="s">
        <v>60</v>
      </c>
      <c r="U37">
        <f>MATCH(D37,Отчет!$D:$D,0)</f>
        <v>23</v>
      </c>
    </row>
    <row r="38" spans="1:21" x14ac:dyDescent="0.25">
      <c r="A38" s="17">
        <v>1893431539</v>
      </c>
      <c r="B38" s="17">
        <v>9</v>
      </c>
      <c r="C38" s="17" t="s">
        <v>54</v>
      </c>
      <c r="D38" s="17">
        <v>1641127984</v>
      </c>
      <c r="E38" s="7" t="s">
        <v>41</v>
      </c>
      <c r="F38" s="17" t="s">
        <v>67</v>
      </c>
      <c r="G38" s="7" t="s">
        <v>95</v>
      </c>
      <c r="H38" s="17">
        <v>2</v>
      </c>
      <c r="I38" s="17" t="s">
        <v>57</v>
      </c>
      <c r="J38" s="17" t="s">
        <v>90</v>
      </c>
      <c r="L38" s="17">
        <v>18</v>
      </c>
      <c r="M38" s="17">
        <v>2</v>
      </c>
      <c r="N38" s="17">
        <v>1</v>
      </c>
      <c r="O38" s="17">
        <v>1</v>
      </c>
      <c r="T38" t="s">
        <v>60</v>
      </c>
      <c r="U38">
        <f>MATCH(D38,Отчет!$D:$D,0)</f>
        <v>17</v>
      </c>
    </row>
    <row r="39" spans="1:21" x14ac:dyDescent="0.25">
      <c r="A39" s="17">
        <v>1894881227</v>
      </c>
      <c r="B39" s="17">
        <v>9</v>
      </c>
      <c r="C39" s="17" t="s">
        <v>54</v>
      </c>
      <c r="D39" s="17">
        <v>1641128080</v>
      </c>
      <c r="E39" s="7" t="s">
        <v>47</v>
      </c>
      <c r="F39" s="17" t="s">
        <v>63</v>
      </c>
      <c r="G39" s="7" t="s">
        <v>96</v>
      </c>
      <c r="H39" s="17">
        <v>2</v>
      </c>
      <c r="I39" s="17" t="s">
        <v>57</v>
      </c>
      <c r="J39" s="17" t="s">
        <v>90</v>
      </c>
      <c r="L39" s="17">
        <v>18</v>
      </c>
      <c r="M39" s="17">
        <v>2</v>
      </c>
      <c r="N39" s="17">
        <v>1</v>
      </c>
      <c r="O39" s="17">
        <v>1</v>
      </c>
      <c r="T39" t="s">
        <v>60</v>
      </c>
      <c r="U39">
        <f>MATCH(D39,Отчет!$D:$D,0)</f>
        <v>16</v>
      </c>
    </row>
    <row r="40" spans="1:21" x14ac:dyDescent="0.25">
      <c r="A40" s="17">
        <v>1893521962</v>
      </c>
      <c r="B40" s="17">
        <v>7</v>
      </c>
      <c r="C40" s="17" t="s">
        <v>54</v>
      </c>
      <c r="D40" s="17">
        <v>1641128011</v>
      </c>
      <c r="E40" s="7" t="s">
        <v>43</v>
      </c>
      <c r="F40" s="17" t="s">
        <v>78</v>
      </c>
      <c r="G40" s="7" t="s">
        <v>97</v>
      </c>
      <c r="H40" s="17">
        <v>1</v>
      </c>
      <c r="I40" s="17" t="s">
        <v>57</v>
      </c>
      <c r="J40" s="17" t="s">
        <v>90</v>
      </c>
      <c r="L40" s="17">
        <v>7</v>
      </c>
      <c r="M40" s="17">
        <v>1</v>
      </c>
      <c r="N40" s="17">
        <v>1</v>
      </c>
      <c r="O40" s="17">
        <v>1</v>
      </c>
      <c r="T40" t="s">
        <v>60</v>
      </c>
      <c r="U40">
        <f>MATCH(D40,Отчет!$D:$D,0)</f>
        <v>19</v>
      </c>
    </row>
    <row r="41" spans="1:21" x14ac:dyDescent="0.25">
      <c r="A41" s="17">
        <v>1893421683</v>
      </c>
      <c r="B41" s="17">
        <v>10</v>
      </c>
      <c r="C41" s="17" t="s">
        <v>54</v>
      </c>
      <c r="D41" s="17">
        <v>1641128025</v>
      </c>
      <c r="E41" s="7" t="s">
        <v>44</v>
      </c>
      <c r="F41" s="17" t="s">
        <v>65</v>
      </c>
      <c r="G41" s="7" t="s">
        <v>98</v>
      </c>
      <c r="H41" s="17">
        <v>2</v>
      </c>
      <c r="I41" s="17" t="s">
        <v>57</v>
      </c>
      <c r="J41" s="17" t="s">
        <v>90</v>
      </c>
      <c r="L41" s="17">
        <v>20</v>
      </c>
      <c r="M41" s="17">
        <v>2</v>
      </c>
      <c r="N41" s="17">
        <v>1</v>
      </c>
      <c r="O41" s="17">
        <v>1</v>
      </c>
      <c r="T41" t="s">
        <v>60</v>
      </c>
      <c r="U41">
        <f>MATCH(D41,Отчет!$D:$D,0)</f>
        <v>15</v>
      </c>
    </row>
    <row r="42" spans="1:21" x14ac:dyDescent="0.25">
      <c r="A42" s="17">
        <v>1895092833</v>
      </c>
      <c r="B42" s="17">
        <v>5</v>
      </c>
      <c r="C42" s="17" t="s">
        <v>54</v>
      </c>
      <c r="D42" s="17">
        <v>1641128193</v>
      </c>
      <c r="E42" s="7" t="s">
        <v>53</v>
      </c>
      <c r="F42" s="17" t="s">
        <v>75</v>
      </c>
      <c r="G42" s="7" t="s">
        <v>99</v>
      </c>
      <c r="H42" s="17">
        <v>1</v>
      </c>
      <c r="I42" s="17" t="s">
        <v>57</v>
      </c>
      <c r="J42" s="17" t="s">
        <v>90</v>
      </c>
      <c r="L42" s="17">
        <v>5</v>
      </c>
      <c r="M42" s="17">
        <v>1</v>
      </c>
      <c r="N42" s="17">
        <v>1</v>
      </c>
      <c r="O42" s="17">
        <v>1</v>
      </c>
      <c r="T42" t="s">
        <v>60</v>
      </c>
      <c r="U42">
        <f>MATCH(D42,Отчет!$D:$D,0)</f>
        <v>25</v>
      </c>
    </row>
    <row r="43" spans="1:21" x14ac:dyDescent="0.25">
      <c r="A43" s="17">
        <v>1895008456</v>
      </c>
      <c r="B43" s="17">
        <v>5</v>
      </c>
      <c r="C43" s="17" t="s">
        <v>54</v>
      </c>
      <c r="D43" s="17">
        <v>1641128193</v>
      </c>
      <c r="E43" s="7" t="s">
        <v>53</v>
      </c>
      <c r="F43" s="17" t="s">
        <v>75</v>
      </c>
      <c r="G43" s="7" t="s">
        <v>100</v>
      </c>
      <c r="H43" s="17">
        <v>1</v>
      </c>
      <c r="I43" s="17" t="s">
        <v>57</v>
      </c>
      <c r="J43" s="17" t="s">
        <v>90</v>
      </c>
      <c r="L43" s="17">
        <v>5</v>
      </c>
      <c r="M43" s="17">
        <v>1</v>
      </c>
      <c r="N43" s="17">
        <v>1</v>
      </c>
      <c r="O43" s="17">
        <v>1</v>
      </c>
      <c r="T43" t="s">
        <v>60</v>
      </c>
      <c r="U43">
        <f>MATCH(D43,Отчет!$D:$D,0)</f>
        <v>25</v>
      </c>
    </row>
    <row r="44" spans="1:21" x14ac:dyDescent="0.25">
      <c r="A44" s="17">
        <v>1656294858</v>
      </c>
      <c r="C44" s="17" t="s">
        <v>54</v>
      </c>
      <c r="D44" s="17">
        <v>1642260743</v>
      </c>
      <c r="E44" s="7" t="s">
        <v>50</v>
      </c>
      <c r="F44" s="17" t="s">
        <v>79</v>
      </c>
      <c r="G44" s="7" t="s">
        <v>101</v>
      </c>
      <c r="H44" s="17">
        <v>3</v>
      </c>
      <c r="I44" s="17" t="s">
        <v>57</v>
      </c>
      <c r="J44" s="17" t="s">
        <v>90</v>
      </c>
      <c r="L44" s="17">
        <v>0</v>
      </c>
      <c r="M44" s="17">
        <v>3</v>
      </c>
      <c r="O44" s="17">
        <v>0</v>
      </c>
      <c r="Q44">
        <v>5028</v>
      </c>
      <c r="S44" t="s">
        <v>59</v>
      </c>
      <c r="T44" t="s">
        <v>60</v>
      </c>
      <c r="U44" t="e">
        <f>MATCH(D44,Отчет!$D:$D,0)</f>
        <v>#N/A</v>
      </c>
    </row>
    <row r="45" spans="1:21" x14ac:dyDescent="0.25">
      <c r="A45" s="17">
        <v>1656294761</v>
      </c>
      <c r="B45" s="17">
        <v>8</v>
      </c>
      <c r="C45" s="17" t="s">
        <v>54</v>
      </c>
      <c r="D45" s="17">
        <v>1641127958</v>
      </c>
      <c r="E45" s="7" t="s">
        <v>39</v>
      </c>
      <c r="F45" s="17" t="s">
        <v>80</v>
      </c>
      <c r="G45" s="7" t="s">
        <v>102</v>
      </c>
      <c r="H45" s="17">
        <v>3</v>
      </c>
      <c r="I45" s="17" t="s">
        <v>57</v>
      </c>
      <c r="J45" s="17" t="s">
        <v>90</v>
      </c>
      <c r="L45" s="17">
        <v>24</v>
      </c>
      <c r="M45" s="17">
        <v>3</v>
      </c>
      <c r="N45" s="17">
        <v>1</v>
      </c>
      <c r="O45" s="17">
        <v>1</v>
      </c>
      <c r="P45">
        <v>1520999402</v>
      </c>
      <c r="Q45">
        <v>2098</v>
      </c>
      <c r="S45" t="s">
        <v>59</v>
      </c>
      <c r="T45" t="s">
        <v>60</v>
      </c>
      <c r="U45">
        <f>MATCH(D45,Отчет!$D:$D,0)</f>
        <v>13</v>
      </c>
    </row>
    <row r="46" spans="1:21" x14ac:dyDescent="0.25">
      <c r="A46" s="17">
        <v>1893425168</v>
      </c>
      <c r="B46" s="17">
        <v>9</v>
      </c>
      <c r="C46" s="17" t="s">
        <v>54</v>
      </c>
      <c r="D46" s="17">
        <v>1641128011</v>
      </c>
      <c r="E46" s="7" t="s">
        <v>43</v>
      </c>
      <c r="F46" s="17" t="s">
        <v>78</v>
      </c>
      <c r="G46" s="7" t="s">
        <v>103</v>
      </c>
      <c r="H46" s="17">
        <v>2</v>
      </c>
      <c r="I46" s="17" t="s">
        <v>57</v>
      </c>
      <c r="J46" s="17" t="s">
        <v>90</v>
      </c>
      <c r="L46" s="17">
        <v>18</v>
      </c>
      <c r="M46" s="17">
        <v>2</v>
      </c>
      <c r="N46" s="17">
        <v>1</v>
      </c>
      <c r="O46" s="17">
        <v>1</v>
      </c>
      <c r="T46" t="s">
        <v>60</v>
      </c>
      <c r="U46">
        <f>MATCH(D46,Отчет!$D:$D,0)</f>
        <v>19</v>
      </c>
    </row>
    <row r="47" spans="1:21" x14ac:dyDescent="0.25">
      <c r="A47" s="17">
        <v>1893528681</v>
      </c>
      <c r="B47" s="17">
        <v>10</v>
      </c>
      <c r="C47" s="17" t="s">
        <v>54</v>
      </c>
      <c r="D47" s="17">
        <v>1641127998</v>
      </c>
      <c r="E47" s="7" t="s">
        <v>42</v>
      </c>
      <c r="F47" s="17" t="s">
        <v>70</v>
      </c>
      <c r="G47" s="7" t="s">
        <v>104</v>
      </c>
      <c r="H47" s="17">
        <v>4</v>
      </c>
      <c r="I47" s="17" t="s">
        <v>57</v>
      </c>
      <c r="J47" s="17" t="s">
        <v>90</v>
      </c>
      <c r="L47" s="17">
        <v>40</v>
      </c>
      <c r="M47" s="17">
        <v>4</v>
      </c>
      <c r="N47" s="17">
        <v>1</v>
      </c>
      <c r="O47" s="17">
        <v>1</v>
      </c>
      <c r="T47" t="s">
        <v>60</v>
      </c>
      <c r="U47">
        <f>MATCH(D47,Отчет!$D:$D,0)</f>
        <v>12</v>
      </c>
    </row>
    <row r="48" spans="1:21" x14ac:dyDescent="0.25">
      <c r="A48" s="17">
        <v>1641719529</v>
      </c>
      <c r="B48" s="17">
        <v>4</v>
      </c>
      <c r="C48" s="17" t="s">
        <v>54</v>
      </c>
      <c r="D48" s="17">
        <v>1641127929</v>
      </c>
      <c r="E48" s="7" t="s">
        <v>38</v>
      </c>
      <c r="F48" s="17" t="s">
        <v>82</v>
      </c>
      <c r="G48" s="7" t="s">
        <v>105</v>
      </c>
      <c r="H48" s="17">
        <v>4</v>
      </c>
      <c r="I48" s="17" t="s">
        <v>57</v>
      </c>
      <c r="J48" s="17" t="s">
        <v>90</v>
      </c>
      <c r="L48" s="17">
        <v>16</v>
      </c>
      <c r="M48" s="17">
        <v>4</v>
      </c>
      <c r="N48" s="17">
        <v>1</v>
      </c>
      <c r="O48" s="17">
        <v>1</v>
      </c>
      <c r="P48">
        <v>1520794846</v>
      </c>
      <c r="Q48">
        <v>2098</v>
      </c>
      <c r="S48" t="s">
        <v>77</v>
      </c>
      <c r="T48" t="s">
        <v>60</v>
      </c>
      <c r="U48">
        <f>MATCH(D48,Отчет!$D:$D,0)</f>
        <v>24</v>
      </c>
    </row>
    <row r="49" spans="1:21" x14ac:dyDescent="0.25">
      <c r="A49" s="17">
        <v>1641720301</v>
      </c>
      <c r="B49" s="17">
        <v>9</v>
      </c>
      <c r="C49" s="17" t="s">
        <v>54</v>
      </c>
      <c r="D49" s="17">
        <v>1641128137</v>
      </c>
      <c r="E49" s="7" t="s">
        <v>51</v>
      </c>
      <c r="F49" s="17" t="s">
        <v>68</v>
      </c>
      <c r="G49" s="7" t="s">
        <v>105</v>
      </c>
      <c r="H49" s="17">
        <v>4</v>
      </c>
      <c r="I49" s="17" t="s">
        <v>57</v>
      </c>
      <c r="J49" s="17" t="s">
        <v>90</v>
      </c>
      <c r="L49" s="17">
        <v>36</v>
      </c>
      <c r="M49" s="17">
        <v>4</v>
      </c>
      <c r="N49" s="17">
        <v>1</v>
      </c>
      <c r="O49" s="17">
        <v>1</v>
      </c>
      <c r="P49">
        <v>1520794846</v>
      </c>
      <c r="Q49">
        <v>2098</v>
      </c>
      <c r="S49" t="s">
        <v>77</v>
      </c>
      <c r="T49" t="s">
        <v>60</v>
      </c>
      <c r="U49">
        <f>MATCH(D49,Отчет!$D:$D,0)</f>
        <v>14</v>
      </c>
    </row>
    <row r="50" spans="1:21" x14ac:dyDescent="0.25">
      <c r="A50" s="17">
        <v>1645749594</v>
      </c>
      <c r="B50" s="17">
        <v>3</v>
      </c>
      <c r="C50" s="17" t="s">
        <v>54</v>
      </c>
      <c r="D50" s="17">
        <v>1642260743</v>
      </c>
      <c r="E50" s="7" t="s">
        <v>50</v>
      </c>
      <c r="F50" s="17" t="s">
        <v>79</v>
      </c>
      <c r="G50" s="7" t="s">
        <v>105</v>
      </c>
      <c r="H50" s="17">
        <v>4</v>
      </c>
      <c r="I50" s="17" t="s">
        <v>57</v>
      </c>
      <c r="J50" s="17" t="s">
        <v>90</v>
      </c>
      <c r="L50" s="17">
        <v>0</v>
      </c>
      <c r="M50" s="17">
        <v>4</v>
      </c>
      <c r="N50" s="17">
        <v>0</v>
      </c>
      <c r="O50" s="17">
        <v>0</v>
      </c>
      <c r="P50">
        <v>1520794846</v>
      </c>
      <c r="Q50">
        <v>2098</v>
      </c>
      <c r="S50" t="s">
        <v>77</v>
      </c>
      <c r="T50" t="s">
        <v>60</v>
      </c>
      <c r="U50" t="e">
        <f>MATCH(D50,Отчет!$D:$D,0)</f>
        <v>#N/A</v>
      </c>
    </row>
    <row r="51" spans="1:21" x14ac:dyDescent="0.25">
      <c r="A51" s="17">
        <v>1641720093</v>
      </c>
      <c r="B51" s="17">
        <v>8</v>
      </c>
      <c r="C51" s="17" t="s">
        <v>54</v>
      </c>
      <c r="D51" s="17">
        <v>1641128080</v>
      </c>
      <c r="E51" s="7" t="s">
        <v>47</v>
      </c>
      <c r="F51" s="17" t="s">
        <v>63</v>
      </c>
      <c r="G51" s="7" t="s">
        <v>105</v>
      </c>
      <c r="H51" s="17">
        <v>4</v>
      </c>
      <c r="I51" s="17" t="s">
        <v>57</v>
      </c>
      <c r="J51" s="17" t="s">
        <v>90</v>
      </c>
      <c r="L51" s="17">
        <v>32</v>
      </c>
      <c r="M51" s="17">
        <v>4</v>
      </c>
      <c r="N51" s="17">
        <v>1</v>
      </c>
      <c r="O51" s="17">
        <v>1</v>
      </c>
      <c r="P51">
        <v>1520794846</v>
      </c>
      <c r="Q51">
        <v>2098</v>
      </c>
      <c r="S51" t="s">
        <v>77</v>
      </c>
      <c r="T51" t="s">
        <v>60</v>
      </c>
      <c r="U51">
        <f>MATCH(D51,Отчет!$D:$D,0)</f>
        <v>16</v>
      </c>
    </row>
    <row r="52" spans="1:21" x14ac:dyDescent="0.25">
      <c r="A52" s="17">
        <v>1645749752</v>
      </c>
      <c r="B52" s="17">
        <v>8</v>
      </c>
      <c r="C52" s="17" t="s">
        <v>54</v>
      </c>
      <c r="D52" s="17">
        <v>1642260729</v>
      </c>
      <c r="E52" s="7" t="s">
        <v>45</v>
      </c>
      <c r="F52" s="17" t="s">
        <v>73</v>
      </c>
      <c r="G52" s="7" t="s">
        <v>105</v>
      </c>
      <c r="H52" s="17">
        <v>4</v>
      </c>
      <c r="I52" s="17" t="s">
        <v>57</v>
      </c>
      <c r="J52" s="17" t="s">
        <v>90</v>
      </c>
      <c r="L52" s="17">
        <v>32</v>
      </c>
      <c r="M52" s="17">
        <v>4</v>
      </c>
      <c r="N52" s="17">
        <v>1</v>
      </c>
      <c r="O52" s="17">
        <v>0</v>
      </c>
      <c r="P52">
        <v>1520794846</v>
      </c>
      <c r="Q52">
        <v>2098</v>
      </c>
      <c r="S52" t="s">
        <v>77</v>
      </c>
      <c r="T52" t="s">
        <v>60</v>
      </c>
      <c r="U52">
        <f>MATCH(D52,Отчет!$D:$D,0)</f>
        <v>22</v>
      </c>
    </row>
    <row r="53" spans="1:21" x14ac:dyDescent="0.25">
      <c r="A53" s="17">
        <v>1641719906</v>
      </c>
      <c r="B53" s="17">
        <v>8</v>
      </c>
      <c r="C53" s="17" t="s">
        <v>54</v>
      </c>
      <c r="D53" s="17">
        <v>1641128025</v>
      </c>
      <c r="E53" s="7" t="s">
        <v>44</v>
      </c>
      <c r="F53" s="17" t="s">
        <v>65</v>
      </c>
      <c r="G53" s="7" t="s">
        <v>105</v>
      </c>
      <c r="H53" s="17">
        <v>4</v>
      </c>
      <c r="I53" s="17" t="s">
        <v>57</v>
      </c>
      <c r="J53" s="17" t="s">
        <v>90</v>
      </c>
      <c r="L53" s="17">
        <v>32</v>
      </c>
      <c r="M53" s="17">
        <v>4</v>
      </c>
      <c r="N53" s="17">
        <v>1</v>
      </c>
      <c r="O53" s="17">
        <v>1</v>
      </c>
      <c r="P53">
        <v>1520794846</v>
      </c>
      <c r="Q53">
        <v>2098</v>
      </c>
      <c r="S53" t="s">
        <v>77</v>
      </c>
      <c r="T53" t="s">
        <v>60</v>
      </c>
      <c r="U53">
        <f>MATCH(D53,Отчет!$D:$D,0)</f>
        <v>15</v>
      </c>
    </row>
    <row r="54" spans="1:21" x14ac:dyDescent="0.25">
      <c r="A54" s="17">
        <v>1641720627</v>
      </c>
      <c r="B54" s="17">
        <v>4</v>
      </c>
      <c r="C54" s="17" t="s">
        <v>54</v>
      </c>
      <c r="D54" s="17">
        <v>1641128193</v>
      </c>
      <c r="E54" s="7" t="s">
        <v>53</v>
      </c>
      <c r="F54" s="17" t="s">
        <v>75</v>
      </c>
      <c r="G54" s="7" t="s">
        <v>105</v>
      </c>
      <c r="H54" s="17">
        <v>4</v>
      </c>
      <c r="I54" s="17" t="s">
        <v>57</v>
      </c>
      <c r="J54" s="17" t="s">
        <v>90</v>
      </c>
      <c r="L54" s="17">
        <v>16</v>
      </c>
      <c r="M54" s="17">
        <v>4</v>
      </c>
      <c r="N54" s="17">
        <v>1</v>
      </c>
      <c r="O54" s="17">
        <v>1</v>
      </c>
      <c r="P54">
        <v>1520794846</v>
      </c>
      <c r="Q54">
        <v>2098</v>
      </c>
      <c r="S54" t="s">
        <v>77</v>
      </c>
      <c r="T54" t="s">
        <v>60</v>
      </c>
      <c r="U54">
        <f>MATCH(D54,Отчет!$D:$D,0)</f>
        <v>25</v>
      </c>
    </row>
    <row r="55" spans="1:21" x14ac:dyDescent="0.25">
      <c r="A55" s="17">
        <v>1641720241</v>
      </c>
      <c r="C55" s="17" t="s">
        <v>54</v>
      </c>
      <c r="D55" s="17">
        <v>1641128124</v>
      </c>
      <c r="E55" s="7" t="s">
        <v>49</v>
      </c>
      <c r="F55" s="17" t="s">
        <v>61</v>
      </c>
      <c r="G55" s="7" t="s">
        <v>105</v>
      </c>
      <c r="H55" s="17">
        <v>4</v>
      </c>
      <c r="I55" s="17" t="s">
        <v>57</v>
      </c>
      <c r="J55" s="17" t="s">
        <v>90</v>
      </c>
      <c r="K55" s="17">
        <v>0</v>
      </c>
      <c r="L55" s="17">
        <v>0</v>
      </c>
      <c r="M55" s="17">
        <v>4</v>
      </c>
      <c r="O55" s="17">
        <v>1</v>
      </c>
      <c r="P55">
        <v>1520794846</v>
      </c>
      <c r="Q55">
        <v>2098</v>
      </c>
      <c r="S55" t="s">
        <v>77</v>
      </c>
      <c r="T55" t="s">
        <v>60</v>
      </c>
      <c r="U55" t="e">
        <f>MATCH(D55,Отчет!$D:$D,0)</f>
        <v>#N/A</v>
      </c>
    </row>
    <row r="56" spans="1:21" x14ac:dyDescent="0.25">
      <c r="A56" s="17">
        <v>1641720361</v>
      </c>
      <c r="B56" s="17">
        <v>6</v>
      </c>
      <c r="C56" s="17" t="s">
        <v>54</v>
      </c>
      <c r="D56" s="17">
        <v>1641128151</v>
      </c>
      <c r="E56" s="7" t="s">
        <v>52</v>
      </c>
      <c r="F56" s="17" t="s">
        <v>83</v>
      </c>
      <c r="G56" s="7" t="s">
        <v>105</v>
      </c>
      <c r="H56" s="17">
        <v>4</v>
      </c>
      <c r="I56" s="17" t="s">
        <v>57</v>
      </c>
      <c r="J56" s="17" t="s">
        <v>90</v>
      </c>
      <c r="L56" s="17">
        <v>24</v>
      </c>
      <c r="M56" s="17">
        <v>4</v>
      </c>
      <c r="N56" s="17">
        <v>1</v>
      </c>
      <c r="O56" s="17">
        <v>1</v>
      </c>
      <c r="P56">
        <v>1520794846</v>
      </c>
      <c r="Q56">
        <v>2098</v>
      </c>
      <c r="S56" t="s">
        <v>77</v>
      </c>
      <c r="T56" t="s">
        <v>60</v>
      </c>
      <c r="U56">
        <f>MATCH(D56,Отчет!$D:$D,0)</f>
        <v>21</v>
      </c>
    </row>
    <row r="57" spans="1:21" x14ac:dyDescent="0.25">
      <c r="A57" s="17">
        <v>1641719714</v>
      </c>
      <c r="B57" s="17">
        <v>6</v>
      </c>
      <c r="C57" s="17" t="s">
        <v>54</v>
      </c>
      <c r="D57" s="17">
        <v>1641127971</v>
      </c>
      <c r="E57" s="7" t="s">
        <v>40</v>
      </c>
      <c r="F57" s="17" t="s">
        <v>71</v>
      </c>
      <c r="G57" s="7" t="s">
        <v>105</v>
      </c>
      <c r="H57" s="17">
        <v>4</v>
      </c>
      <c r="I57" s="17" t="s">
        <v>57</v>
      </c>
      <c r="J57" s="17" t="s">
        <v>90</v>
      </c>
      <c r="L57" s="17">
        <v>24</v>
      </c>
      <c r="M57" s="17">
        <v>4</v>
      </c>
      <c r="N57" s="17">
        <v>1</v>
      </c>
      <c r="O57" s="17">
        <v>1</v>
      </c>
      <c r="P57">
        <v>1520794846</v>
      </c>
      <c r="Q57">
        <v>2098</v>
      </c>
      <c r="S57" t="s">
        <v>77</v>
      </c>
      <c r="T57" t="s">
        <v>60</v>
      </c>
      <c r="U57">
        <f>MATCH(D57,Отчет!$D:$D,0)</f>
        <v>23</v>
      </c>
    </row>
    <row r="58" spans="1:21" x14ac:dyDescent="0.25">
      <c r="A58" s="17">
        <v>1641720140</v>
      </c>
      <c r="B58" s="17">
        <v>8</v>
      </c>
      <c r="C58" s="17" t="s">
        <v>54</v>
      </c>
      <c r="D58" s="17">
        <v>1641128094</v>
      </c>
      <c r="E58" s="7" t="s">
        <v>48</v>
      </c>
      <c r="F58" s="17" t="s">
        <v>81</v>
      </c>
      <c r="G58" s="7" t="s">
        <v>105</v>
      </c>
      <c r="H58" s="17">
        <v>4</v>
      </c>
      <c r="I58" s="17" t="s">
        <v>57</v>
      </c>
      <c r="J58" s="17" t="s">
        <v>90</v>
      </c>
      <c r="L58" s="17">
        <v>32</v>
      </c>
      <c r="M58" s="17">
        <v>4</v>
      </c>
      <c r="N58" s="17">
        <v>1</v>
      </c>
      <c r="O58" s="17">
        <v>1</v>
      </c>
      <c r="P58">
        <v>1520794846</v>
      </c>
      <c r="Q58">
        <v>2098</v>
      </c>
      <c r="S58" t="s">
        <v>77</v>
      </c>
      <c r="T58" t="s">
        <v>60</v>
      </c>
      <c r="U58">
        <f>MATCH(D58,Отчет!$D:$D,0)</f>
        <v>20</v>
      </c>
    </row>
    <row r="59" spans="1:21" x14ac:dyDescent="0.25">
      <c r="A59" s="17">
        <v>1641719755</v>
      </c>
      <c r="B59" s="17">
        <v>8</v>
      </c>
      <c r="C59" s="17" t="s">
        <v>54</v>
      </c>
      <c r="D59" s="17">
        <v>1641127984</v>
      </c>
      <c r="E59" s="7" t="s">
        <v>41</v>
      </c>
      <c r="F59" s="17" t="s">
        <v>67</v>
      </c>
      <c r="G59" s="7" t="s">
        <v>105</v>
      </c>
      <c r="H59" s="17">
        <v>4</v>
      </c>
      <c r="I59" s="17" t="s">
        <v>57</v>
      </c>
      <c r="J59" s="17" t="s">
        <v>90</v>
      </c>
      <c r="L59" s="17">
        <v>32</v>
      </c>
      <c r="M59" s="17">
        <v>4</v>
      </c>
      <c r="N59" s="17">
        <v>1</v>
      </c>
      <c r="O59" s="17">
        <v>1</v>
      </c>
      <c r="P59">
        <v>1520794846</v>
      </c>
      <c r="Q59">
        <v>2098</v>
      </c>
      <c r="S59" t="s">
        <v>77</v>
      </c>
      <c r="T59" t="s">
        <v>60</v>
      </c>
      <c r="U59">
        <f>MATCH(D59,Отчет!$D:$D,0)</f>
        <v>17</v>
      </c>
    </row>
    <row r="60" spans="1:21" x14ac:dyDescent="0.25">
      <c r="A60" s="17">
        <v>1641719799</v>
      </c>
      <c r="B60" s="17">
        <v>9</v>
      </c>
      <c r="C60" s="17" t="s">
        <v>54</v>
      </c>
      <c r="D60" s="17">
        <v>1641127998</v>
      </c>
      <c r="E60" s="7" t="s">
        <v>42</v>
      </c>
      <c r="F60" s="17" t="s">
        <v>70</v>
      </c>
      <c r="G60" s="7" t="s">
        <v>105</v>
      </c>
      <c r="H60" s="17">
        <v>4</v>
      </c>
      <c r="I60" s="17" t="s">
        <v>57</v>
      </c>
      <c r="J60" s="17" t="s">
        <v>90</v>
      </c>
      <c r="L60" s="17">
        <v>36</v>
      </c>
      <c r="M60" s="17">
        <v>4</v>
      </c>
      <c r="N60" s="17">
        <v>1</v>
      </c>
      <c r="O60" s="17">
        <v>1</v>
      </c>
      <c r="P60">
        <v>1520794846</v>
      </c>
      <c r="Q60">
        <v>2098</v>
      </c>
      <c r="S60" t="s">
        <v>77</v>
      </c>
      <c r="T60" t="s">
        <v>60</v>
      </c>
      <c r="U60">
        <f>MATCH(D60,Отчет!$D:$D,0)</f>
        <v>12</v>
      </c>
    </row>
    <row r="61" spans="1:21" x14ac:dyDescent="0.25">
      <c r="A61" s="17">
        <v>1641719660</v>
      </c>
      <c r="B61" s="17">
        <v>9</v>
      </c>
      <c r="C61" s="17" t="s">
        <v>54</v>
      </c>
      <c r="D61" s="17">
        <v>1641127958</v>
      </c>
      <c r="E61" s="7" t="s">
        <v>39</v>
      </c>
      <c r="F61" s="17" t="s">
        <v>80</v>
      </c>
      <c r="G61" s="7" t="s">
        <v>105</v>
      </c>
      <c r="H61" s="17">
        <v>4</v>
      </c>
      <c r="I61" s="17" t="s">
        <v>57</v>
      </c>
      <c r="J61" s="17" t="s">
        <v>90</v>
      </c>
      <c r="L61" s="17">
        <v>36</v>
      </c>
      <c r="M61" s="17">
        <v>4</v>
      </c>
      <c r="N61" s="17">
        <v>1</v>
      </c>
      <c r="O61" s="17">
        <v>1</v>
      </c>
      <c r="P61">
        <v>1520794846</v>
      </c>
      <c r="Q61">
        <v>2098</v>
      </c>
      <c r="S61" t="s">
        <v>77</v>
      </c>
      <c r="T61" t="s">
        <v>60</v>
      </c>
      <c r="U61">
        <f>MATCH(D61,Отчет!$D:$D,0)</f>
        <v>13</v>
      </c>
    </row>
    <row r="62" spans="1:21" x14ac:dyDescent="0.25">
      <c r="A62" s="17">
        <v>1641719857</v>
      </c>
      <c r="B62" s="17">
        <v>6</v>
      </c>
      <c r="C62" s="17" t="s">
        <v>54</v>
      </c>
      <c r="D62" s="17">
        <v>1641128011</v>
      </c>
      <c r="E62" s="7" t="s">
        <v>43</v>
      </c>
      <c r="F62" s="17" t="s">
        <v>78</v>
      </c>
      <c r="G62" s="7" t="s">
        <v>105</v>
      </c>
      <c r="H62" s="17">
        <v>4</v>
      </c>
      <c r="I62" s="17" t="s">
        <v>57</v>
      </c>
      <c r="J62" s="17" t="s">
        <v>90</v>
      </c>
      <c r="L62" s="17">
        <v>24</v>
      </c>
      <c r="M62" s="17">
        <v>4</v>
      </c>
      <c r="N62" s="17">
        <v>1</v>
      </c>
      <c r="O62" s="17">
        <v>1</v>
      </c>
      <c r="P62">
        <v>1520794846</v>
      </c>
      <c r="Q62">
        <v>2098</v>
      </c>
      <c r="S62" t="s">
        <v>77</v>
      </c>
      <c r="T62" t="s">
        <v>60</v>
      </c>
      <c r="U62">
        <f>MATCH(D62,Отчет!$D:$D,0)</f>
        <v>19</v>
      </c>
    </row>
    <row r="63" spans="1:21" x14ac:dyDescent="0.25">
      <c r="A63" s="17">
        <v>1641719947</v>
      </c>
      <c r="B63" s="17">
        <v>7</v>
      </c>
      <c r="C63" s="17" t="s">
        <v>54</v>
      </c>
      <c r="D63" s="17">
        <v>1641128038</v>
      </c>
      <c r="E63" s="7" t="s">
        <v>46</v>
      </c>
      <c r="F63" s="17" t="s">
        <v>55</v>
      </c>
      <c r="G63" s="7" t="s">
        <v>105</v>
      </c>
      <c r="H63" s="17">
        <v>4</v>
      </c>
      <c r="I63" s="17" t="s">
        <v>57</v>
      </c>
      <c r="J63" s="17" t="s">
        <v>90</v>
      </c>
      <c r="L63" s="17">
        <v>28</v>
      </c>
      <c r="M63" s="17">
        <v>4</v>
      </c>
      <c r="N63" s="17">
        <v>1</v>
      </c>
      <c r="O63" s="17">
        <v>1</v>
      </c>
      <c r="P63">
        <v>1520794846</v>
      </c>
      <c r="Q63">
        <v>2098</v>
      </c>
      <c r="S63" t="s">
        <v>77</v>
      </c>
      <c r="T63" t="s">
        <v>60</v>
      </c>
      <c r="U63">
        <f>MATCH(D63,Отчет!$D:$D,0)</f>
        <v>18</v>
      </c>
    </row>
    <row r="64" spans="1:21" x14ac:dyDescent="0.25">
      <c r="A64" s="17">
        <v>1893390423</v>
      </c>
      <c r="B64" s="17">
        <v>8</v>
      </c>
      <c r="C64" s="17" t="s">
        <v>54</v>
      </c>
      <c r="D64" s="17">
        <v>1641128038</v>
      </c>
      <c r="E64" s="7" t="s">
        <v>46</v>
      </c>
      <c r="F64" s="17" t="s">
        <v>55</v>
      </c>
      <c r="G64" s="7" t="s">
        <v>106</v>
      </c>
      <c r="H64" s="17">
        <v>2</v>
      </c>
      <c r="I64" s="17" t="s">
        <v>57</v>
      </c>
      <c r="J64" s="17" t="s">
        <v>90</v>
      </c>
      <c r="L64" s="17">
        <v>16</v>
      </c>
      <c r="M64" s="17">
        <v>2</v>
      </c>
      <c r="N64" s="17">
        <v>1</v>
      </c>
      <c r="O64" s="17">
        <v>1</v>
      </c>
      <c r="T64" t="s">
        <v>60</v>
      </c>
      <c r="U64">
        <f>MATCH(D64,Отчет!$D:$D,0)</f>
        <v>18</v>
      </c>
    </row>
    <row r="65" spans="1:21" x14ac:dyDescent="0.25">
      <c r="A65" s="17">
        <v>1893395467</v>
      </c>
      <c r="B65" s="17">
        <v>9</v>
      </c>
      <c r="C65" s="17" t="s">
        <v>54</v>
      </c>
      <c r="D65" s="17">
        <v>1641128011</v>
      </c>
      <c r="E65" s="7" t="s">
        <v>43</v>
      </c>
      <c r="F65" s="17" t="s">
        <v>78</v>
      </c>
      <c r="G65" s="7" t="s">
        <v>106</v>
      </c>
      <c r="H65" s="17">
        <v>2</v>
      </c>
      <c r="I65" s="17" t="s">
        <v>57</v>
      </c>
      <c r="J65" s="17" t="s">
        <v>90</v>
      </c>
      <c r="L65" s="17">
        <v>18</v>
      </c>
      <c r="M65" s="17">
        <v>2</v>
      </c>
      <c r="N65" s="17">
        <v>1</v>
      </c>
      <c r="O65" s="17">
        <v>1</v>
      </c>
      <c r="T65" t="s">
        <v>60</v>
      </c>
      <c r="U65">
        <f>MATCH(D65,Отчет!$D:$D,0)</f>
        <v>19</v>
      </c>
    </row>
    <row r="66" spans="1:21" x14ac:dyDescent="0.25">
      <c r="A66" s="17">
        <v>1641719764</v>
      </c>
      <c r="B66" s="17">
        <v>8</v>
      </c>
      <c r="C66" s="17" t="s">
        <v>54</v>
      </c>
      <c r="D66" s="17">
        <v>1641127984</v>
      </c>
      <c r="E66" s="7" t="s">
        <v>41</v>
      </c>
      <c r="F66" s="17" t="s">
        <v>67</v>
      </c>
      <c r="G66" s="7" t="s">
        <v>107</v>
      </c>
      <c r="H66" s="17">
        <v>6</v>
      </c>
      <c r="I66" s="17" t="s">
        <v>57</v>
      </c>
      <c r="J66" s="17" t="s">
        <v>90</v>
      </c>
      <c r="L66" s="17">
        <v>48</v>
      </c>
      <c r="M66" s="17">
        <v>6</v>
      </c>
      <c r="N66" s="17">
        <v>1</v>
      </c>
      <c r="O66" s="17">
        <v>1</v>
      </c>
      <c r="P66">
        <v>1520794846</v>
      </c>
      <c r="Q66">
        <v>4308</v>
      </c>
      <c r="T66" t="s">
        <v>60</v>
      </c>
      <c r="U66">
        <f>MATCH(D66,Отчет!$D:$D,0)</f>
        <v>17</v>
      </c>
    </row>
    <row r="67" spans="1:21" x14ac:dyDescent="0.25">
      <c r="A67" s="17">
        <v>1641719722</v>
      </c>
      <c r="B67" s="17">
        <v>5</v>
      </c>
      <c r="C67" s="17" t="s">
        <v>54</v>
      </c>
      <c r="D67" s="17">
        <v>1641127971</v>
      </c>
      <c r="E67" s="7" t="s">
        <v>40</v>
      </c>
      <c r="F67" s="17" t="s">
        <v>71</v>
      </c>
      <c r="G67" s="7" t="s">
        <v>107</v>
      </c>
      <c r="H67" s="17">
        <v>6</v>
      </c>
      <c r="I67" s="17" t="s">
        <v>57</v>
      </c>
      <c r="J67" s="17" t="s">
        <v>90</v>
      </c>
      <c r="L67" s="17">
        <v>30</v>
      </c>
      <c r="M67" s="17">
        <v>6</v>
      </c>
      <c r="N67" s="17">
        <v>1</v>
      </c>
      <c r="O67" s="17">
        <v>1</v>
      </c>
      <c r="P67">
        <v>1520794846</v>
      </c>
      <c r="Q67">
        <v>4308</v>
      </c>
      <c r="T67" t="s">
        <v>60</v>
      </c>
      <c r="U67">
        <f>MATCH(D67,Отчет!$D:$D,0)</f>
        <v>23</v>
      </c>
    </row>
    <row r="68" spans="1:21" x14ac:dyDescent="0.25">
      <c r="A68" s="17">
        <v>1641719538</v>
      </c>
      <c r="B68" s="17">
        <v>3</v>
      </c>
      <c r="C68" s="17" t="s">
        <v>54</v>
      </c>
      <c r="D68" s="17">
        <v>1641127929</v>
      </c>
      <c r="E68" s="7" t="s">
        <v>38</v>
      </c>
      <c r="F68" s="17" t="s">
        <v>82</v>
      </c>
      <c r="G68" s="7" t="s">
        <v>107</v>
      </c>
      <c r="H68" s="17">
        <v>6</v>
      </c>
      <c r="I68" s="17" t="s">
        <v>57</v>
      </c>
      <c r="J68" s="17" t="s">
        <v>90</v>
      </c>
      <c r="L68" s="17">
        <v>0</v>
      </c>
      <c r="M68" s="17">
        <v>6</v>
      </c>
      <c r="N68" s="17">
        <v>0</v>
      </c>
      <c r="O68" s="17">
        <v>1</v>
      </c>
      <c r="P68">
        <v>1520794846</v>
      </c>
      <c r="Q68">
        <v>4308</v>
      </c>
      <c r="T68" t="s">
        <v>60</v>
      </c>
      <c r="U68">
        <f>MATCH(D68,Отчет!$D:$D,0)</f>
        <v>24</v>
      </c>
    </row>
    <row r="69" spans="1:21" x14ac:dyDescent="0.25">
      <c r="A69" s="17">
        <v>1645749602</v>
      </c>
      <c r="B69" s="17">
        <v>2</v>
      </c>
      <c r="C69" s="17" t="s">
        <v>54</v>
      </c>
      <c r="D69" s="17">
        <v>1642260743</v>
      </c>
      <c r="E69" s="7" t="s">
        <v>50</v>
      </c>
      <c r="F69" s="17" t="s">
        <v>79</v>
      </c>
      <c r="G69" s="7" t="s">
        <v>107</v>
      </c>
      <c r="H69" s="17">
        <v>6</v>
      </c>
      <c r="I69" s="17" t="s">
        <v>57</v>
      </c>
      <c r="J69" s="17" t="s">
        <v>90</v>
      </c>
      <c r="L69" s="17">
        <v>0</v>
      </c>
      <c r="M69" s="17">
        <v>6</v>
      </c>
      <c r="N69" s="17">
        <v>0</v>
      </c>
      <c r="O69" s="17">
        <v>0</v>
      </c>
      <c r="P69">
        <v>1520794846</v>
      </c>
      <c r="Q69">
        <v>4308</v>
      </c>
      <c r="T69" t="s">
        <v>60</v>
      </c>
      <c r="U69" t="e">
        <f>MATCH(D69,Отчет!$D:$D,0)</f>
        <v>#N/A</v>
      </c>
    </row>
    <row r="70" spans="1:21" x14ac:dyDescent="0.25">
      <c r="A70" s="17">
        <v>1645749760</v>
      </c>
      <c r="B70" s="17">
        <v>7</v>
      </c>
      <c r="C70" s="17" t="s">
        <v>54</v>
      </c>
      <c r="D70" s="17">
        <v>1642260729</v>
      </c>
      <c r="E70" s="7" t="s">
        <v>45</v>
      </c>
      <c r="F70" s="17" t="s">
        <v>73</v>
      </c>
      <c r="G70" s="7" t="s">
        <v>107</v>
      </c>
      <c r="H70" s="17">
        <v>6</v>
      </c>
      <c r="I70" s="17" t="s">
        <v>57</v>
      </c>
      <c r="J70" s="17" t="s">
        <v>90</v>
      </c>
      <c r="L70" s="17">
        <v>42</v>
      </c>
      <c r="M70" s="17">
        <v>6</v>
      </c>
      <c r="N70" s="17">
        <v>1</v>
      </c>
      <c r="O70" s="17">
        <v>0</v>
      </c>
      <c r="P70">
        <v>1520794846</v>
      </c>
      <c r="Q70">
        <v>4308</v>
      </c>
      <c r="T70" t="s">
        <v>60</v>
      </c>
      <c r="U70">
        <f>MATCH(D70,Отчет!$D:$D,0)</f>
        <v>22</v>
      </c>
    </row>
    <row r="71" spans="1:21" x14ac:dyDescent="0.25">
      <c r="A71" s="17">
        <v>1641720652</v>
      </c>
      <c r="B71" s="17">
        <v>1</v>
      </c>
      <c r="C71" s="17" t="s">
        <v>54</v>
      </c>
      <c r="D71" s="17">
        <v>1641128193</v>
      </c>
      <c r="E71" s="7" t="s">
        <v>53</v>
      </c>
      <c r="F71" s="17" t="s">
        <v>75</v>
      </c>
      <c r="G71" s="7" t="s">
        <v>107</v>
      </c>
      <c r="H71" s="17">
        <v>6</v>
      </c>
      <c r="I71" s="17" t="s">
        <v>57</v>
      </c>
      <c r="J71" s="17" t="s">
        <v>90</v>
      </c>
      <c r="L71" s="17">
        <v>0</v>
      </c>
      <c r="M71" s="17">
        <v>6</v>
      </c>
      <c r="N71" s="17">
        <v>0</v>
      </c>
      <c r="O71" s="17">
        <v>1</v>
      </c>
      <c r="P71">
        <v>1520794846</v>
      </c>
      <c r="Q71">
        <v>4308</v>
      </c>
      <c r="T71" t="s">
        <v>60</v>
      </c>
      <c r="U71">
        <f>MATCH(D71,Отчет!$D:$D,0)</f>
        <v>25</v>
      </c>
    </row>
    <row r="72" spans="1:21" x14ac:dyDescent="0.25">
      <c r="A72" s="17">
        <v>1641720383</v>
      </c>
      <c r="B72" s="17">
        <v>8</v>
      </c>
      <c r="C72" s="17" t="s">
        <v>54</v>
      </c>
      <c r="D72" s="17">
        <v>1641128151</v>
      </c>
      <c r="E72" s="7" t="s">
        <v>52</v>
      </c>
      <c r="F72" s="17" t="s">
        <v>83</v>
      </c>
      <c r="G72" s="7" t="s">
        <v>107</v>
      </c>
      <c r="H72" s="17">
        <v>6</v>
      </c>
      <c r="I72" s="17" t="s">
        <v>57</v>
      </c>
      <c r="J72" s="17" t="s">
        <v>90</v>
      </c>
      <c r="L72" s="17">
        <v>48</v>
      </c>
      <c r="M72" s="17">
        <v>6</v>
      </c>
      <c r="N72" s="17">
        <v>1</v>
      </c>
      <c r="O72" s="17">
        <v>1</v>
      </c>
      <c r="P72">
        <v>1520794846</v>
      </c>
      <c r="Q72">
        <v>4308</v>
      </c>
      <c r="T72" t="s">
        <v>60</v>
      </c>
      <c r="U72">
        <f>MATCH(D72,Отчет!$D:$D,0)</f>
        <v>21</v>
      </c>
    </row>
    <row r="73" spans="1:21" x14ac:dyDescent="0.25">
      <c r="A73" s="17">
        <v>1641720315</v>
      </c>
      <c r="B73" s="17">
        <v>9</v>
      </c>
      <c r="C73" s="17" t="s">
        <v>54</v>
      </c>
      <c r="D73" s="17">
        <v>1641128137</v>
      </c>
      <c r="E73" s="7" t="s">
        <v>51</v>
      </c>
      <c r="F73" s="17" t="s">
        <v>68</v>
      </c>
      <c r="G73" s="7" t="s">
        <v>107</v>
      </c>
      <c r="H73" s="17">
        <v>6</v>
      </c>
      <c r="I73" s="17" t="s">
        <v>57</v>
      </c>
      <c r="J73" s="17" t="s">
        <v>90</v>
      </c>
      <c r="L73" s="17">
        <v>54</v>
      </c>
      <c r="M73" s="17">
        <v>6</v>
      </c>
      <c r="N73" s="17">
        <v>1</v>
      </c>
      <c r="O73" s="17">
        <v>1</v>
      </c>
      <c r="P73">
        <v>1520794846</v>
      </c>
      <c r="Q73">
        <v>4308</v>
      </c>
      <c r="T73" t="s">
        <v>60</v>
      </c>
      <c r="U73">
        <f>MATCH(D73,Отчет!$D:$D,0)</f>
        <v>14</v>
      </c>
    </row>
    <row r="74" spans="1:21" x14ac:dyDescent="0.25">
      <c r="A74" s="17">
        <v>1641720252</v>
      </c>
      <c r="B74" s="17">
        <v>2</v>
      </c>
      <c r="C74" s="17" t="s">
        <v>54</v>
      </c>
      <c r="D74" s="17">
        <v>1641128124</v>
      </c>
      <c r="E74" s="7" t="s">
        <v>49</v>
      </c>
      <c r="F74" s="17" t="s">
        <v>61</v>
      </c>
      <c r="G74" s="7" t="s">
        <v>107</v>
      </c>
      <c r="H74" s="17">
        <v>6</v>
      </c>
      <c r="I74" s="17" t="s">
        <v>57</v>
      </c>
      <c r="J74" s="17" t="s">
        <v>90</v>
      </c>
      <c r="L74" s="17">
        <v>0</v>
      </c>
      <c r="M74" s="17">
        <v>6</v>
      </c>
      <c r="N74" s="17">
        <v>0</v>
      </c>
      <c r="O74" s="17">
        <v>1</v>
      </c>
      <c r="P74">
        <v>1520794846</v>
      </c>
      <c r="Q74">
        <v>4308</v>
      </c>
      <c r="T74" t="s">
        <v>60</v>
      </c>
      <c r="U74" t="e">
        <f>MATCH(D74,Отчет!$D:$D,0)</f>
        <v>#N/A</v>
      </c>
    </row>
    <row r="75" spans="1:21" x14ac:dyDescent="0.25">
      <c r="A75" s="17">
        <v>1641720148</v>
      </c>
      <c r="B75" s="17">
        <v>8</v>
      </c>
      <c r="C75" s="17" t="s">
        <v>54</v>
      </c>
      <c r="D75" s="17">
        <v>1641128094</v>
      </c>
      <c r="E75" s="7" t="s">
        <v>48</v>
      </c>
      <c r="F75" s="17" t="s">
        <v>81</v>
      </c>
      <c r="G75" s="7" t="s">
        <v>107</v>
      </c>
      <c r="H75" s="17">
        <v>6</v>
      </c>
      <c r="I75" s="17" t="s">
        <v>57</v>
      </c>
      <c r="J75" s="17" t="s">
        <v>90</v>
      </c>
      <c r="L75" s="17">
        <v>48</v>
      </c>
      <c r="M75" s="17">
        <v>6</v>
      </c>
      <c r="N75" s="17">
        <v>1</v>
      </c>
      <c r="O75" s="17">
        <v>1</v>
      </c>
      <c r="P75">
        <v>1520794846</v>
      </c>
      <c r="Q75">
        <v>4308</v>
      </c>
      <c r="T75" t="s">
        <v>60</v>
      </c>
      <c r="U75">
        <f>MATCH(D75,Отчет!$D:$D,0)</f>
        <v>20</v>
      </c>
    </row>
    <row r="76" spans="1:21" x14ac:dyDescent="0.25">
      <c r="A76" s="17">
        <v>1641719668</v>
      </c>
      <c r="B76" s="17">
        <v>9</v>
      </c>
      <c r="C76" s="17" t="s">
        <v>54</v>
      </c>
      <c r="D76" s="17">
        <v>1641127958</v>
      </c>
      <c r="E76" s="7" t="s">
        <v>39</v>
      </c>
      <c r="F76" s="17" t="s">
        <v>80</v>
      </c>
      <c r="G76" s="7" t="s">
        <v>107</v>
      </c>
      <c r="H76" s="17">
        <v>6</v>
      </c>
      <c r="I76" s="17" t="s">
        <v>57</v>
      </c>
      <c r="J76" s="17" t="s">
        <v>90</v>
      </c>
      <c r="L76" s="17">
        <v>54</v>
      </c>
      <c r="M76" s="17">
        <v>6</v>
      </c>
      <c r="N76" s="17">
        <v>1</v>
      </c>
      <c r="O76" s="17">
        <v>1</v>
      </c>
      <c r="P76">
        <v>1520794846</v>
      </c>
      <c r="Q76">
        <v>4308</v>
      </c>
      <c r="T76" t="s">
        <v>60</v>
      </c>
      <c r="U76">
        <f>MATCH(D76,Отчет!$D:$D,0)</f>
        <v>13</v>
      </c>
    </row>
    <row r="77" spans="1:21" x14ac:dyDescent="0.25">
      <c r="A77" s="17">
        <v>1641720101</v>
      </c>
      <c r="B77" s="17">
        <v>10</v>
      </c>
      <c r="C77" s="17" t="s">
        <v>54</v>
      </c>
      <c r="D77" s="17">
        <v>1641128080</v>
      </c>
      <c r="E77" s="7" t="s">
        <v>47</v>
      </c>
      <c r="F77" s="17" t="s">
        <v>63</v>
      </c>
      <c r="G77" s="7" t="s">
        <v>107</v>
      </c>
      <c r="H77" s="17">
        <v>6</v>
      </c>
      <c r="I77" s="17" t="s">
        <v>57</v>
      </c>
      <c r="J77" s="17" t="s">
        <v>90</v>
      </c>
      <c r="L77" s="17">
        <v>60</v>
      </c>
      <c r="M77" s="17">
        <v>6</v>
      </c>
      <c r="N77" s="17">
        <v>1</v>
      </c>
      <c r="O77" s="17">
        <v>1</v>
      </c>
      <c r="P77">
        <v>1520794846</v>
      </c>
      <c r="Q77">
        <v>4308</v>
      </c>
      <c r="T77" t="s">
        <v>60</v>
      </c>
      <c r="U77">
        <f>MATCH(D77,Отчет!$D:$D,0)</f>
        <v>16</v>
      </c>
    </row>
    <row r="78" spans="1:21" x14ac:dyDescent="0.25">
      <c r="A78" s="17">
        <v>1641719955</v>
      </c>
      <c r="B78" s="17">
        <v>9</v>
      </c>
      <c r="C78" s="17" t="s">
        <v>54</v>
      </c>
      <c r="D78" s="17">
        <v>1641128038</v>
      </c>
      <c r="E78" s="7" t="s">
        <v>46</v>
      </c>
      <c r="F78" s="17" t="s">
        <v>55</v>
      </c>
      <c r="G78" s="7" t="s">
        <v>107</v>
      </c>
      <c r="H78" s="17">
        <v>6</v>
      </c>
      <c r="I78" s="17" t="s">
        <v>57</v>
      </c>
      <c r="J78" s="17" t="s">
        <v>90</v>
      </c>
      <c r="L78" s="17">
        <v>54</v>
      </c>
      <c r="M78" s="17">
        <v>6</v>
      </c>
      <c r="N78" s="17">
        <v>1</v>
      </c>
      <c r="O78" s="17">
        <v>1</v>
      </c>
      <c r="P78">
        <v>1520794846</v>
      </c>
      <c r="Q78">
        <v>4308</v>
      </c>
      <c r="T78" t="s">
        <v>60</v>
      </c>
      <c r="U78">
        <f>MATCH(D78,Отчет!$D:$D,0)</f>
        <v>18</v>
      </c>
    </row>
    <row r="79" spans="1:21" x14ac:dyDescent="0.25">
      <c r="A79" s="17">
        <v>1641719914</v>
      </c>
      <c r="B79" s="17">
        <v>9</v>
      </c>
      <c r="C79" s="17" t="s">
        <v>54</v>
      </c>
      <c r="D79" s="17">
        <v>1641128025</v>
      </c>
      <c r="E79" s="7" t="s">
        <v>44</v>
      </c>
      <c r="F79" s="17" t="s">
        <v>65</v>
      </c>
      <c r="G79" s="7" t="s">
        <v>107</v>
      </c>
      <c r="H79" s="17">
        <v>6</v>
      </c>
      <c r="I79" s="17" t="s">
        <v>57</v>
      </c>
      <c r="J79" s="17" t="s">
        <v>90</v>
      </c>
      <c r="L79" s="17">
        <v>54</v>
      </c>
      <c r="M79" s="17">
        <v>6</v>
      </c>
      <c r="N79" s="17">
        <v>1</v>
      </c>
      <c r="O79" s="17">
        <v>1</v>
      </c>
      <c r="P79">
        <v>1520794846</v>
      </c>
      <c r="Q79">
        <v>4308</v>
      </c>
      <c r="T79" t="s">
        <v>60</v>
      </c>
      <c r="U79">
        <f>MATCH(D79,Отчет!$D:$D,0)</f>
        <v>15</v>
      </c>
    </row>
    <row r="80" spans="1:21" x14ac:dyDescent="0.25">
      <c r="A80" s="17">
        <v>1641719866</v>
      </c>
      <c r="B80" s="17">
        <v>8</v>
      </c>
      <c r="C80" s="17" t="s">
        <v>54</v>
      </c>
      <c r="D80" s="17">
        <v>1641128011</v>
      </c>
      <c r="E80" s="7" t="s">
        <v>43</v>
      </c>
      <c r="F80" s="17" t="s">
        <v>78</v>
      </c>
      <c r="G80" s="7" t="s">
        <v>107</v>
      </c>
      <c r="H80" s="17">
        <v>6</v>
      </c>
      <c r="I80" s="17" t="s">
        <v>57</v>
      </c>
      <c r="J80" s="17" t="s">
        <v>90</v>
      </c>
      <c r="L80" s="17">
        <v>48</v>
      </c>
      <c r="M80" s="17">
        <v>6</v>
      </c>
      <c r="N80" s="17">
        <v>1</v>
      </c>
      <c r="O80" s="17">
        <v>1</v>
      </c>
      <c r="P80">
        <v>1520794846</v>
      </c>
      <c r="Q80">
        <v>4308</v>
      </c>
      <c r="T80" t="s">
        <v>60</v>
      </c>
      <c r="U80">
        <f>MATCH(D80,Отчет!$D:$D,0)</f>
        <v>19</v>
      </c>
    </row>
    <row r="81" spans="1:21" x14ac:dyDescent="0.25">
      <c r="A81" s="17">
        <v>1641719809</v>
      </c>
      <c r="B81" s="17">
        <v>8</v>
      </c>
      <c r="C81" s="17" t="s">
        <v>54</v>
      </c>
      <c r="D81" s="17">
        <v>1641127998</v>
      </c>
      <c r="E81" s="7" t="s">
        <v>42</v>
      </c>
      <c r="F81" s="17" t="s">
        <v>70</v>
      </c>
      <c r="G81" s="7" t="s">
        <v>107</v>
      </c>
      <c r="H81" s="17">
        <v>6</v>
      </c>
      <c r="I81" s="17" t="s">
        <v>57</v>
      </c>
      <c r="J81" s="17" t="s">
        <v>90</v>
      </c>
      <c r="L81" s="17">
        <v>48</v>
      </c>
      <c r="M81" s="17">
        <v>6</v>
      </c>
      <c r="N81" s="17">
        <v>1</v>
      </c>
      <c r="O81" s="17">
        <v>1</v>
      </c>
      <c r="P81">
        <v>1520794846</v>
      </c>
      <c r="Q81">
        <v>4308</v>
      </c>
      <c r="T81" t="s">
        <v>60</v>
      </c>
      <c r="U81">
        <f>MATCH(D81,Отчет!$D:$D,0)</f>
        <v>12</v>
      </c>
    </row>
    <row r="82" spans="1:21" x14ac:dyDescent="0.25">
      <c r="A82" s="17">
        <v>1893460196</v>
      </c>
      <c r="B82" s="17">
        <v>9</v>
      </c>
      <c r="C82" s="17" t="s">
        <v>54</v>
      </c>
      <c r="D82" s="17">
        <v>1641127984</v>
      </c>
      <c r="E82" s="7" t="s">
        <v>41</v>
      </c>
      <c r="F82" s="17" t="s">
        <v>67</v>
      </c>
      <c r="G82" s="7" t="s">
        <v>108</v>
      </c>
      <c r="H82" s="17">
        <v>6</v>
      </c>
      <c r="I82" s="17" t="s">
        <v>57</v>
      </c>
      <c r="J82" s="17" t="s">
        <v>90</v>
      </c>
      <c r="L82" s="17">
        <v>54</v>
      </c>
      <c r="M82" s="17">
        <v>6</v>
      </c>
      <c r="N82" s="17">
        <v>1</v>
      </c>
      <c r="O82" s="17">
        <v>1</v>
      </c>
      <c r="T82" t="s">
        <v>60</v>
      </c>
      <c r="U82">
        <f>MATCH(D82,Отчет!$D:$D,0)</f>
        <v>17</v>
      </c>
    </row>
    <row r="83" spans="1:21" x14ac:dyDescent="0.25">
      <c r="A83" s="17">
        <v>1641719534</v>
      </c>
      <c r="B83" s="17">
        <v>7</v>
      </c>
      <c r="C83" s="17" t="s">
        <v>54</v>
      </c>
      <c r="D83" s="17">
        <v>1641127929</v>
      </c>
      <c r="E83" s="7" t="s">
        <v>38</v>
      </c>
      <c r="F83" s="17" t="s">
        <v>82</v>
      </c>
      <c r="G83" s="7" t="s">
        <v>109</v>
      </c>
      <c r="H83" s="17">
        <v>12</v>
      </c>
      <c r="I83" s="17" t="s">
        <v>57</v>
      </c>
      <c r="J83" s="17" t="s">
        <v>90</v>
      </c>
      <c r="L83" s="17">
        <v>84</v>
      </c>
      <c r="M83" s="17">
        <v>12</v>
      </c>
      <c r="N83" s="17">
        <v>1</v>
      </c>
      <c r="O83" s="17">
        <v>1</v>
      </c>
      <c r="P83">
        <v>1520794846</v>
      </c>
      <c r="Q83">
        <v>4347</v>
      </c>
      <c r="T83" t="s">
        <v>60</v>
      </c>
      <c r="U83">
        <f>MATCH(D83,Отчет!$D:$D,0)</f>
        <v>24</v>
      </c>
    </row>
    <row r="84" spans="1:21" x14ac:dyDescent="0.25">
      <c r="A84" s="17">
        <v>1645749598</v>
      </c>
      <c r="B84" s="17">
        <v>6</v>
      </c>
      <c r="C84" s="17" t="s">
        <v>54</v>
      </c>
      <c r="D84" s="17">
        <v>1642260743</v>
      </c>
      <c r="E84" s="7" t="s">
        <v>50</v>
      </c>
      <c r="F84" s="17" t="s">
        <v>79</v>
      </c>
      <c r="G84" s="7" t="s">
        <v>109</v>
      </c>
      <c r="H84" s="17">
        <v>12</v>
      </c>
      <c r="I84" s="17" t="s">
        <v>57</v>
      </c>
      <c r="J84" s="17" t="s">
        <v>90</v>
      </c>
      <c r="L84" s="17">
        <v>72</v>
      </c>
      <c r="M84" s="17">
        <v>12</v>
      </c>
      <c r="N84" s="17">
        <v>1</v>
      </c>
      <c r="O84" s="17">
        <v>0</v>
      </c>
      <c r="P84">
        <v>1520794846</v>
      </c>
      <c r="Q84">
        <v>4347</v>
      </c>
      <c r="T84" t="s">
        <v>60</v>
      </c>
      <c r="U84" t="e">
        <f>MATCH(D84,Отчет!$D:$D,0)</f>
        <v>#N/A</v>
      </c>
    </row>
    <row r="85" spans="1:21" x14ac:dyDescent="0.25">
      <c r="A85" s="17">
        <v>1645749756</v>
      </c>
      <c r="B85" s="17">
        <v>8</v>
      </c>
      <c r="C85" s="17" t="s">
        <v>54</v>
      </c>
      <c r="D85" s="17">
        <v>1642260729</v>
      </c>
      <c r="E85" s="7" t="s">
        <v>45</v>
      </c>
      <c r="F85" s="17" t="s">
        <v>73</v>
      </c>
      <c r="G85" s="7" t="s">
        <v>109</v>
      </c>
      <c r="H85" s="17">
        <v>12</v>
      </c>
      <c r="I85" s="17" t="s">
        <v>57</v>
      </c>
      <c r="J85" s="17" t="s">
        <v>90</v>
      </c>
      <c r="L85" s="17">
        <v>96</v>
      </c>
      <c r="M85" s="17">
        <v>12</v>
      </c>
      <c r="N85" s="17">
        <v>1</v>
      </c>
      <c r="O85" s="17">
        <v>0</v>
      </c>
      <c r="P85">
        <v>1520794846</v>
      </c>
      <c r="Q85">
        <v>4347</v>
      </c>
      <c r="T85" t="s">
        <v>60</v>
      </c>
      <c r="U85">
        <f>MATCH(D85,Отчет!$D:$D,0)</f>
        <v>22</v>
      </c>
    </row>
    <row r="86" spans="1:21" x14ac:dyDescent="0.25">
      <c r="A86" s="17">
        <v>1641720637</v>
      </c>
      <c r="B86" s="17">
        <v>7</v>
      </c>
      <c r="C86" s="17" t="s">
        <v>54</v>
      </c>
      <c r="D86" s="17">
        <v>1641128193</v>
      </c>
      <c r="E86" s="7" t="s">
        <v>53</v>
      </c>
      <c r="F86" s="17" t="s">
        <v>75</v>
      </c>
      <c r="G86" s="7" t="s">
        <v>109</v>
      </c>
      <c r="H86" s="17">
        <v>12</v>
      </c>
      <c r="I86" s="17" t="s">
        <v>57</v>
      </c>
      <c r="J86" s="17" t="s">
        <v>90</v>
      </c>
      <c r="L86" s="17">
        <v>84</v>
      </c>
      <c r="M86" s="17">
        <v>12</v>
      </c>
      <c r="N86" s="17">
        <v>1</v>
      </c>
      <c r="O86" s="17">
        <v>1</v>
      </c>
      <c r="P86">
        <v>1520794846</v>
      </c>
      <c r="Q86">
        <v>4347</v>
      </c>
      <c r="T86" t="s">
        <v>60</v>
      </c>
      <c r="U86">
        <f>MATCH(D86,Отчет!$D:$D,0)</f>
        <v>25</v>
      </c>
    </row>
    <row r="87" spans="1:21" x14ac:dyDescent="0.25">
      <c r="A87" s="17">
        <v>1641719910</v>
      </c>
      <c r="B87" s="17">
        <v>10</v>
      </c>
      <c r="C87" s="17" t="s">
        <v>54</v>
      </c>
      <c r="D87" s="17">
        <v>1641128025</v>
      </c>
      <c r="E87" s="7" t="s">
        <v>44</v>
      </c>
      <c r="F87" s="17" t="s">
        <v>65</v>
      </c>
      <c r="G87" s="7" t="s">
        <v>109</v>
      </c>
      <c r="H87" s="17">
        <v>12</v>
      </c>
      <c r="I87" s="17" t="s">
        <v>57</v>
      </c>
      <c r="J87" s="17" t="s">
        <v>90</v>
      </c>
      <c r="L87" s="17">
        <v>120</v>
      </c>
      <c r="M87" s="17">
        <v>12</v>
      </c>
      <c r="N87" s="17">
        <v>1</v>
      </c>
      <c r="O87" s="17">
        <v>1</v>
      </c>
      <c r="P87">
        <v>1520794846</v>
      </c>
      <c r="Q87">
        <v>4347</v>
      </c>
      <c r="T87" t="s">
        <v>60</v>
      </c>
      <c r="U87">
        <f>MATCH(D87,Отчет!$D:$D,0)</f>
        <v>15</v>
      </c>
    </row>
    <row r="88" spans="1:21" x14ac:dyDescent="0.25">
      <c r="A88" s="17">
        <v>1641720144</v>
      </c>
      <c r="B88" s="17">
        <v>8</v>
      </c>
      <c r="C88" s="17" t="s">
        <v>54</v>
      </c>
      <c r="D88" s="17">
        <v>1641128094</v>
      </c>
      <c r="E88" s="7" t="s">
        <v>48</v>
      </c>
      <c r="F88" s="17" t="s">
        <v>81</v>
      </c>
      <c r="G88" s="7" t="s">
        <v>109</v>
      </c>
      <c r="H88" s="17">
        <v>12</v>
      </c>
      <c r="I88" s="17" t="s">
        <v>57</v>
      </c>
      <c r="J88" s="17" t="s">
        <v>90</v>
      </c>
      <c r="L88" s="17">
        <v>96</v>
      </c>
      <c r="M88" s="17">
        <v>12</v>
      </c>
      <c r="N88" s="17">
        <v>1</v>
      </c>
      <c r="O88" s="17">
        <v>1</v>
      </c>
      <c r="P88">
        <v>1520794846</v>
      </c>
      <c r="Q88">
        <v>4347</v>
      </c>
      <c r="T88" t="s">
        <v>60</v>
      </c>
      <c r="U88">
        <f>MATCH(D88,Отчет!$D:$D,0)</f>
        <v>20</v>
      </c>
    </row>
    <row r="89" spans="1:21" x14ac:dyDescent="0.25">
      <c r="A89" s="17">
        <v>1641720376</v>
      </c>
      <c r="B89" s="17">
        <v>8</v>
      </c>
      <c r="C89" s="17" t="s">
        <v>54</v>
      </c>
      <c r="D89" s="17">
        <v>1641128151</v>
      </c>
      <c r="E89" s="7" t="s">
        <v>52</v>
      </c>
      <c r="F89" s="17" t="s">
        <v>83</v>
      </c>
      <c r="G89" s="7" t="s">
        <v>109</v>
      </c>
      <c r="H89" s="17">
        <v>12</v>
      </c>
      <c r="I89" s="17" t="s">
        <v>57</v>
      </c>
      <c r="J89" s="17" t="s">
        <v>90</v>
      </c>
      <c r="L89" s="17">
        <v>96</v>
      </c>
      <c r="M89" s="17">
        <v>12</v>
      </c>
      <c r="N89" s="17">
        <v>1</v>
      </c>
      <c r="O89" s="17">
        <v>1</v>
      </c>
      <c r="P89">
        <v>1520794846</v>
      </c>
      <c r="Q89">
        <v>4347</v>
      </c>
      <c r="T89" t="s">
        <v>60</v>
      </c>
      <c r="U89">
        <f>MATCH(D89,Отчет!$D:$D,0)</f>
        <v>21</v>
      </c>
    </row>
    <row r="90" spans="1:21" x14ac:dyDescent="0.25">
      <c r="A90" s="17">
        <v>1641720308</v>
      </c>
      <c r="B90" s="17">
        <v>9</v>
      </c>
      <c r="C90" s="17" t="s">
        <v>54</v>
      </c>
      <c r="D90" s="17">
        <v>1641128137</v>
      </c>
      <c r="E90" s="7" t="s">
        <v>51</v>
      </c>
      <c r="F90" s="17" t="s">
        <v>68</v>
      </c>
      <c r="G90" s="7" t="s">
        <v>109</v>
      </c>
      <c r="H90" s="17">
        <v>12</v>
      </c>
      <c r="I90" s="17" t="s">
        <v>57</v>
      </c>
      <c r="J90" s="17" t="s">
        <v>90</v>
      </c>
      <c r="L90" s="17">
        <v>108</v>
      </c>
      <c r="M90" s="17">
        <v>12</v>
      </c>
      <c r="N90" s="17">
        <v>1</v>
      </c>
      <c r="O90" s="17">
        <v>1</v>
      </c>
      <c r="P90">
        <v>1520794846</v>
      </c>
      <c r="Q90">
        <v>4347</v>
      </c>
      <c r="T90" t="s">
        <v>60</v>
      </c>
      <c r="U90">
        <f>MATCH(D90,Отчет!$D:$D,0)</f>
        <v>14</v>
      </c>
    </row>
    <row r="91" spans="1:21" x14ac:dyDescent="0.25">
      <c r="A91" s="17">
        <v>1641719951</v>
      </c>
      <c r="B91" s="17">
        <v>10</v>
      </c>
      <c r="C91" s="17" t="s">
        <v>54</v>
      </c>
      <c r="D91" s="17">
        <v>1641128038</v>
      </c>
      <c r="E91" s="7" t="s">
        <v>46</v>
      </c>
      <c r="F91" s="17" t="s">
        <v>55</v>
      </c>
      <c r="G91" s="7" t="s">
        <v>109</v>
      </c>
      <c r="H91" s="17">
        <v>12</v>
      </c>
      <c r="I91" s="17" t="s">
        <v>57</v>
      </c>
      <c r="J91" s="17" t="s">
        <v>90</v>
      </c>
      <c r="L91" s="17">
        <v>120</v>
      </c>
      <c r="M91" s="17">
        <v>12</v>
      </c>
      <c r="N91" s="17">
        <v>1</v>
      </c>
      <c r="O91" s="17">
        <v>1</v>
      </c>
      <c r="P91">
        <v>1520794846</v>
      </c>
      <c r="Q91">
        <v>4347</v>
      </c>
      <c r="T91" t="s">
        <v>60</v>
      </c>
      <c r="U91">
        <f>MATCH(D91,Отчет!$D:$D,0)</f>
        <v>18</v>
      </c>
    </row>
    <row r="92" spans="1:21" x14ac:dyDescent="0.25">
      <c r="A92" s="17">
        <v>1641719664</v>
      </c>
      <c r="B92" s="17">
        <v>10</v>
      </c>
      <c r="C92" s="17" t="s">
        <v>54</v>
      </c>
      <c r="D92" s="17">
        <v>1641127958</v>
      </c>
      <c r="E92" s="7" t="s">
        <v>39</v>
      </c>
      <c r="F92" s="17" t="s">
        <v>80</v>
      </c>
      <c r="G92" s="7" t="s">
        <v>109</v>
      </c>
      <c r="H92" s="17">
        <v>12</v>
      </c>
      <c r="I92" s="17" t="s">
        <v>57</v>
      </c>
      <c r="J92" s="17" t="s">
        <v>90</v>
      </c>
      <c r="L92" s="17">
        <v>120</v>
      </c>
      <c r="M92" s="17">
        <v>12</v>
      </c>
      <c r="N92" s="17">
        <v>1</v>
      </c>
      <c r="O92" s="17">
        <v>1</v>
      </c>
      <c r="P92">
        <v>1520794846</v>
      </c>
      <c r="Q92">
        <v>4347</v>
      </c>
      <c r="T92" t="s">
        <v>60</v>
      </c>
      <c r="U92">
        <f>MATCH(D92,Отчет!$D:$D,0)</f>
        <v>13</v>
      </c>
    </row>
    <row r="93" spans="1:21" x14ac:dyDescent="0.25">
      <c r="A93" s="17">
        <v>1641719718</v>
      </c>
      <c r="B93" s="17">
        <v>7</v>
      </c>
      <c r="C93" s="17" t="s">
        <v>54</v>
      </c>
      <c r="D93" s="17">
        <v>1641127971</v>
      </c>
      <c r="E93" s="7" t="s">
        <v>40</v>
      </c>
      <c r="F93" s="17" t="s">
        <v>71</v>
      </c>
      <c r="G93" s="7" t="s">
        <v>109</v>
      </c>
      <c r="H93" s="17">
        <v>12</v>
      </c>
      <c r="I93" s="17" t="s">
        <v>57</v>
      </c>
      <c r="J93" s="17" t="s">
        <v>90</v>
      </c>
      <c r="L93" s="17">
        <v>84</v>
      </c>
      <c r="M93" s="17">
        <v>12</v>
      </c>
      <c r="N93" s="17">
        <v>1</v>
      </c>
      <c r="O93" s="17">
        <v>1</v>
      </c>
      <c r="P93">
        <v>1520794846</v>
      </c>
      <c r="Q93">
        <v>4347</v>
      </c>
      <c r="T93" t="s">
        <v>60</v>
      </c>
      <c r="U93">
        <f>MATCH(D93,Отчет!$D:$D,0)</f>
        <v>23</v>
      </c>
    </row>
    <row r="94" spans="1:21" x14ac:dyDescent="0.25">
      <c r="A94" s="17">
        <v>1641720097</v>
      </c>
      <c r="B94" s="17">
        <v>10</v>
      </c>
      <c r="C94" s="17" t="s">
        <v>54</v>
      </c>
      <c r="D94" s="17">
        <v>1641128080</v>
      </c>
      <c r="E94" s="7" t="s">
        <v>47</v>
      </c>
      <c r="F94" s="17" t="s">
        <v>63</v>
      </c>
      <c r="G94" s="7" t="s">
        <v>109</v>
      </c>
      <c r="H94" s="17">
        <v>12</v>
      </c>
      <c r="I94" s="17" t="s">
        <v>57</v>
      </c>
      <c r="J94" s="17" t="s">
        <v>90</v>
      </c>
      <c r="L94" s="17">
        <v>120</v>
      </c>
      <c r="M94" s="17">
        <v>12</v>
      </c>
      <c r="N94" s="17">
        <v>1</v>
      </c>
      <c r="O94" s="17">
        <v>1</v>
      </c>
      <c r="P94">
        <v>1520794846</v>
      </c>
      <c r="Q94">
        <v>4347</v>
      </c>
      <c r="T94" t="s">
        <v>60</v>
      </c>
      <c r="U94">
        <f>MATCH(D94,Отчет!$D:$D,0)</f>
        <v>16</v>
      </c>
    </row>
    <row r="95" spans="1:21" x14ac:dyDescent="0.25">
      <c r="A95" s="17">
        <v>1641719805</v>
      </c>
      <c r="B95" s="17">
        <v>10</v>
      </c>
      <c r="C95" s="17" t="s">
        <v>54</v>
      </c>
      <c r="D95" s="17">
        <v>1641127998</v>
      </c>
      <c r="E95" s="7" t="s">
        <v>42</v>
      </c>
      <c r="F95" s="17" t="s">
        <v>70</v>
      </c>
      <c r="G95" s="7" t="s">
        <v>109</v>
      </c>
      <c r="H95" s="17">
        <v>12</v>
      </c>
      <c r="I95" s="17" t="s">
        <v>57</v>
      </c>
      <c r="J95" s="17" t="s">
        <v>90</v>
      </c>
      <c r="L95" s="17">
        <v>120</v>
      </c>
      <c r="M95" s="17">
        <v>12</v>
      </c>
      <c r="N95" s="17">
        <v>1</v>
      </c>
      <c r="O95" s="17">
        <v>1</v>
      </c>
      <c r="P95">
        <v>1520794846</v>
      </c>
      <c r="Q95">
        <v>4347</v>
      </c>
      <c r="T95" t="s">
        <v>60</v>
      </c>
      <c r="U95">
        <f>MATCH(D95,Отчет!$D:$D,0)</f>
        <v>12</v>
      </c>
    </row>
    <row r="96" spans="1:21" x14ac:dyDescent="0.25">
      <c r="A96" s="17">
        <v>1641719760</v>
      </c>
      <c r="B96" s="17">
        <v>10</v>
      </c>
      <c r="C96" s="17" t="s">
        <v>54</v>
      </c>
      <c r="D96" s="17">
        <v>1641127984</v>
      </c>
      <c r="E96" s="7" t="s">
        <v>41</v>
      </c>
      <c r="F96" s="17" t="s">
        <v>67</v>
      </c>
      <c r="G96" s="7" t="s">
        <v>109</v>
      </c>
      <c r="H96" s="17">
        <v>12</v>
      </c>
      <c r="I96" s="17" t="s">
        <v>57</v>
      </c>
      <c r="J96" s="17" t="s">
        <v>90</v>
      </c>
      <c r="L96" s="17">
        <v>120</v>
      </c>
      <c r="M96" s="17">
        <v>12</v>
      </c>
      <c r="N96" s="17">
        <v>1</v>
      </c>
      <c r="O96" s="17">
        <v>1</v>
      </c>
      <c r="P96">
        <v>1520794846</v>
      </c>
      <c r="Q96">
        <v>4347</v>
      </c>
      <c r="T96" t="s">
        <v>60</v>
      </c>
      <c r="U96">
        <f>MATCH(D96,Отчет!$D:$D,0)</f>
        <v>17</v>
      </c>
    </row>
    <row r="97" spans="1:21" x14ac:dyDescent="0.25">
      <c r="A97" s="17">
        <v>1641719862</v>
      </c>
      <c r="B97" s="17">
        <v>10</v>
      </c>
      <c r="C97" s="17" t="s">
        <v>54</v>
      </c>
      <c r="D97" s="17">
        <v>1641128011</v>
      </c>
      <c r="E97" s="7" t="s">
        <v>43</v>
      </c>
      <c r="F97" s="17" t="s">
        <v>78</v>
      </c>
      <c r="G97" s="7" t="s">
        <v>109</v>
      </c>
      <c r="H97" s="17">
        <v>12</v>
      </c>
      <c r="I97" s="17" t="s">
        <v>57</v>
      </c>
      <c r="J97" s="17" t="s">
        <v>90</v>
      </c>
      <c r="L97" s="17">
        <v>120</v>
      </c>
      <c r="M97" s="17">
        <v>12</v>
      </c>
      <c r="N97" s="17">
        <v>1</v>
      </c>
      <c r="O97" s="17">
        <v>1</v>
      </c>
      <c r="P97">
        <v>1520794846</v>
      </c>
      <c r="Q97">
        <v>4347</v>
      </c>
      <c r="T97" t="s">
        <v>60</v>
      </c>
      <c r="U97">
        <f>MATCH(D97,Отчет!$D:$D,0)</f>
        <v>19</v>
      </c>
    </row>
    <row r="98" spans="1:21" x14ac:dyDescent="0.25">
      <c r="A98" s="17">
        <v>1641720248</v>
      </c>
      <c r="C98" s="17" t="s">
        <v>54</v>
      </c>
      <c r="D98" s="17">
        <v>1641128124</v>
      </c>
      <c r="E98" s="7" t="s">
        <v>49</v>
      </c>
      <c r="F98" s="17" t="s">
        <v>61</v>
      </c>
      <c r="G98" s="7" t="s">
        <v>109</v>
      </c>
      <c r="H98" s="17">
        <v>12</v>
      </c>
      <c r="I98" s="17" t="s">
        <v>57</v>
      </c>
      <c r="J98" s="17" t="s">
        <v>90</v>
      </c>
      <c r="K98" s="17">
        <v>0</v>
      </c>
      <c r="L98" s="17">
        <v>0</v>
      </c>
      <c r="M98" s="17">
        <v>12</v>
      </c>
      <c r="O98" s="17">
        <v>1</v>
      </c>
      <c r="P98">
        <v>1520794846</v>
      </c>
      <c r="Q98">
        <v>4347</v>
      </c>
      <c r="T98" t="s">
        <v>60</v>
      </c>
      <c r="U98" t="e">
        <f>MATCH(D98,Отчет!$D:$D,0)</f>
        <v>#N/A</v>
      </c>
    </row>
    <row r="99" spans="1:21" x14ac:dyDescent="0.25">
      <c r="A99" s="17">
        <v>1641720136</v>
      </c>
      <c r="B99" s="17">
        <v>8</v>
      </c>
      <c r="C99" s="17" t="s">
        <v>54</v>
      </c>
      <c r="D99" s="17">
        <v>1641128094</v>
      </c>
      <c r="E99" s="7" t="s">
        <v>48</v>
      </c>
      <c r="F99" s="17" t="s">
        <v>81</v>
      </c>
      <c r="G99" s="7" t="s">
        <v>110</v>
      </c>
      <c r="H99" s="17">
        <v>8</v>
      </c>
      <c r="I99" s="17" t="s">
        <v>57</v>
      </c>
      <c r="J99" s="17" t="s">
        <v>90</v>
      </c>
      <c r="L99" s="17">
        <v>64</v>
      </c>
      <c r="M99" s="17">
        <v>8</v>
      </c>
      <c r="N99" s="17">
        <v>1</v>
      </c>
      <c r="O99" s="17">
        <v>1</v>
      </c>
      <c r="P99">
        <v>1520794846</v>
      </c>
      <c r="Q99">
        <v>2098</v>
      </c>
      <c r="S99" t="s">
        <v>77</v>
      </c>
      <c r="T99" t="s">
        <v>60</v>
      </c>
      <c r="U99">
        <f>MATCH(D99,Отчет!$D:$D,0)</f>
        <v>20</v>
      </c>
    </row>
    <row r="100" spans="1:21" x14ac:dyDescent="0.25">
      <c r="A100" s="17">
        <v>1641720234</v>
      </c>
      <c r="C100" s="17" t="s">
        <v>54</v>
      </c>
      <c r="D100" s="17">
        <v>1641128124</v>
      </c>
      <c r="E100" s="7" t="s">
        <v>49</v>
      </c>
      <c r="F100" s="17" t="s">
        <v>61</v>
      </c>
      <c r="G100" s="7" t="s">
        <v>110</v>
      </c>
      <c r="H100" s="17">
        <v>8</v>
      </c>
      <c r="I100" s="17" t="s">
        <v>57</v>
      </c>
      <c r="J100" s="17" t="s">
        <v>90</v>
      </c>
      <c r="K100" s="17">
        <v>0</v>
      </c>
      <c r="L100" s="17">
        <v>0</v>
      </c>
      <c r="M100" s="17">
        <v>8</v>
      </c>
      <c r="O100" s="17">
        <v>1</v>
      </c>
      <c r="P100">
        <v>1520794846</v>
      </c>
      <c r="Q100">
        <v>2098</v>
      </c>
      <c r="S100" t="s">
        <v>77</v>
      </c>
      <c r="T100" t="s">
        <v>60</v>
      </c>
      <c r="U100" t="e">
        <f>MATCH(D100,Отчет!$D:$D,0)</f>
        <v>#N/A</v>
      </c>
    </row>
    <row r="101" spans="1:21" x14ac:dyDescent="0.25">
      <c r="A101" s="17">
        <v>1641720295</v>
      </c>
      <c r="B101" s="17">
        <v>9</v>
      </c>
      <c r="C101" s="17" t="s">
        <v>54</v>
      </c>
      <c r="D101" s="17">
        <v>1641128137</v>
      </c>
      <c r="E101" s="7" t="s">
        <v>51</v>
      </c>
      <c r="F101" s="17" t="s">
        <v>68</v>
      </c>
      <c r="G101" s="7" t="s">
        <v>110</v>
      </c>
      <c r="H101" s="17">
        <v>8</v>
      </c>
      <c r="I101" s="17" t="s">
        <v>57</v>
      </c>
      <c r="J101" s="17" t="s">
        <v>90</v>
      </c>
      <c r="L101" s="17">
        <v>72</v>
      </c>
      <c r="M101" s="17">
        <v>8</v>
      </c>
      <c r="N101" s="17">
        <v>1</v>
      </c>
      <c r="O101" s="17">
        <v>1</v>
      </c>
      <c r="P101">
        <v>1520794846</v>
      </c>
      <c r="Q101">
        <v>2098</v>
      </c>
      <c r="S101" t="s">
        <v>77</v>
      </c>
      <c r="T101" t="s">
        <v>60</v>
      </c>
      <c r="U101">
        <f>MATCH(D101,Отчет!$D:$D,0)</f>
        <v>14</v>
      </c>
    </row>
    <row r="102" spans="1:21" x14ac:dyDescent="0.25">
      <c r="A102" s="17">
        <v>1641720350</v>
      </c>
      <c r="B102" s="17">
        <v>8</v>
      </c>
      <c r="C102" s="17" t="s">
        <v>54</v>
      </c>
      <c r="D102" s="17">
        <v>1641128151</v>
      </c>
      <c r="E102" s="7" t="s">
        <v>52</v>
      </c>
      <c r="F102" s="17" t="s">
        <v>83</v>
      </c>
      <c r="G102" s="7" t="s">
        <v>110</v>
      </c>
      <c r="H102" s="17">
        <v>8</v>
      </c>
      <c r="I102" s="17" t="s">
        <v>57</v>
      </c>
      <c r="J102" s="17" t="s">
        <v>90</v>
      </c>
      <c r="L102" s="17">
        <v>64</v>
      </c>
      <c r="M102" s="17">
        <v>8</v>
      </c>
      <c r="N102" s="17">
        <v>1</v>
      </c>
      <c r="O102" s="17">
        <v>1</v>
      </c>
      <c r="P102">
        <v>1520794846</v>
      </c>
      <c r="Q102">
        <v>2098</v>
      </c>
      <c r="S102" t="s">
        <v>77</v>
      </c>
      <c r="T102" t="s">
        <v>60</v>
      </c>
      <c r="U102">
        <f>MATCH(D102,Отчет!$D:$D,0)</f>
        <v>21</v>
      </c>
    </row>
    <row r="103" spans="1:21" x14ac:dyDescent="0.25">
      <c r="A103" s="17">
        <v>1641720598</v>
      </c>
      <c r="B103" s="17">
        <v>3</v>
      </c>
      <c r="C103" s="17" t="s">
        <v>54</v>
      </c>
      <c r="D103" s="17">
        <v>1641128193</v>
      </c>
      <c r="E103" s="7" t="s">
        <v>53</v>
      </c>
      <c r="F103" s="17" t="s">
        <v>75</v>
      </c>
      <c r="G103" s="7" t="s">
        <v>110</v>
      </c>
      <c r="H103" s="17">
        <v>8</v>
      </c>
      <c r="I103" s="17" t="s">
        <v>57</v>
      </c>
      <c r="J103" s="17" t="s">
        <v>90</v>
      </c>
      <c r="L103" s="17">
        <v>0</v>
      </c>
      <c r="M103" s="17">
        <v>8</v>
      </c>
      <c r="N103" s="17">
        <v>0</v>
      </c>
      <c r="O103" s="17">
        <v>1</v>
      </c>
      <c r="P103">
        <v>1520794846</v>
      </c>
      <c r="Q103">
        <v>2098</v>
      </c>
      <c r="S103" t="s">
        <v>77</v>
      </c>
      <c r="T103" t="s">
        <v>60</v>
      </c>
      <c r="U103">
        <f>MATCH(D103,Отчет!$D:$D,0)</f>
        <v>25</v>
      </c>
    </row>
    <row r="104" spans="1:21" x14ac:dyDescent="0.25">
      <c r="A104" s="17">
        <v>1645749748</v>
      </c>
      <c r="B104" s="17">
        <v>7</v>
      </c>
      <c r="C104" s="17" t="s">
        <v>54</v>
      </c>
      <c r="D104" s="17">
        <v>1642260729</v>
      </c>
      <c r="E104" s="7" t="s">
        <v>45</v>
      </c>
      <c r="F104" s="17" t="s">
        <v>73</v>
      </c>
      <c r="G104" s="7" t="s">
        <v>110</v>
      </c>
      <c r="H104" s="17">
        <v>8</v>
      </c>
      <c r="I104" s="17" t="s">
        <v>57</v>
      </c>
      <c r="J104" s="17" t="s">
        <v>90</v>
      </c>
      <c r="L104" s="17">
        <v>56</v>
      </c>
      <c r="M104" s="17">
        <v>8</v>
      </c>
      <c r="N104" s="17">
        <v>1</v>
      </c>
      <c r="O104" s="17">
        <v>0</v>
      </c>
      <c r="P104">
        <v>1520794846</v>
      </c>
      <c r="Q104">
        <v>2098</v>
      </c>
      <c r="S104" t="s">
        <v>77</v>
      </c>
      <c r="T104" t="s">
        <v>60</v>
      </c>
      <c r="U104">
        <f>MATCH(D104,Отчет!$D:$D,0)</f>
        <v>22</v>
      </c>
    </row>
    <row r="105" spans="1:21" x14ac:dyDescent="0.25">
      <c r="A105" s="17">
        <v>1645749590</v>
      </c>
      <c r="B105" s="17">
        <v>4</v>
      </c>
      <c r="C105" s="17" t="s">
        <v>54</v>
      </c>
      <c r="D105" s="17">
        <v>1642260743</v>
      </c>
      <c r="E105" s="7" t="s">
        <v>50</v>
      </c>
      <c r="F105" s="17" t="s">
        <v>79</v>
      </c>
      <c r="G105" s="7" t="s">
        <v>110</v>
      </c>
      <c r="H105" s="17">
        <v>8</v>
      </c>
      <c r="I105" s="17" t="s">
        <v>57</v>
      </c>
      <c r="J105" s="17" t="s">
        <v>90</v>
      </c>
      <c r="L105" s="17">
        <v>32</v>
      </c>
      <c r="M105" s="17">
        <v>8</v>
      </c>
      <c r="N105" s="17">
        <v>1</v>
      </c>
      <c r="O105" s="17">
        <v>0</v>
      </c>
      <c r="P105">
        <v>1520794846</v>
      </c>
      <c r="Q105">
        <v>2098</v>
      </c>
      <c r="S105" t="s">
        <v>77</v>
      </c>
      <c r="T105" t="s">
        <v>60</v>
      </c>
      <c r="U105" t="e">
        <f>MATCH(D105,Отчет!$D:$D,0)</f>
        <v>#N/A</v>
      </c>
    </row>
    <row r="106" spans="1:21" x14ac:dyDescent="0.25">
      <c r="A106" s="17">
        <v>1641719525</v>
      </c>
      <c r="B106" s="17">
        <v>5</v>
      </c>
      <c r="C106" s="17" t="s">
        <v>54</v>
      </c>
      <c r="D106" s="17">
        <v>1641127929</v>
      </c>
      <c r="E106" s="7" t="s">
        <v>38</v>
      </c>
      <c r="F106" s="17" t="s">
        <v>82</v>
      </c>
      <c r="G106" s="7" t="s">
        <v>110</v>
      </c>
      <c r="H106" s="17">
        <v>8</v>
      </c>
      <c r="I106" s="17" t="s">
        <v>57</v>
      </c>
      <c r="J106" s="17" t="s">
        <v>90</v>
      </c>
      <c r="L106" s="17">
        <v>40</v>
      </c>
      <c r="M106" s="17">
        <v>8</v>
      </c>
      <c r="N106" s="17">
        <v>1</v>
      </c>
      <c r="O106" s="17">
        <v>1</v>
      </c>
      <c r="P106">
        <v>1520794846</v>
      </c>
      <c r="Q106">
        <v>2098</v>
      </c>
      <c r="S106" t="s">
        <v>77</v>
      </c>
      <c r="T106" t="s">
        <v>60</v>
      </c>
      <c r="U106">
        <f>MATCH(D106,Отчет!$D:$D,0)</f>
        <v>24</v>
      </c>
    </row>
    <row r="107" spans="1:21" x14ac:dyDescent="0.25">
      <c r="A107" s="17">
        <v>1641719655</v>
      </c>
      <c r="B107" s="17">
        <v>9</v>
      </c>
      <c r="C107" s="17" t="s">
        <v>54</v>
      </c>
      <c r="D107" s="17">
        <v>1641127958</v>
      </c>
      <c r="E107" s="7" t="s">
        <v>39</v>
      </c>
      <c r="F107" s="17" t="s">
        <v>80</v>
      </c>
      <c r="G107" s="7" t="s">
        <v>110</v>
      </c>
      <c r="H107" s="17">
        <v>8</v>
      </c>
      <c r="I107" s="17" t="s">
        <v>57</v>
      </c>
      <c r="J107" s="17" t="s">
        <v>90</v>
      </c>
      <c r="L107" s="17">
        <v>72</v>
      </c>
      <c r="M107" s="17">
        <v>8</v>
      </c>
      <c r="N107" s="17">
        <v>1</v>
      </c>
      <c r="O107" s="17">
        <v>1</v>
      </c>
      <c r="P107">
        <v>1520794846</v>
      </c>
      <c r="Q107">
        <v>2098</v>
      </c>
      <c r="S107" t="s">
        <v>77</v>
      </c>
      <c r="T107" t="s">
        <v>60</v>
      </c>
      <c r="U107">
        <f>MATCH(D107,Отчет!$D:$D,0)</f>
        <v>13</v>
      </c>
    </row>
    <row r="108" spans="1:21" x14ac:dyDescent="0.25">
      <c r="A108" s="17">
        <v>1641719710</v>
      </c>
      <c r="B108" s="17">
        <v>5</v>
      </c>
      <c r="C108" s="17" t="s">
        <v>54</v>
      </c>
      <c r="D108" s="17">
        <v>1641127971</v>
      </c>
      <c r="E108" s="7" t="s">
        <v>40</v>
      </c>
      <c r="F108" s="17" t="s">
        <v>71</v>
      </c>
      <c r="G108" s="7" t="s">
        <v>110</v>
      </c>
      <c r="H108" s="17">
        <v>8</v>
      </c>
      <c r="I108" s="17" t="s">
        <v>57</v>
      </c>
      <c r="J108" s="17" t="s">
        <v>90</v>
      </c>
      <c r="L108" s="17">
        <v>40</v>
      </c>
      <c r="M108" s="17">
        <v>8</v>
      </c>
      <c r="N108" s="17">
        <v>1</v>
      </c>
      <c r="O108" s="17">
        <v>1</v>
      </c>
      <c r="P108">
        <v>1520794846</v>
      </c>
      <c r="Q108">
        <v>2098</v>
      </c>
      <c r="S108" t="s">
        <v>77</v>
      </c>
      <c r="T108" t="s">
        <v>60</v>
      </c>
      <c r="U108">
        <f>MATCH(D108,Отчет!$D:$D,0)</f>
        <v>23</v>
      </c>
    </row>
    <row r="109" spans="1:21" x14ac:dyDescent="0.25">
      <c r="A109" s="17">
        <v>1641719751</v>
      </c>
      <c r="B109" s="17">
        <v>8</v>
      </c>
      <c r="C109" s="17" t="s">
        <v>54</v>
      </c>
      <c r="D109" s="17">
        <v>1641127984</v>
      </c>
      <c r="E109" s="7" t="s">
        <v>41</v>
      </c>
      <c r="F109" s="17" t="s">
        <v>67</v>
      </c>
      <c r="G109" s="7" t="s">
        <v>110</v>
      </c>
      <c r="H109" s="17">
        <v>8</v>
      </c>
      <c r="I109" s="17" t="s">
        <v>57</v>
      </c>
      <c r="J109" s="17" t="s">
        <v>90</v>
      </c>
      <c r="L109" s="17">
        <v>64</v>
      </c>
      <c r="M109" s="17">
        <v>8</v>
      </c>
      <c r="N109" s="17">
        <v>1</v>
      </c>
      <c r="O109" s="17">
        <v>1</v>
      </c>
      <c r="P109">
        <v>1520794846</v>
      </c>
      <c r="Q109">
        <v>2098</v>
      </c>
      <c r="S109" t="s">
        <v>77</v>
      </c>
      <c r="T109" t="s">
        <v>60</v>
      </c>
      <c r="U109">
        <f>MATCH(D109,Отчет!$D:$D,0)</f>
        <v>17</v>
      </c>
    </row>
    <row r="110" spans="1:21" x14ac:dyDescent="0.25">
      <c r="A110" s="17">
        <v>1641719793</v>
      </c>
      <c r="B110" s="17">
        <v>9</v>
      </c>
      <c r="C110" s="17" t="s">
        <v>54</v>
      </c>
      <c r="D110" s="17">
        <v>1641127998</v>
      </c>
      <c r="E110" s="7" t="s">
        <v>42</v>
      </c>
      <c r="F110" s="17" t="s">
        <v>70</v>
      </c>
      <c r="G110" s="7" t="s">
        <v>110</v>
      </c>
      <c r="H110" s="17">
        <v>8</v>
      </c>
      <c r="I110" s="17" t="s">
        <v>57</v>
      </c>
      <c r="J110" s="17" t="s">
        <v>90</v>
      </c>
      <c r="L110" s="17">
        <v>72</v>
      </c>
      <c r="M110" s="17">
        <v>8</v>
      </c>
      <c r="N110" s="17">
        <v>1</v>
      </c>
      <c r="O110" s="17">
        <v>1</v>
      </c>
      <c r="P110">
        <v>1520794846</v>
      </c>
      <c r="Q110">
        <v>2098</v>
      </c>
      <c r="S110" t="s">
        <v>77</v>
      </c>
      <c r="T110" t="s">
        <v>60</v>
      </c>
      <c r="U110">
        <f>MATCH(D110,Отчет!$D:$D,0)</f>
        <v>12</v>
      </c>
    </row>
    <row r="111" spans="1:21" x14ac:dyDescent="0.25">
      <c r="A111" s="17">
        <v>1641719852</v>
      </c>
      <c r="B111" s="17">
        <v>8</v>
      </c>
      <c r="C111" s="17" t="s">
        <v>54</v>
      </c>
      <c r="D111" s="17">
        <v>1641128011</v>
      </c>
      <c r="E111" s="7" t="s">
        <v>43</v>
      </c>
      <c r="F111" s="17" t="s">
        <v>78</v>
      </c>
      <c r="G111" s="7" t="s">
        <v>110</v>
      </c>
      <c r="H111" s="17">
        <v>8</v>
      </c>
      <c r="I111" s="17" t="s">
        <v>57</v>
      </c>
      <c r="J111" s="17" t="s">
        <v>90</v>
      </c>
      <c r="L111" s="17">
        <v>64</v>
      </c>
      <c r="M111" s="17">
        <v>8</v>
      </c>
      <c r="N111" s="17">
        <v>1</v>
      </c>
      <c r="O111" s="17">
        <v>1</v>
      </c>
      <c r="P111">
        <v>1520794846</v>
      </c>
      <c r="Q111">
        <v>2098</v>
      </c>
      <c r="S111" t="s">
        <v>77</v>
      </c>
      <c r="T111" t="s">
        <v>60</v>
      </c>
      <c r="U111">
        <f>MATCH(D111,Отчет!$D:$D,0)</f>
        <v>19</v>
      </c>
    </row>
    <row r="112" spans="1:21" x14ac:dyDescent="0.25">
      <c r="A112" s="17">
        <v>1641719901</v>
      </c>
      <c r="B112" s="17">
        <v>8</v>
      </c>
      <c r="C112" s="17" t="s">
        <v>54</v>
      </c>
      <c r="D112" s="17">
        <v>1641128025</v>
      </c>
      <c r="E112" s="7" t="s">
        <v>44</v>
      </c>
      <c r="F112" s="17" t="s">
        <v>65</v>
      </c>
      <c r="G112" s="7" t="s">
        <v>110</v>
      </c>
      <c r="H112" s="17">
        <v>8</v>
      </c>
      <c r="I112" s="17" t="s">
        <v>57</v>
      </c>
      <c r="J112" s="17" t="s">
        <v>90</v>
      </c>
      <c r="L112" s="17">
        <v>64</v>
      </c>
      <c r="M112" s="17">
        <v>8</v>
      </c>
      <c r="N112" s="17">
        <v>1</v>
      </c>
      <c r="O112" s="17">
        <v>1</v>
      </c>
      <c r="P112">
        <v>1520794846</v>
      </c>
      <c r="Q112">
        <v>2098</v>
      </c>
      <c r="S112" t="s">
        <v>77</v>
      </c>
      <c r="T112" t="s">
        <v>60</v>
      </c>
      <c r="U112">
        <f>MATCH(D112,Отчет!$D:$D,0)</f>
        <v>15</v>
      </c>
    </row>
    <row r="113" spans="1:21" x14ac:dyDescent="0.25">
      <c r="A113" s="17">
        <v>1641719943</v>
      </c>
      <c r="B113" s="17">
        <v>8</v>
      </c>
      <c r="C113" s="17" t="s">
        <v>54</v>
      </c>
      <c r="D113" s="17">
        <v>1641128038</v>
      </c>
      <c r="E113" s="7" t="s">
        <v>46</v>
      </c>
      <c r="F113" s="17" t="s">
        <v>55</v>
      </c>
      <c r="G113" s="7" t="s">
        <v>110</v>
      </c>
      <c r="H113" s="17">
        <v>8</v>
      </c>
      <c r="I113" s="17" t="s">
        <v>57</v>
      </c>
      <c r="J113" s="17" t="s">
        <v>90</v>
      </c>
      <c r="L113" s="17">
        <v>64</v>
      </c>
      <c r="M113" s="17">
        <v>8</v>
      </c>
      <c r="N113" s="17">
        <v>1</v>
      </c>
      <c r="O113" s="17">
        <v>1</v>
      </c>
      <c r="P113">
        <v>1520794846</v>
      </c>
      <c r="Q113">
        <v>2098</v>
      </c>
      <c r="S113" t="s">
        <v>77</v>
      </c>
      <c r="T113" t="s">
        <v>60</v>
      </c>
      <c r="U113">
        <f>MATCH(D113,Отчет!$D:$D,0)</f>
        <v>18</v>
      </c>
    </row>
    <row r="114" spans="1:21" x14ac:dyDescent="0.25">
      <c r="A114" s="17">
        <v>1641720089</v>
      </c>
      <c r="B114" s="17">
        <v>8</v>
      </c>
      <c r="C114" s="17" t="s">
        <v>54</v>
      </c>
      <c r="D114" s="17">
        <v>1641128080</v>
      </c>
      <c r="E114" s="7" t="s">
        <v>47</v>
      </c>
      <c r="F114" s="17" t="s">
        <v>63</v>
      </c>
      <c r="G114" s="7" t="s">
        <v>110</v>
      </c>
      <c r="H114" s="17">
        <v>8</v>
      </c>
      <c r="I114" s="17" t="s">
        <v>57</v>
      </c>
      <c r="J114" s="17" t="s">
        <v>90</v>
      </c>
      <c r="L114" s="17">
        <v>64</v>
      </c>
      <c r="M114" s="17">
        <v>8</v>
      </c>
      <c r="N114" s="17">
        <v>1</v>
      </c>
      <c r="O114" s="17">
        <v>1</v>
      </c>
      <c r="P114">
        <v>1520794846</v>
      </c>
      <c r="Q114">
        <v>2098</v>
      </c>
      <c r="S114" t="s">
        <v>77</v>
      </c>
      <c r="T114" t="s">
        <v>60</v>
      </c>
      <c r="U114">
        <f>MATCH(D114,Отчет!$D:$D,0)</f>
        <v>16</v>
      </c>
    </row>
    <row r="115" spans="1:21" x14ac:dyDescent="0.25">
      <c r="A115" s="17">
        <v>1641719735</v>
      </c>
      <c r="B115" s="17">
        <v>8</v>
      </c>
      <c r="C115" s="17" t="s">
        <v>54</v>
      </c>
      <c r="D115" s="17">
        <v>1641127984</v>
      </c>
      <c r="E115" s="7" t="s">
        <v>41</v>
      </c>
      <c r="F115" s="17" t="s">
        <v>67</v>
      </c>
      <c r="G115" s="7" t="s">
        <v>111</v>
      </c>
      <c r="H115" s="17">
        <v>3</v>
      </c>
      <c r="I115" s="17" t="s">
        <v>57</v>
      </c>
      <c r="J115" s="17" t="s">
        <v>90</v>
      </c>
      <c r="L115" s="17">
        <v>24</v>
      </c>
      <c r="M115" s="17">
        <v>3</v>
      </c>
      <c r="N115" s="17">
        <v>1</v>
      </c>
      <c r="O115" s="17">
        <v>1</v>
      </c>
      <c r="P115">
        <v>1520794846</v>
      </c>
      <c r="Q115">
        <v>2098</v>
      </c>
      <c r="S115" t="s">
        <v>77</v>
      </c>
      <c r="T115" t="s">
        <v>60</v>
      </c>
      <c r="U115">
        <f>MATCH(D115,Отчет!$D:$D,0)</f>
        <v>17</v>
      </c>
    </row>
    <row r="116" spans="1:21" x14ac:dyDescent="0.25">
      <c r="A116" s="17">
        <v>1641719777</v>
      </c>
      <c r="B116" s="17">
        <v>9</v>
      </c>
      <c r="C116" s="17" t="s">
        <v>54</v>
      </c>
      <c r="D116" s="17">
        <v>1641127998</v>
      </c>
      <c r="E116" s="7" t="s">
        <v>42</v>
      </c>
      <c r="F116" s="17" t="s">
        <v>70</v>
      </c>
      <c r="G116" s="7" t="s">
        <v>111</v>
      </c>
      <c r="H116" s="17">
        <v>3</v>
      </c>
      <c r="I116" s="17" t="s">
        <v>57</v>
      </c>
      <c r="J116" s="17" t="s">
        <v>90</v>
      </c>
      <c r="L116" s="17">
        <v>27</v>
      </c>
      <c r="M116" s="17">
        <v>3</v>
      </c>
      <c r="N116" s="17">
        <v>1</v>
      </c>
      <c r="O116" s="17">
        <v>1</v>
      </c>
      <c r="P116">
        <v>1520794846</v>
      </c>
      <c r="Q116">
        <v>2098</v>
      </c>
      <c r="S116" t="s">
        <v>77</v>
      </c>
      <c r="T116" t="s">
        <v>60</v>
      </c>
      <c r="U116">
        <f>MATCH(D116,Отчет!$D:$D,0)</f>
        <v>12</v>
      </c>
    </row>
    <row r="117" spans="1:21" x14ac:dyDescent="0.25">
      <c r="A117" s="17">
        <v>1641720216</v>
      </c>
      <c r="C117" s="17" t="s">
        <v>54</v>
      </c>
      <c r="D117" s="17">
        <v>1641128124</v>
      </c>
      <c r="E117" s="7" t="s">
        <v>49</v>
      </c>
      <c r="F117" s="17" t="s">
        <v>61</v>
      </c>
      <c r="G117" s="7" t="s">
        <v>111</v>
      </c>
      <c r="H117" s="17">
        <v>3</v>
      </c>
      <c r="I117" s="17" t="s">
        <v>57</v>
      </c>
      <c r="J117" s="17" t="s">
        <v>90</v>
      </c>
      <c r="K117" s="17">
        <v>0</v>
      </c>
      <c r="L117" s="17">
        <v>0</v>
      </c>
      <c r="M117" s="17">
        <v>3</v>
      </c>
      <c r="O117" s="17">
        <v>1</v>
      </c>
      <c r="P117">
        <v>1520794846</v>
      </c>
      <c r="Q117">
        <v>2098</v>
      </c>
      <c r="S117" t="s">
        <v>77</v>
      </c>
      <c r="T117" t="s">
        <v>60</v>
      </c>
      <c r="U117" t="e">
        <f>MATCH(D117,Отчет!$D:$D,0)</f>
        <v>#N/A</v>
      </c>
    </row>
    <row r="118" spans="1:21" x14ac:dyDescent="0.25">
      <c r="A118" s="17">
        <v>1641720269</v>
      </c>
      <c r="B118" s="17">
        <v>10</v>
      </c>
      <c r="C118" s="17" t="s">
        <v>54</v>
      </c>
      <c r="D118" s="17">
        <v>1641128137</v>
      </c>
      <c r="E118" s="7" t="s">
        <v>51</v>
      </c>
      <c r="F118" s="17" t="s">
        <v>68</v>
      </c>
      <c r="G118" s="7" t="s">
        <v>111</v>
      </c>
      <c r="H118" s="17">
        <v>3</v>
      </c>
      <c r="I118" s="17" t="s">
        <v>57</v>
      </c>
      <c r="J118" s="17" t="s">
        <v>90</v>
      </c>
      <c r="L118" s="17">
        <v>30</v>
      </c>
      <c r="M118" s="17">
        <v>3</v>
      </c>
      <c r="N118" s="17">
        <v>1</v>
      </c>
      <c r="O118" s="17">
        <v>1</v>
      </c>
      <c r="P118">
        <v>1520794846</v>
      </c>
      <c r="Q118">
        <v>2098</v>
      </c>
      <c r="S118" t="s">
        <v>77</v>
      </c>
      <c r="T118" t="s">
        <v>60</v>
      </c>
      <c r="U118">
        <f>MATCH(D118,Отчет!$D:$D,0)</f>
        <v>14</v>
      </c>
    </row>
    <row r="119" spans="1:21" x14ac:dyDescent="0.25">
      <c r="A119" s="17">
        <v>1641720332</v>
      </c>
      <c r="B119" s="17">
        <v>8</v>
      </c>
      <c r="C119" s="17" t="s">
        <v>54</v>
      </c>
      <c r="D119" s="17">
        <v>1641128151</v>
      </c>
      <c r="E119" s="7" t="s">
        <v>52</v>
      </c>
      <c r="F119" s="17" t="s">
        <v>83</v>
      </c>
      <c r="G119" s="7" t="s">
        <v>111</v>
      </c>
      <c r="H119" s="17">
        <v>3</v>
      </c>
      <c r="I119" s="17" t="s">
        <v>57</v>
      </c>
      <c r="J119" s="17" t="s">
        <v>90</v>
      </c>
      <c r="L119" s="17">
        <v>24</v>
      </c>
      <c r="M119" s="17">
        <v>3</v>
      </c>
      <c r="N119" s="17">
        <v>1</v>
      </c>
      <c r="O119" s="17">
        <v>1</v>
      </c>
      <c r="P119">
        <v>1520794846</v>
      </c>
      <c r="Q119">
        <v>2098</v>
      </c>
      <c r="S119" t="s">
        <v>77</v>
      </c>
      <c r="T119" t="s">
        <v>60</v>
      </c>
      <c r="U119">
        <f>MATCH(D119,Отчет!$D:$D,0)</f>
        <v>21</v>
      </c>
    </row>
    <row r="120" spans="1:21" x14ac:dyDescent="0.25">
      <c r="A120" s="17">
        <v>1641719878</v>
      </c>
      <c r="B120" s="17">
        <v>10</v>
      </c>
      <c r="C120" s="17" t="s">
        <v>54</v>
      </c>
      <c r="D120" s="17">
        <v>1641128025</v>
      </c>
      <c r="E120" s="7" t="s">
        <v>44</v>
      </c>
      <c r="F120" s="17" t="s">
        <v>65</v>
      </c>
      <c r="G120" s="7" t="s">
        <v>111</v>
      </c>
      <c r="H120" s="17">
        <v>3</v>
      </c>
      <c r="I120" s="17" t="s">
        <v>57</v>
      </c>
      <c r="J120" s="17" t="s">
        <v>90</v>
      </c>
      <c r="L120" s="17">
        <v>30</v>
      </c>
      <c r="M120" s="17">
        <v>3</v>
      </c>
      <c r="N120" s="17">
        <v>1</v>
      </c>
      <c r="O120" s="17">
        <v>1</v>
      </c>
      <c r="P120">
        <v>1520794846</v>
      </c>
      <c r="Q120">
        <v>2098</v>
      </c>
      <c r="S120" t="s">
        <v>77</v>
      </c>
      <c r="T120" t="s">
        <v>60</v>
      </c>
      <c r="U120">
        <f>MATCH(D120,Отчет!$D:$D,0)</f>
        <v>15</v>
      </c>
    </row>
    <row r="121" spans="1:21" x14ac:dyDescent="0.25">
      <c r="A121" s="17">
        <v>1641720553</v>
      </c>
      <c r="B121" s="17">
        <v>3</v>
      </c>
      <c r="C121" s="17" t="s">
        <v>54</v>
      </c>
      <c r="D121" s="17">
        <v>1641128193</v>
      </c>
      <c r="E121" s="7" t="s">
        <v>53</v>
      </c>
      <c r="F121" s="17" t="s">
        <v>75</v>
      </c>
      <c r="G121" s="7" t="s">
        <v>111</v>
      </c>
      <c r="H121" s="17">
        <v>3</v>
      </c>
      <c r="I121" s="17" t="s">
        <v>57</v>
      </c>
      <c r="J121" s="17" t="s">
        <v>90</v>
      </c>
      <c r="L121" s="17">
        <v>0</v>
      </c>
      <c r="M121" s="17">
        <v>3</v>
      </c>
      <c r="N121" s="17">
        <v>0</v>
      </c>
      <c r="O121" s="17">
        <v>1</v>
      </c>
      <c r="P121">
        <v>1520794846</v>
      </c>
      <c r="Q121">
        <v>2098</v>
      </c>
      <c r="S121" t="s">
        <v>77</v>
      </c>
      <c r="T121" t="s">
        <v>60</v>
      </c>
      <c r="U121">
        <f>MATCH(D121,Отчет!$D:$D,0)</f>
        <v>25</v>
      </c>
    </row>
    <row r="122" spans="1:21" x14ac:dyDescent="0.25">
      <c r="A122" s="17">
        <v>1641719824</v>
      </c>
      <c r="B122" s="17">
        <v>10</v>
      </c>
      <c r="C122" s="17" t="s">
        <v>54</v>
      </c>
      <c r="D122" s="17">
        <v>1641128011</v>
      </c>
      <c r="E122" s="7" t="s">
        <v>43</v>
      </c>
      <c r="F122" s="17" t="s">
        <v>78</v>
      </c>
      <c r="G122" s="7" t="s">
        <v>111</v>
      </c>
      <c r="H122" s="17">
        <v>3</v>
      </c>
      <c r="I122" s="17" t="s">
        <v>57</v>
      </c>
      <c r="J122" s="17" t="s">
        <v>90</v>
      </c>
      <c r="L122" s="17">
        <v>30</v>
      </c>
      <c r="M122" s="17">
        <v>3</v>
      </c>
      <c r="N122" s="17">
        <v>1</v>
      </c>
      <c r="O122" s="17">
        <v>1</v>
      </c>
      <c r="P122">
        <v>1520794846</v>
      </c>
      <c r="Q122">
        <v>2098</v>
      </c>
      <c r="S122" t="s">
        <v>77</v>
      </c>
      <c r="T122" t="s">
        <v>60</v>
      </c>
      <c r="U122">
        <f>MATCH(D122,Отчет!$D:$D,0)</f>
        <v>19</v>
      </c>
    </row>
    <row r="123" spans="1:21" x14ac:dyDescent="0.25">
      <c r="A123" s="17">
        <v>1645749732</v>
      </c>
      <c r="B123" s="17">
        <v>6</v>
      </c>
      <c r="C123" s="17" t="s">
        <v>54</v>
      </c>
      <c r="D123" s="17">
        <v>1642260729</v>
      </c>
      <c r="E123" s="7" t="s">
        <v>45</v>
      </c>
      <c r="F123" s="17" t="s">
        <v>73</v>
      </c>
      <c r="G123" s="7" t="s">
        <v>111</v>
      </c>
      <c r="H123" s="17">
        <v>3</v>
      </c>
      <c r="I123" s="17" t="s">
        <v>57</v>
      </c>
      <c r="J123" s="17" t="s">
        <v>90</v>
      </c>
      <c r="L123" s="17">
        <v>18</v>
      </c>
      <c r="M123" s="17">
        <v>3</v>
      </c>
      <c r="N123" s="17">
        <v>1</v>
      </c>
      <c r="O123" s="17">
        <v>0</v>
      </c>
      <c r="P123">
        <v>1520794846</v>
      </c>
      <c r="Q123">
        <v>2098</v>
      </c>
      <c r="S123" t="s">
        <v>77</v>
      </c>
      <c r="T123" t="s">
        <v>60</v>
      </c>
      <c r="U123">
        <f>MATCH(D123,Отчет!$D:$D,0)</f>
        <v>22</v>
      </c>
    </row>
    <row r="124" spans="1:21" x14ac:dyDescent="0.25">
      <c r="A124" s="17">
        <v>1645749573</v>
      </c>
      <c r="C124" s="17" t="s">
        <v>54</v>
      </c>
      <c r="D124" s="17">
        <v>1642260743</v>
      </c>
      <c r="E124" s="7" t="s">
        <v>50</v>
      </c>
      <c r="F124" s="17" t="s">
        <v>79</v>
      </c>
      <c r="G124" s="7" t="s">
        <v>111</v>
      </c>
      <c r="H124" s="17">
        <v>3</v>
      </c>
      <c r="I124" s="17" t="s">
        <v>57</v>
      </c>
      <c r="J124" s="17" t="s">
        <v>90</v>
      </c>
      <c r="K124" s="17">
        <v>0</v>
      </c>
      <c r="L124" s="17">
        <v>0</v>
      </c>
      <c r="M124" s="17">
        <v>3</v>
      </c>
      <c r="O124" s="17">
        <v>0</v>
      </c>
      <c r="P124">
        <v>1520794846</v>
      </c>
      <c r="Q124">
        <v>2098</v>
      </c>
      <c r="S124" t="s">
        <v>77</v>
      </c>
      <c r="T124" t="s">
        <v>60</v>
      </c>
      <c r="U124" t="e">
        <f>MATCH(D124,Отчет!$D:$D,0)</f>
        <v>#N/A</v>
      </c>
    </row>
    <row r="125" spans="1:21" x14ac:dyDescent="0.25">
      <c r="A125" s="17">
        <v>1641719507</v>
      </c>
      <c r="B125" s="17">
        <v>5</v>
      </c>
      <c r="C125" s="17" t="s">
        <v>54</v>
      </c>
      <c r="D125" s="17">
        <v>1641127929</v>
      </c>
      <c r="E125" s="7" t="s">
        <v>38</v>
      </c>
      <c r="F125" s="17" t="s">
        <v>82</v>
      </c>
      <c r="G125" s="7" t="s">
        <v>111</v>
      </c>
      <c r="H125" s="17">
        <v>3</v>
      </c>
      <c r="I125" s="17" t="s">
        <v>57</v>
      </c>
      <c r="J125" s="17" t="s">
        <v>90</v>
      </c>
      <c r="L125" s="17">
        <v>15</v>
      </c>
      <c r="M125" s="17">
        <v>3</v>
      </c>
      <c r="N125" s="17">
        <v>1</v>
      </c>
      <c r="O125" s="17">
        <v>1</v>
      </c>
      <c r="P125">
        <v>1520794846</v>
      </c>
      <c r="Q125">
        <v>2098</v>
      </c>
      <c r="S125" t="s">
        <v>77</v>
      </c>
      <c r="T125" t="s">
        <v>60</v>
      </c>
      <c r="U125">
        <f>MATCH(D125,Отчет!$D:$D,0)</f>
        <v>24</v>
      </c>
    </row>
    <row r="126" spans="1:21" x14ac:dyDescent="0.25">
      <c r="A126" s="17">
        <v>1641720067</v>
      </c>
      <c r="B126" s="17">
        <v>8</v>
      </c>
      <c r="C126" s="17" t="s">
        <v>54</v>
      </c>
      <c r="D126" s="17">
        <v>1641128080</v>
      </c>
      <c r="E126" s="7" t="s">
        <v>47</v>
      </c>
      <c r="F126" s="17" t="s">
        <v>63</v>
      </c>
      <c r="G126" s="7" t="s">
        <v>111</v>
      </c>
      <c r="H126" s="17">
        <v>3</v>
      </c>
      <c r="I126" s="17" t="s">
        <v>57</v>
      </c>
      <c r="J126" s="17" t="s">
        <v>90</v>
      </c>
      <c r="L126" s="17">
        <v>24</v>
      </c>
      <c r="M126" s="17">
        <v>3</v>
      </c>
      <c r="N126" s="17">
        <v>1</v>
      </c>
      <c r="O126" s="17">
        <v>1</v>
      </c>
      <c r="P126">
        <v>1520794846</v>
      </c>
      <c r="Q126">
        <v>2098</v>
      </c>
      <c r="S126" t="s">
        <v>77</v>
      </c>
      <c r="T126" t="s">
        <v>60</v>
      </c>
      <c r="U126">
        <f>MATCH(D126,Отчет!$D:$D,0)</f>
        <v>16</v>
      </c>
    </row>
    <row r="127" spans="1:21" x14ac:dyDescent="0.25">
      <c r="A127" s="17">
        <v>1641720116</v>
      </c>
      <c r="B127" s="17">
        <v>7</v>
      </c>
      <c r="C127" s="17" t="s">
        <v>54</v>
      </c>
      <c r="D127" s="17">
        <v>1641128094</v>
      </c>
      <c r="E127" s="7" t="s">
        <v>48</v>
      </c>
      <c r="F127" s="17" t="s">
        <v>81</v>
      </c>
      <c r="G127" s="7" t="s">
        <v>111</v>
      </c>
      <c r="H127" s="17">
        <v>3</v>
      </c>
      <c r="I127" s="17" t="s">
        <v>57</v>
      </c>
      <c r="J127" s="17" t="s">
        <v>90</v>
      </c>
      <c r="L127" s="17">
        <v>21</v>
      </c>
      <c r="M127" s="17">
        <v>3</v>
      </c>
      <c r="N127" s="17">
        <v>1</v>
      </c>
      <c r="O127" s="17">
        <v>1</v>
      </c>
      <c r="P127">
        <v>1520794846</v>
      </c>
      <c r="Q127">
        <v>2098</v>
      </c>
      <c r="S127" t="s">
        <v>77</v>
      </c>
      <c r="T127" t="s">
        <v>60</v>
      </c>
      <c r="U127">
        <f>MATCH(D127,Отчет!$D:$D,0)</f>
        <v>20</v>
      </c>
    </row>
    <row r="128" spans="1:21" x14ac:dyDescent="0.25">
      <c r="A128" s="17">
        <v>1641719636</v>
      </c>
      <c r="B128" s="17">
        <v>10</v>
      </c>
      <c r="C128" s="17" t="s">
        <v>54</v>
      </c>
      <c r="D128" s="17">
        <v>1641127958</v>
      </c>
      <c r="E128" s="7" t="s">
        <v>39</v>
      </c>
      <c r="F128" s="17" t="s">
        <v>80</v>
      </c>
      <c r="G128" s="7" t="s">
        <v>111</v>
      </c>
      <c r="H128" s="17">
        <v>3</v>
      </c>
      <c r="I128" s="17" t="s">
        <v>57</v>
      </c>
      <c r="J128" s="17" t="s">
        <v>90</v>
      </c>
      <c r="L128" s="17">
        <v>30</v>
      </c>
      <c r="M128" s="17">
        <v>3</v>
      </c>
      <c r="N128" s="17">
        <v>1</v>
      </c>
      <c r="O128" s="17">
        <v>1</v>
      </c>
      <c r="P128">
        <v>1520794846</v>
      </c>
      <c r="Q128">
        <v>2098</v>
      </c>
      <c r="S128" t="s">
        <v>77</v>
      </c>
      <c r="T128" t="s">
        <v>60</v>
      </c>
      <c r="U128">
        <f>MATCH(D128,Отчет!$D:$D,0)</f>
        <v>13</v>
      </c>
    </row>
    <row r="129" spans="1:21" x14ac:dyDescent="0.25">
      <c r="A129" s="17">
        <v>1641719680</v>
      </c>
      <c r="B129" s="17">
        <v>6</v>
      </c>
      <c r="C129" s="17" t="s">
        <v>54</v>
      </c>
      <c r="D129" s="17">
        <v>1641127971</v>
      </c>
      <c r="E129" s="7" t="s">
        <v>40</v>
      </c>
      <c r="F129" s="17" t="s">
        <v>71</v>
      </c>
      <c r="G129" s="7" t="s">
        <v>111</v>
      </c>
      <c r="H129" s="17">
        <v>3</v>
      </c>
      <c r="I129" s="17" t="s">
        <v>57</v>
      </c>
      <c r="J129" s="17" t="s">
        <v>90</v>
      </c>
      <c r="L129" s="17">
        <v>18</v>
      </c>
      <c r="M129" s="17">
        <v>3</v>
      </c>
      <c r="N129" s="17">
        <v>1</v>
      </c>
      <c r="O129" s="17">
        <v>1</v>
      </c>
      <c r="P129">
        <v>1520794846</v>
      </c>
      <c r="Q129">
        <v>2098</v>
      </c>
      <c r="S129" t="s">
        <v>77</v>
      </c>
      <c r="T129" t="s">
        <v>60</v>
      </c>
      <c r="U129">
        <f>MATCH(D129,Отчет!$D:$D,0)</f>
        <v>23</v>
      </c>
    </row>
    <row r="130" spans="1:21" x14ac:dyDescent="0.25">
      <c r="A130" s="17">
        <v>1641719926</v>
      </c>
      <c r="B130" s="17">
        <v>9</v>
      </c>
      <c r="C130" s="17" t="s">
        <v>54</v>
      </c>
      <c r="D130" s="17">
        <v>1641128038</v>
      </c>
      <c r="E130" s="7" t="s">
        <v>46</v>
      </c>
      <c r="F130" s="17" t="s">
        <v>55</v>
      </c>
      <c r="G130" s="7" t="s">
        <v>111</v>
      </c>
      <c r="H130" s="17">
        <v>3</v>
      </c>
      <c r="I130" s="17" t="s">
        <v>57</v>
      </c>
      <c r="J130" s="17" t="s">
        <v>90</v>
      </c>
      <c r="L130" s="17">
        <v>27</v>
      </c>
      <c r="M130" s="17">
        <v>3</v>
      </c>
      <c r="N130" s="17">
        <v>1</v>
      </c>
      <c r="O130" s="17">
        <v>1</v>
      </c>
      <c r="P130">
        <v>1520794846</v>
      </c>
      <c r="Q130">
        <v>2098</v>
      </c>
      <c r="S130" t="s">
        <v>77</v>
      </c>
      <c r="T130" t="s">
        <v>60</v>
      </c>
      <c r="U130">
        <f>MATCH(D130,Отчет!$D:$D,0)</f>
        <v>18</v>
      </c>
    </row>
    <row r="131" spans="1:21" x14ac:dyDescent="0.25">
      <c r="A131" s="17">
        <v>1895012346</v>
      </c>
      <c r="B131" s="17">
        <v>10</v>
      </c>
      <c r="C131" s="17" t="s">
        <v>54</v>
      </c>
      <c r="D131" s="17">
        <v>1641127971</v>
      </c>
      <c r="E131" s="7" t="s">
        <v>40</v>
      </c>
      <c r="F131" s="17" t="s">
        <v>71</v>
      </c>
      <c r="G131" s="7" t="s">
        <v>112</v>
      </c>
      <c r="H131" s="17">
        <v>4</v>
      </c>
      <c r="I131" s="17" t="s">
        <v>57</v>
      </c>
      <c r="J131" s="17" t="s">
        <v>90</v>
      </c>
      <c r="L131" s="17">
        <v>40</v>
      </c>
      <c r="M131" s="17">
        <v>4</v>
      </c>
      <c r="N131" s="17">
        <v>1</v>
      </c>
      <c r="O131" s="17">
        <v>1</v>
      </c>
      <c r="T131" t="s">
        <v>60</v>
      </c>
      <c r="U131">
        <f>MATCH(D131,Отчет!$D:$D,0)</f>
        <v>23</v>
      </c>
    </row>
    <row r="132" spans="1:21" x14ac:dyDescent="0.25">
      <c r="A132" s="17">
        <v>1656294821</v>
      </c>
      <c r="B132" s="17">
        <v>5</v>
      </c>
      <c r="C132" s="17" t="s">
        <v>54</v>
      </c>
      <c r="D132" s="17">
        <v>1641127929</v>
      </c>
      <c r="E132" s="7" t="s">
        <v>38</v>
      </c>
      <c r="F132" s="17" t="s">
        <v>82</v>
      </c>
      <c r="G132" s="7" t="s">
        <v>113</v>
      </c>
      <c r="H132" s="17">
        <v>3</v>
      </c>
      <c r="I132" s="17" t="s">
        <v>57</v>
      </c>
      <c r="J132" s="17" t="s">
        <v>90</v>
      </c>
      <c r="L132" s="17">
        <v>15</v>
      </c>
      <c r="M132" s="17">
        <v>3</v>
      </c>
      <c r="N132" s="17">
        <v>1</v>
      </c>
      <c r="O132" s="17">
        <v>1</v>
      </c>
      <c r="Q132">
        <v>5028</v>
      </c>
      <c r="S132" t="s">
        <v>59</v>
      </c>
      <c r="T132" t="s">
        <v>60</v>
      </c>
      <c r="U132">
        <f>MATCH(D132,Отчет!$D:$D,0)</f>
        <v>24</v>
      </c>
    </row>
    <row r="133" spans="1:21" x14ac:dyDescent="0.25">
      <c r="A133" s="17">
        <v>1770938257</v>
      </c>
      <c r="B133" s="17">
        <v>10</v>
      </c>
      <c r="C133" s="17" t="s">
        <v>54</v>
      </c>
      <c r="D133" s="17">
        <v>1641127958</v>
      </c>
      <c r="E133" s="7" t="s">
        <v>39</v>
      </c>
      <c r="F133" s="17" t="s">
        <v>80</v>
      </c>
      <c r="G133" s="7" t="s">
        <v>113</v>
      </c>
      <c r="H133" s="17">
        <v>3</v>
      </c>
      <c r="I133" s="17" t="s">
        <v>57</v>
      </c>
      <c r="J133" s="17" t="s">
        <v>90</v>
      </c>
      <c r="L133" s="17">
        <v>0</v>
      </c>
      <c r="M133" s="17">
        <v>0</v>
      </c>
      <c r="N133" s="17">
        <v>1</v>
      </c>
      <c r="O133" s="17">
        <v>1</v>
      </c>
      <c r="Q133">
        <v>5028</v>
      </c>
      <c r="S133" t="s">
        <v>59</v>
      </c>
      <c r="T133" t="s">
        <v>60</v>
      </c>
      <c r="U133">
        <f>MATCH(D133,Отчет!$D:$D,0)</f>
        <v>13</v>
      </c>
    </row>
    <row r="134" spans="1:21" x14ac:dyDescent="0.25">
      <c r="A134" s="17">
        <v>1895020730</v>
      </c>
      <c r="B134" s="17">
        <v>8</v>
      </c>
      <c r="C134" s="17" t="s">
        <v>54</v>
      </c>
      <c r="D134" s="17">
        <v>1641128094</v>
      </c>
      <c r="E134" s="7" t="s">
        <v>48</v>
      </c>
      <c r="F134" s="17" t="s">
        <v>81</v>
      </c>
      <c r="G134" s="7" t="s">
        <v>114</v>
      </c>
      <c r="H134" s="17">
        <v>1</v>
      </c>
      <c r="I134" s="17" t="s">
        <v>57</v>
      </c>
      <c r="J134" s="17" t="s">
        <v>90</v>
      </c>
      <c r="L134" s="17">
        <v>8</v>
      </c>
      <c r="M134" s="17">
        <v>1</v>
      </c>
      <c r="N134" s="17">
        <v>1</v>
      </c>
      <c r="O134" s="17">
        <v>1</v>
      </c>
      <c r="T134" t="s">
        <v>60</v>
      </c>
      <c r="U134">
        <f>MATCH(D134,Отчет!$D:$D,0)</f>
        <v>20</v>
      </c>
    </row>
    <row r="135" spans="1:21" x14ac:dyDescent="0.25">
      <c r="A135" s="17">
        <v>1895018132</v>
      </c>
      <c r="B135" s="17">
        <v>5</v>
      </c>
      <c r="C135" s="17" t="s">
        <v>54</v>
      </c>
      <c r="D135" s="17">
        <v>1641127971</v>
      </c>
      <c r="E135" s="7" t="s">
        <v>40</v>
      </c>
      <c r="F135" s="17" t="s">
        <v>71</v>
      </c>
      <c r="G135" s="7" t="s">
        <v>115</v>
      </c>
      <c r="H135" s="17">
        <v>1</v>
      </c>
      <c r="I135" s="17" t="s">
        <v>57</v>
      </c>
      <c r="J135" s="17" t="s">
        <v>90</v>
      </c>
      <c r="L135" s="17">
        <v>5</v>
      </c>
      <c r="M135" s="17">
        <v>1</v>
      </c>
      <c r="N135" s="17">
        <v>1</v>
      </c>
      <c r="O135" s="17">
        <v>1</v>
      </c>
      <c r="T135" t="s">
        <v>60</v>
      </c>
      <c r="U135">
        <f>MATCH(D135,Отчет!$D:$D,0)</f>
        <v>23</v>
      </c>
    </row>
    <row r="136" spans="1:21" x14ac:dyDescent="0.25">
      <c r="A136" s="17">
        <v>1893516514</v>
      </c>
      <c r="B136" s="17">
        <v>9</v>
      </c>
      <c r="C136" s="17" t="s">
        <v>54</v>
      </c>
      <c r="D136" s="17">
        <v>1641127984</v>
      </c>
      <c r="E136" s="7" t="s">
        <v>41</v>
      </c>
      <c r="F136" s="17" t="s">
        <v>67</v>
      </c>
      <c r="G136" s="7" t="s">
        <v>116</v>
      </c>
      <c r="H136" s="17">
        <v>2</v>
      </c>
      <c r="I136" s="17" t="s">
        <v>57</v>
      </c>
      <c r="J136" s="17" t="s">
        <v>90</v>
      </c>
      <c r="L136" s="17">
        <v>18</v>
      </c>
      <c r="M136" s="17">
        <v>2</v>
      </c>
      <c r="N136" s="17">
        <v>1</v>
      </c>
      <c r="O136" s="17">
        <v>1</v>
      </c>
      <c r="T136" t="s">
        <v>60</v>
      </c>
      <c r="U136">
        <f>MATCH(D136,Отчет!$D:$D,0)</f>
        <v>17</v>
      </c>
    </row>
    <row r="137" spans="1:21" x14ac:dyDescent="0.25">
      <c r="A137" s="17">
        <v>1895023532</v>
      </c>
      <c r="B137" s="17">
        <v>9</v>
      </c>
      <c r="C137" s="17" t="s">
        <v>54</v>
      </c>
      <c r="D137" s="17">
        <v>1641128094</v>
      </c>
      <c r="E137" s="7" t="s">
        <v>48</v>
      </c>
      <c r="F137" s="17" t="s">
        <v>81</v>
      </c>
      <c r="G137" s="7" t="s">
        <v>117</v>
      </c>
      <c r="H137" s="17">
        <v>1</v>
      </c>
      <c r="I137" s="17" t="s">
        <v>57</v>
      </c>
      <c r="J137" s="17" t="s">
        <v>90</v>
      </c>
      <c r="L137" s="17">
        <v>9</v>
      </c>
      <c r="M137" s="17">
        <v>1</v>
      </c>
      <c r="N137" s="17">
        <v>1</v>
      </c>
      <c r="O137" s="17">
        <v>1</v>
      </c>
      <c r="T137" t="s">
        <v>60</v>
      </c>
      <c r="U137">
        <f>MATCH(D137,Отчет!$D:$D,0)</f>
        <v>20</v>
      </c>
    </row>
    <row r="138" spans="1:21" x14ac:dyDescent="0.25">
      <c r="A138" s="17">
        <v>1893409697</v>
      </c>
      <c r="B138" s="17">
        <v>9</v>
      </c>
      <c r="C138" s="17" t="s">
        <v>54</v>
      </c>
      <c r="D138" s="17">
        <v>1641128151</v>
      </c>
      <c r="E138" s="7" t="s">
        <v>52</v>
      </c>
      <c r="F138" s="17" t="s">
        <v>83</v>
      </c>
      <c r="G138" s="7" t="s">
        <v>118</v>
      </c>
      <c r="H138" s="17">
        <v>2</v>
      </c>
      <c r="I138" s="17" t="s">
        <v>57</v>
      </c>
      <c r="J138" s="17" t="s">
        <v>90</v>
      </c>
      <c r="L138" s="17">
        <v>18</v>
      </c>
      <c r="M138" s="17">
        <v>2</v>
      </c>
      <c r="N138" s="17">
        <v>1</v>
      </c>
      <c r="O138" s="17">
        <v>1</v>
      </c>
      <c r="T138" t="s">
        <v>60</v>
      </c>
      <c r="U138">
        <f>MATCH(D138,Отчет!$D:$D,0)</f>
        <v>21</v>
      </c>
    </row>
    <row r="139" spans="1:21" x14ac:dyDescent="0.25">
      <c r="A139" s="17">
        <v>1656294813</v>
      </c>
      <c r="B139" s="17">
        <v>9</v>
      </c>
      <c r="C139" s="17" t="s">
        <v>54</v>
      </c>
      <c r="D139" s="17">
        <v>1641128193</v>
      </c>
      <c r="E139" s="7" t="s">
        <v>53</v>
      </c>
      <c r="F139" s="17" t="s">
        <v>75</v>
      </c>
      <c r="G139" s="7" t="s">
        <v>119</v>
      </c>
      <c r="H139" s="17">
        <v>3</v>
      </c>
      <c r="I139" s="17" t="s">
        <v>57</v>
      </c>
      <c r="J139" s="17" t="s">
        <v>90</v>
      </c>
      <c r="L139" s="17">
        <v>27</v>
      </c>
      <c r="M139" s="17">
        <v>3</v>
      </c>
      <c r="N139" s="17">
        <v>1</v>
      </c>
      <c r="O139" s="17">
        <v>1</v>
      </c>
      <c r="Q139">
        <v>5028</v>
      </c>
      <c r="S139" t="s">
        <v>59</v>
      </c>
      <c r="T139" t="s">
        <v>60</v>
      </c>
      <c r="U139">
        <f>MATCH(D139,Отчет!$D:$D,0)</f>
        <v>25</v>
      </c>
    </row>
    <row r="140" spans="1:21" x14ac:dyDescent="0.25">
      <c r="A140" s="17">
        <v>1706234230</v>
      </c>
      <c r="B140" s="17">
        <v>7</v>
      </c>
      <c r="C140" s="17" t="s">
        <v>54</v>
      </c>
      <c r="D140" s="17">
        <v>1641127929</v>
      </c>
      <c r="E140" s="7" t="s">
        <v>38</v>
      </c>
      <c r="F140" s="17" t="s">
        <v>82</v>
      </c>
      <c r="G140" s="7" t="s">
        <v>120</v>
      </c>
      <c r="H140" s="17">
        <v>2</v>
      </c>
      <c r="I140" s="17" t="s">
        <v>57</v>
      </c>
      <c r="J140" s="17" t="s">
        <v>90</v>
      </c>
      <c r="L140" s="17">
        <v>14</v>
      </c>
      <c r="M140" s="17">
        <v>2</v>
      </c>
      <c r="N140" s="17">
        <v>1</v>
      </c>
      <c r="O140" s="17">
        <v>1</v>
      </c>
      <c r="P140">
        <v>1520794846</v>
      </c>
      <c r="Q140">
        <v>2098</v>
      </c>
      <c r="S140" t="s">
        <v>59</v>
      </c>
      <c r="T140" t="s">
        <v>60</v>
      </c>
      <c r="U140">
        <f>MATCH(D140,Отчет!$D:$D,0)</f>
        <v>24</v>
      </c>
    </row>
    <row r="141" spans="1:21" x14ac:dyDescent="0.25">
      <c r="A141" s="17">
        <v>1706234241</v>
      </c>
      <c r="B141" s="17">
        <v>9</v>
      </c>
      <c r="C141" s="17" t="s">
        <v>54</v>
      </c>
      <c r="D141" s="17">
        <v>1641127958</v>
      </c>
      <c r="E141" s="7" t="s">
        <v>39</v>
      </c>
      <c r="F141" s="17" t="s">
        <v>80</v>
      </c>
      <c r="G141" s="7" t="s">
        <v>120</v>
      </c>
      <c r="H141" s="17">
        <v>2</v>
      </c>
      <c r="I141" s="17" t="s">
        <v>57</v>
      </c>
      <c r="J141" s="17" t="s">
        <v>90</v>
      </c>
      <c r="L141" s="17">
        <v>18</v>
      </c>
      <c r="M141" s="17">
        <v>2</v>
      </c>
      <c r="N141" s="17">
        <v>1</v>
      </c>
      <c r="O141" s="17">
        <v>1</v>
      </c>
      <c r="P141">
        <v>1520794846</v>
      </c>
      <c r="Q141">
        <v>2098</v>
      </c>
      <c r="S141" t="s">
        <v>59</v>
      </c>
      <c r="T141" t="s">
        <v>60</v>
      </c>
      <c r="U141">
        <f>MATCH(D141,Отчет!$D:$D,0)</f>
        <v>13</v>
      </c>
    </row>
    <row r="142" spans="1:21" x14ac:dyDescent="0.25">
      <c r="A142" s="17">
        <v>1706234246</v>
      </c>
      <c r="B142" s="17">
        <v>7</v>
      </c>
      <c r="C142" s="17" t="s">
        <v>54</v>
      </c>
      <c r="D142" s="17">
        <v>1641127971</v>
      </c>
      <c r="E142" s="7" t="s">
        <v>40</v>
      </c>
      <c r="F142" s="17" t="s">
        <v>71</v>
      </c>
      <c r="G142" s="7" t="s">
        <v>120</v>
      </c>
      <c r="H142" s="17">
        <v>2</v>
      </c>
      <c r="I142" s="17" t="s">
        <v>57</v>
      </c>
      <c r="J142" s="17" t="s">
        <v>90</v>
      </c>
      <c r="L142" s="17">
        <v>14</v>
      </c>
      <c r="M142" s="17">
        <v>2</v>
      </c>
      <c r="N142" s="17">
        <v>1</v>
      </c>
      <c r="O142" s="17">
        <v>1</v>
      </c>
      <c r="P142">
        <v>1520794846</v>
      </c>
      <c r="Q142">
        <v>2098</v>
      </c>
      <c r="S142" t="s">
        <v>59</v>
      </c>
      <c r="T142" t="s">
        <v>60</v>
      </c>
      <c r="U142">
        <f>MATCH(D142,Отчет!$D:$D,0)</f>
        <v>23</v>
      </c>
    </row>
    <row r="143" spans="1:21" x14ac:dyDescent="0.25">
      <c r="A143" s="17">
        <v>1706234250</v>
      </c>
      <c r="B143" s="17">
        <v>8</v>
      </c>
      <c r="C143" s="17" t="s">
        <v>54</v>
      </c>
      <c r="D143" s="17">
        <v>1641127984</v>
      </c>
      <c r="E143" s="7" t="s">
        <v>41</v>
      </c>
      <c r="F143" s="17" t="s">
        <v>67</v>
      </c>
      <c r="G143" s="7" t="s">
        <v>120</v>
      </c>
      <c r="H143" s="17">
        <v>2</v>
      </c>
      <c r="I143" s="17" t="s">
        <v>57</v>
      </c>
      <c r="J143" s="17" t="s">
        <v>90</v>
      </c>
      <c r="L143" s="17">
        <v>16</v>
      </c>
      <c r="M143" s="17">
        <v>2</v>
      </c>
      <c r="N143" s="17">
        <v>1</v>
      </c>
      <c r="O143" s="17">
        <v>1</v>
      </c>
      <c r="P143">
        <v>1520794846</v>
      </c>
      <c r="Q143">
        <v>2098</v>
      </c>
      <c r="S143" t="s">
        <v>59</v>
      </c>
      <c r="T143" t="s">
        <v>60</v>
      </c>
      <c r="U143">
        <f>MATCH(D143,Отчет!$D:$D,0)</f>
        <v>17</v>
      </c>
    </row>
    <row r="144" spans="1:21" x14ac:dyDescent="0.25">
      <c r="A144" s="17">
        <v>1706234255</v>
      </c>
      <c r="B144" s="17">
        <v>8</v>
      </c>
      <c r="C144" s="17" t="s">
        <v>54</v>
      </c>
      <c r="D144" s="17">
        <v>1641127998</v>
      </c>
      <c r="E144" s="7" t="s">
        <v>42</v>
      </c>
      <c r="F144" s="17" t="s">
        <v>70</v>
      </c>
      <c r="G144" s="7" t="s">
        <v>120</v>
      </c>
      <c r="H144" s="17">
        <v>2</v>
      </c>
      <c r="I144" s="17" t="s">
        <v>57</v>
      </c>
      <c r="J144" s="17" t="s">
        <v>90</v>
      </c>
      <c r="L144" s="17">
        <v>16</v>
      </c>
      <c r="M144" s="17">
        <v>2</v>
      </c>
      <c r="N144" s="17">
        <v>1</v>
      </c>
      <c r="O144" s="17">
        <v>1</v>
      </c>
      <c r="P144">
        <v>1520794846</v>
      </c>
      <c r="Q144">
        <v>2098</v>
      </c>
      <c r="S144" t="s">
        <v>59</v>
      </c>
      <c r="T144" t="s">
        <v>60</v>
      </c>
      <c r="U144">
        <f>MATCH(D144,Отчет!$D:$D,0)</f>
        <v>12</v>
      </c>
    </row>
    <row r="145" spans="1:21" x14ac:dyDescent="0.25">
      <c r="A145" s="17">
        <v>1706234268</v>
      </c>
      <c r="B145" s="17">
        <v>8</v>
      </c>
      <c r="C145" s="17" t="s">
        <v>54</v>
      </c>
      <c r="D145" s="17">
        <v>1641128011</v>
      </c>
      <c r="E145" s="7" t="s">
        <v>43</v>
      </c>
      <c r="F145" s="17" t="s">
        <v>78</v>
      </c>
      <c r="G145" s="7" t="s">
        <v>120</v>
      </c>
      <c r="H145" s="17">
        <v>2</v>
      </c>
      <c r="I145" s="17" t="s">
        <v>57</v>
      </c>
      <c r="J145" s="17" t="s">
        <v>90</v>
      </c>
      <c r="L145" s="17">
        <v>16</v>
      </c>
      <c r="M145" s="17">
        <v>2</v>
      </c>
      <c r="N145" s="17">
        <v>1</v>
      </c>
      <c r="O145" s="17">
        <v>1</v>
      </c>
      <c r="P145">
        <v>1520794846</v>
      </c>
      <c r="Q145">
        <v>2098</v>
      </c>
      <c r="S145" t="s">
        <v>59</v>
      </c>
      <c r="T145" t="s">
        <v>60</v>
      </c>
      <c r="U145">
        <f>MATCH(D145,Отчет!$D:$D,0)</f>
        <v>19</v>
      </c>
    </row>
    <row r="146" spans="1:21" x14ac:dyDescent="0.25">
      <c r="A146" s="17">
        <v>1706234277</v>
      </c>
      <c r="B146" s="17">
        <v>8</v>
      </c>
      <c r="C146" s="17" t="s">
        <v>54</v>
      </c>
      <c r="D146" s="17">
        <v>1641128025</v>
      </c>
      <c r="E146" s="7" t="s">
        <v>44</v>
      </c>
      <c r="F146" s="17" t="s">
        <v>65</v>
      </c>
      <c r="G146" s="7" t="s">
        <v>120</v>
      </c>
      <c r="H146" s="17">
        <v>2</v>
      </c>
      <c r="I146" s="17" t="s">
        <v>57</v>
      </c>
      <c r="J146" s="17" t="s">
        <v>90</v>
      </c>
      <c r="L146" s="17">
        <v>16</v>
      </c>
      <c r="M146" s="17">
        <v>2</v>
      </c>
      <c r="N146" s="17">
        <v>1</v>
      </c>
      <c r="O146" s="17">
        <v>1</v>
      </c>
      <c r="P146">
        <v>1520794846</v>
      </c>
      <c r="Q146">
        <v>2098</v>
      </c>
      <c r="S146" t="s">
        <v>59</v>
      </c>
      <c r="T146" t="s">
        <v>60</v>
      </c>
      <c r="U146">
        <f>MATCH(D146,Отчет!$D:$D,0)</f>
        <v>15</v>
      </c>
    </row>
    <row r="147" spans="1:21" x14ac:dyDescent="0.25">
      <c r="A147" s="17">
        <v>1706234290</v>
      </c>
      <c r="B147" s="17">
        <v>7</v>
      </c>
      <c r="C147" s="17" t="s">
        <v>54</v>
      </c>
      <c r="D147" s="17">
        <v>1641128038</v>
      </c>
      <c r="E147" s="7" t="s">
        <v>46</v>
      </c>
      <c r="F147" s="17" t="s">
        <v>55</v>
      </c>
      <c r="G147" s="7" t="s">
        <v>120</v>
      </c>
      <c r="H147" s="17">
        <v>2</v>
      </c>
      <c r="I147" s="17" t="s">
        <v>57</v>
      </c>
      <c r="J147" s="17" t="s">
        <v>90</v>
      </c>
      <c r="L147" s="17">
        <v>14</v>
      </c>
      <c r="M147" s="17">
        <v>2</v>
      </c>
      <c r="N147" s="17">
        <v>1</v>
      </c>
      <c r="O147" s="17">
        <v>1</v>
      </c>
      <c r="P147">
        <v>1520794846</v>
      </c>
      <c r="Q147">
        <v>2098</v>
      </c>
      <c r="S147" t="s">
        <v>59</v>
      </c>
      <c r="T147" t="s">
        <v>60</v>
      </c>
      <c r="U147">
        <f>MATCH(D147,Отчет!$D:$D,0)</f>
        <v>18</v>
      </c>
    </row>
    <row r="148" spans="1:21" x14ac:dyDescent="0.25">
      <c r="A148" s="17">
        <v>1706234311</v>
      </c>
      <c r="B148" s="17">
        <v>8</v>
      </c>
      <c r="C148" s="17" t="s">
        <v>54</v>
      </c>
      <c r="D148" s="17">
        <v>1641128080</v>
      </c>
      <c r="E148" s="7" t="s">
        <v>47</v>
      </c>
      <c r="F148" s="17" t="s">
        <v>63</v>
      </c>
      <c r="G148" s="7" t="s">
        <v>120</v>
      </c>
      <c r="H148" s="17">
        <v>2</v>
      </c>
      <c r="I148" s="17" t="s">
        <v>57</v>
      </c>
      <c r="J148" s="17" t="s">
        <v>90</v>
      </c>
      <c r="L148" s="17">
        <v>16</v>
      </c>
      <c r="M148" s="17">
        <v>2</v>
      </c>
      <c r="N148" s="17">
        <v>1</v>
      </c>
      <c r="O148" s="17">
        <v>1</v>
      </c>
      <c r="P148">
        <v>1520794846</v>
      </c>
      <c r="Q148">
        <v>2098</v>
      </c>
      <c r="S148" t="s">
        <v>59</v>
      </c>
      <c r="T148" t="s">
        <v>60</v>
      </c>
      <c r="U148">
        <f>MATCH(D148,Отчет!$D:$D,0)</f>
        <v>16</v>
      </c>
    </row>
    <row r="149" spans="1:21" x14ac:dyDescent="0.25">
      <c r="A149" s="17">
        <v>1706234315</v>
      </c>
      <c r="B149" s="17">
        <v>9</v>
      </c>
      <c r="C149" s="17" t="s">
        <v>54</v>
      </c>
      <c r="D149" s="17">
        <v>1641128094</v>
      </c>
      <c r="E149" s="7" t="s">
        <v>48</v>
      </c>
      <c r="F149" s="17" t="s">
        <v>81</v>
      </c>
      <c r="G149" s="7" t="s">
        <v>120</v>
      </c>
      <c r="H149" s="17">
        <v>2</v>
      </c>
      <c r="I149" s="17" t="s">
        <v>57</v>
      </c>
      <c r="J149" s="17" t="s">
        <v>90</v>
      </c>
      <c r="L149" s="17">
        <v>18</v>
      </c>
      <c r="M149" s="17">
        <v>2</v>
      </c>
      <c r="N149" s="17">
        <v>1</v>
      </c>
      <c r="O149" s="17">
        <v>1</v>
      </c>
      <c r="P149">
        <v>1520794846</v>
      </c>
      <c r="Q149">
        <v>2098</v>
      </c>
      <c r="S149" t="s">
        <v>59</v>
      </c>
      <c r="T149" t="s">
        <v>60</v>
      </c>
      <c r="U149">
        <f>MATCH(D149,Отчет!$D:$D,0)</f>
        <v>20</v>
      </c>
    </row>
    <row r="150" spans="1:21" x14ac:dyDescent="0.25">
      <c r="A150" s="17">
        <v>1706234327</v>
      </c>
      <c r="B150" s="17">
        <v>5</v>
      </c>
      <c r="C150" s="17" t="s">
        <v>54</v>
      </c>
      <c r="D150" s="17">
        <v>1641128124</v>
      </c>
      <c r="E150" s="7" t="s">
        <v>49</v>
      </c>
      <c r="F150" s="17" t="s">
        <v>61</v>
      </c>
      <c r="G150" s="7" t="s">
        <v>120</v>
      </c>
      <c r="H150" s="17">
        <v>2</v>
      </c>
      <c r="I150" s="17" t="s">
        <v>57</v>
      </c>
      <c r="J150" s="17" t="s">
        <v>90</v>
      </c>
      <c r="L150" s="17">
        <v>10</v>
      </c>
      <c r="M150" s="17">
        <v>2</v>
      </c>
      <c r="N150" s="17">
        <v>1</v>
      </c>
      <c r="O150" s="17">
        <v>1</v>
      </c>
      <c r="P150">
        <v>1520794846</v>
      </c>
      <c r="Q150">
        <v>2098</v>
      </c>
      <c r="S150" t="s">
        <v>59</v>
      </c>
      <c r="T150" t="s">
        <v>60</v>
      </c>
      <c r="U150" t="e">
        <f>MATCH(D150,Отчет!$D:$D,0)</f>
        <v>#N/A</v>
      </c>
    </row>
    <row r="151" spans="1:21" x14ac:dyDescent="0.25">
      <c r="A151" s="17">
        <v>1706234348</v>
      </c>
      <c r="B151" s="17">
        <v>9</v>
      </c>
      <c r="C151" s="17" t="s">
        <v>54</v>
      </c>
      <c r="D151" s="17">
        <v>1641128137</v>
      </c>
      <c r="E151" s="7" t="s">
        <v>51</v>
      </c>
      <c r="F151" s="17" t="s">
        <v>68</v>
      </c>
      <c r="G151" s="7" t="s">
        <v>120</v>
      </c>
      <c r="H151" s="17">
        <v>2</v>
      </c>
      <c r="I151" s="17" t="s">
        <v>57</v>
      </c>
      <c r="J151" s="17" t="s">
        <v>90</v>
      </c>
      <c r="L151" s="17">
        <v>18</v>
      </c>
      <c r="M151" s="17">
        <v>2</v>
      </c>
      <c r="N151" s="17">
        <v>1</v>
      </c>
      <c r="O151" s="17">
        <v>1</v>
      </c>
      <c r="P151">
        <v>1520794846</v>
      </c>
      <c r="Q151">
        <v>2098</v>
      </c>
      <c r="S151" t="s">
        <v>59</v>
      </c>
      <c r="T151" t="s">
        <v>60</v>
      </c>
      <c r="U151">
        <f>MATCH(D151,Отчет!$D:$D,0)</f>
        <v>14</v>
      </c>
    </row>
    <row r="152" spans="1:21" x14ac:dyDescent="0.25">
      <c r="A152" s="17">
        <v>1706234363</v>
      </c>
      <c r="B152" s="17">
        <v>8</v>
      </c>
      <c r="C152" s="17" t="s">
        <v>54</v>
      </c>
      <c r="D152" s="17">
        <v>1641128151</v>
      </c>
      <c r="E152" s="7" t="s">
        <v>52</v>
      </c>
      <c r="F152" s="17" t="s">
        <v>83</v>
      </c>
      <c r="G152" s="7" t="s">
        <v>120</v>
      </c>
      <c r="H152" s="17">
        <v>2</v>
      </c>
      <c r="I152" s="17" t="s">
        <v>57</v>
      </c>
      <c r="J152" s="17" t="s">
        <v>90</v>
      </c>
      <c r="L152" s="17">
        <v>16</v>
      </c>
      <c r="M152" s="17">
        <v>2</v>
      </c>
      <c r="N152" s="17">
        <v>1</v>
      </c>
      <c r="O152" s="17">
        <v>1</v>
      </c>
      <c r="P152">
        <v>1520794846</v>
      </c>
      <c r="Q152">
        <v>2098</v>
      </c>
      <c r="S152" t="s">
        <v>59</v>
      </c>
      <c r="T152" t="s">
        <v>60</v>
      </c>
      <c r="U152">
        <f>MATCH(D152,Отчет!$D:$D,0)</f>
        <v>21</v>
      </c>
    </row>
    <row r="153" spans="1:21" x14ac:dyDescent="0.25">
      <c r="A153" s="17">
        <v>1706234384</v>
      </c>
      <c r="B153" s="17">
        <v>7</v>
      </c>
      <c r="C153" s="17" t="s">
        <v>54</v>
      </c>
      <c r="D153" s="17">
        <v>1641128193</v>
      </c>
      <c r="E153" s="7" t="s">
        <v>53</v>
      </c>
      <c r="F153" s="17" t="s">
        <v>75</v>
      </c>
      <c r="G153" s="7" t="s">
        <v>120</v>
      </c>
      <c r="H153" s="17">
        <v>2</v>
      </c>
      <c r="I153" s="17" t="s">
        <v>57</v>
      </c>
      <c r="J153" s="17" t="s">
        <v>90</v>
      </c>
      <c r="L153" s="17">
        <v>14</v>
      </c>
      <c r="M153" s="17">
        <v>2</v>
      </c>
      <c r="N153" s="17">
        <v>1</v>
      </c>
      <c r="O153" s="17">
        <v>1</v>
      </c>
      <c r="P153">
        <v>1520794846</v>
      </c>
      <c r="Q153">
        <v>2098</v>
      </c>
      <c r="S153" t="s">
        <v>59</v>
      </c>
      <c r="T153" t="s">
        <v>60</v>
      </c>
      <c r="U153">
        <f>MATCH(D153,Отчет!$D:$D,0)</f>
        <v>25</v>
      </c>
    </row>
    <row r="154" spans="1:21" x14ac:dyDescent="0.25">
      <c r="A154" s="17">
        <v>1706234284</v>
      </c>
      <c r="B154" s="17">
        <v>8</v>
      </c>
      <c r="C154" s="17" t="s">
        <v>54</v>
      </c>
      <c r="D154" s="17">
        <v>1642260729</v>
      </c>
      <c r="E154" s="7" t="s">
        <v>45</v>
      </c>
      <c r="F154" s="17" t="s">
        <v>73</v>
      </c>
      <c r="G154" s="7" t="s">
        <v>120</v>
      </c>
      <c r="H154" s="17">
        <v>2</v>
      </c>
      <c r="I154" s="17" t="s">
        <v>57</v>
      </c>
      <c r="J154" s="17" t="s">
        <v>90</v>
      </c>
      <c r="L154" s="17">
        <v>16</v>
      </c>
      <c r="M154" s="17">
        <v>2</v>
      </c>
      <c r="N154" s="17">
        <v>1</v>
      </c>
      <c r="O154" s="17">
        <v>0</v>
      </c>
      <c r="P154">
        <v>1520794846</v>
      </c>
      <c r="Q154">
        <v>2098</v>
      </c>
      <c r="S154" t="s">
        <v>59</v>
      </c>
      <c r="T154" t="s">
        <v>60</v>
      </c>
      <c r="U154">
        <f>MATCH(D154,Отчет!$D:$D,0)</f>
        <v>22</v>
      </c>
    </row>
    <row r="155" spans="1:21" x14ac:dyDescent="0.25">
      <c r="A155" s="17">
        <v>1706234337</v>
      </c>
      <c r="C155" s="17" t="s">
        <v>54</v>
      </c>
      <c r="D155" s="17">
        <v>1642260743</v>
      </c>
      <c r="E155" s="7" t="s">
        <v>50</v>
      </c>
      <c r="F155" s="17" t="s">
        <v>79</v>
      </c>
      <c r="G155" s="7" t="s">
        <v>120</v>
      </c>
      <c r="H155" s="17">
        <v>2</v>
      </c>
      <c r="I155" s="17" t="s">
        <v>57</v>
      </c>
      <c r="J155" s="17" t="s">
        <v>90</v>
      </c>
      <c r="L155" s="17">
        <v>0</v>
      </c>
      <c r="M155" s="17">
        <v>2</v>
      </c>
      <c r="O155" s="17">
        <v>0</v>
      </c>
      <c r="P155">
        <v>1520794846</v>
      </c>
      <c r="Q155">
        <v>2098</v>
      </c>
      <c r="S155" t="s">
        <v>59</v>
      </c>
      <c r="T155" t="s">
        <v>60</v>
      </c>
      <c r="U155" t="e">
        <f>MATCH(D155,Отчет!$D:$D,0)</f>
        <v>#N/A</v>
      </c>
    </row>
    <row r="156" spans="1:21" x14ac:dyDescent="0.25">
      <c r="A156" s="17">
        <v>1893490178</v>
      </c>
      <c r="B156" s="17">
        <v>5</v>
      </c>
      <c r="C156" s="17" t="s">
        <v>54</v>
      </c>
      <c r="D156" s="17">
        <v>1641128193</v>
      </c>
      <c r="E156" s="7" t="s">
        <v>53</v>
      </c>
      <c r="F156" s="17" t="s">
        <v>75</v>
      </c>
      <c r="G156" s="7" t="s">
        <v>121</v>
      </c>
      <c r="H156" s="17">
        <v>2</v>
      </c>
      <c r="I156" s="17" t="s">
        <v>57</v>
      </c>
      <c r="J156" s="17" t="s">
        <v>90</v>
      </c>
      <c r="L156" s="17">
        <v>10</v>
      </c>
      <c r="M156" s="17">
        <v>2</v>
      </c>
      <c r="N156" s="17">
        <v>1</v>
      </c>
      <c r="O156" s="17">
        <v>1</v>
      </c>
      <c r="T156" t="s">
        <v>60</v>
      </c>
      <c r="U156">
        <f>MATCH(D156,Отчет!$D:$D,0)</f>
        <v>25</v>
      </c>
    </row>
    <row r="157" spans="1:21" x14ac:dyDescent="0.25">
      <c r="A157" s="17">
        <v>1895048604</v>
      </c>
      <c r="B157" s="17">
        <v>8</v>
      </c>
      <c r="C157" s="17" t="s">
        <v>54</v>
      </c>
      <c r="D157" s="17">
        <v>1642260729</v>
      </c>
      <c r="E157" s="7" t="s">
        <v>45</v>
      </c>
      <c r="F157" s="17" t="s">
        <v>73</v>
      </c>
      <c r="G157" s="7" t="s">
        <v>122</v>
      </c>
      <c r="H157" s="17">
        <v>4</v>
      </c>
      <c r="I157" s="17" t="s">
        <v>57</v>
      </c>
      <c r="J157" s="17" t="s">
        <v>90</v>
      </c>
      <c r="L157" s="17">
        <v>32</v>
      </c>
      <c r="M157" s="17">
        <v>4</v>
      </c>
      <c r="N157" s="17">
        <v>1</v>
      </c>
      <c r="O157" s="17">
        <v>0</v>
      </c>
      <c r="T157" t="s">
        <v>60</v>
      </c>
      <c r="U157">
        <f>MATCH(D157,Отчет!$D:$D,0)</f>
        <v>22</v>
      </c>
    </row>
    <row r="158" spans="1:21" x14ac:dyDescent="0.25">
      <c r="A158" s="17">
        <v>1895070883</v>
      </c>
      <c r="B158" s="17">
        <v>7</v>
      </c>
      <c r="C158" s="17" t="s">
        <v>54</v>
      </c>
      <c r="D158" s="17">
        <v>1641128080</v>
      </c>
      <c r="E158" s="7" t="s">
        <v>47</v>
      </c>
      <c r="F158" s="17" t="s">
        <v>63</v>
      </c>
      <c r="G158" s="7" t="s">
        <v>123</v>
      </c>
      <c r="H158" s="17">
        <v>3</v>
      </c>
      <c r="I158" s="17" t="s">
        <v>57</v>
      </c>
      <c r="J158" s="17" t="s">
        <v>90</v>
      </c>
      <c r="L158" s="17">
        <v>21</v>
      </c>
      <c r="M158" s="17">
        <v>3</v>
      </c>
      <c r="N158" s="17">
        <v>1</v>
      </c>
      <c r="O158" s="17">
        <v>1</v>
      </c>
      <c r="T158" t="s">
        <v>60</v>
      </c>
      <c r="U158">
        <f>MATCH(D158,Отчет!$D:$D,0)</f>
        <v>16</v>
      </c>
    </row>
    <row r="159" spans="1:21" x14ac:dyDescent="0.25">
      <c r="A159" s="17">
        <v>1893506307</v>
      </c>
      <c r="B159" s="17">
        <v>9</v>
      </c>
      <c r="C159" s="17" t="s">
        <v>54</v>
      </c>
      <c r="D159" s="17">
        <v>1641128094</v>
      </c>
      <c r="E159" s="7" t="s">
        <v>48</v>
      </c>
      <c r="F159" s="17" t="s">
        <v>81</v>
      </c>
      <c r="G159" s="7" t="s">
        <v>124</v>
      </c>
      <c r="H159" s="17">
        <v>2</v>
      </c>
      <c r="I159" s="17" t="s">
        <v>57</v>
      </c>
      <c r="J159" s="17" t="s">
        <v>90</v>
      </c>
      <c r="L159" s="17">
        <v>18</v>
      </c>
      <c r="M159" s="17">
        <v>2</v>
      </c>
      <c r="N159" s="17">
        <v>1</v>
      </c>
      <c r="O159" s="17">
        <v>1</v>
      </c>
      <c r="T159" t="s">
        <v>60</v>
      </c>
      <c r="U159">
        <f>MATCH(D159,Отчет!$D:$D,0)</f>
        <v>20</v>
      </c>
    </row>
    <row r="160" spans="1:21" x14ac:dyDescent="0.25">
      <c r="A160" s="17">
        <v>1893512542</v>
      </c>
      <c r="B160" s="17">
        <v>9</v>
      </c>
      <c r="C160" s="17" t="s">
        <v>54</v>
      </c>
      <c r="D160" s="17">
        <v>1641128151</v>
      </c>
      <c r="E160" s="7" t="s">
        <v>52</v>
      </c>
      <c r="F160" s="17" t="s">
        <v>83</v>
      </c>
      <c r="G160" s="7" t="s">
        <v>124</v>
      </c>
      <c r="H160" s="17">
        <v>2</v>
      </c>
      <c r="I160" s="17" t="s">
        <v>57</v>
      </c>
      <c r="J160" s="17" t="s">
        <v>90</v>
      </c>
      <c r="L160" s="17">
        <v>18</v>
      </c>
      <c r="M160" s="17">
        <v>2</v>
      </c>
      <c r="N160" s="17">
        <v>1</v>
      </c>
      <c r="O160" s="17">
        <v>1</v>
      </c>
      <c r="T160" t="s">
        <v>60</v>
      </c>
      <c r="U160">
        <f>MATCH(D160,Отчет!$D:$D,0)</f>
        <v>21</v>
      </c>
    </row>
    <row r="161" spans="1:21" x14ac:dyDescent="0.25">
      <c r="A161" s="17">
        <v>1893504272</v>
      </c>
      <c r="B161" s="17">
        <v>8</v>
      </c>
      <c r="C161" s="17" t="s">
        <v>54</v>
      </c>
      <c r="D161" s="17">
        <v>1641128011</v>
      </c>
      <c r="E161" s="7" t="s">
        <v>43</v>
      </c>
      <c r="F161" s="17" t="s">
        <v>78</v>
      </c>
      <c r="G161" s="7" t="s">
        <v>124</v>
      </c>
      <c r="H161" s="17">
        <v>2</v>
      </c>
      <c r="I161" s="17" t="s">
        <v>57</v>
      </c>
      <c r="J161" s="17" t="s">
        <v>90</v>
      </c>
      <c r="L161" s="17">
        <v>16</v>
      </c>
      <c r="M161" s="17">
        <v>2</v>
      </c>
      <c r="N161" s="17">
        <v>1</v>
      </c>
      <c r="O161" s="17">
        <v>1</v>
      </c>
      <c r="T161" t="s">
        <v>60</v>
      </c>
      <c r="U161">
        <f>MATCH(D161,Отчет!$D:$D,0)</f>
        <v>19</v>
      </c>
    </row>
    <row r="162" spans="1:21" x14ac:dyDescent="0.25">
      <c r="A162" s="17">
        <v>1895076226</v>
      </c>
      <c r="B162" s="17">
        <v>9</v>
      </c>
      <c r="C162" s="17" t="s">
        <v>54</v>
      </c>
      <c r="D162" s="17">
        <v>1641128038</v>
      </c>
      <c r="E162" s="7" t="s">
        <v>46</v>
      </c>
      <c r="F162" s="17" t="s">
        <v>55</v>
      </c>
      <c r="G162" s="7" t="s">
        <v>125</v>
      </c>
      <c r="H162" s="17">
        <v>2</v>
      </c>
      <c r="I162" s="17" t="s">
        <v>57</v>
      </c>
      <c r="J162" s="17" t="s">
        <v>90</v>
      </c>
      <c r="L162" s="17">
        <v>18</v>
      </c>
      <c r="M162" s="17">
        <v>2</v>
      </c>
      <c r="N162" s="17">
        <v>1</v>
      </c>
      <c r="O162" s="17">
        <v>1</v>
      </c>
      <c r="T162" t="s">
        <v>60</v>
      </c>
      <c r="U162">
        <f>MATCH(D162,Отчет!$D:$D,0)</f>
        <v>18</v>
      </c>
    </row>
    <row r="163" spans="1:21" x14ac:dyDescent="0.25">
      <c r="A163" s="17">
        <v>1895081976</v>
      </c>
      <c r="B163" s="17">
        <v>9</v>
      </c>
      <c r="C163" s="17" t="s">
        <v>54</v>
      </c>
      <c r="D163" s="17">
        <v>1641128094</v>
      </c>
      <c r="E163" s="7" t="s">
        <v>48</v>
      </c>
      <c r="F163" s="17" t="s">
        <v>81</v>
      </c>
      <c r="G163" s="7" t="s">
        <v>125</v>
      </c>
      <c r="H163" s="17">
        <v>2</v>
      </c>
      <c r="I163" s="17" t="s">
        <v>57</v>
      </c>
      <c r="J163" s="17" t="s">
        <v>90</v>
      </c>
      <c r="L163" s="17">
        <v>18</v>
      </c>
      <c r="M163" s="17">
        <v>2</v>
      </c>
      <c r="N163" s="17">
        <v>1</v>
      </c>
      <c r="O163" s="17">
        <v>1</v>
      </c>
      <c r="T163" t="s">
        <v>60</v>
      </c>
      <c r="U163">
        <f>MATCH(D163,Отчет!$D:$D,0)</f>
        <v>20</v>
      </c>
    </row>
    <row r="164" spans="1:21" x14ac:dyDescent="0.25">
      <c r="A164" s="17">
        <v>1895076809</v>
      </c>
      <c r="B164" s="17">
        <v>9</v>
      </c>
      <c r="C164" s="17" t="s">
        <v>54</v>
      </c>
      <c r="D164" s="17">
        <v>1641127984</v>
      </c>
      <c r="E164" s="7" t="s">
        <v>41</v>
      </c>
      <c r="F164" s="17" t="s">
        <v>67</v>
      </c>
      <c r="G164" s="7" t="s">
        <v>125</v>
      </c>
      <c r="H164" s="17">
        <v>2</v>
      </c>
      <c r="I164" s="17" t="s">
        <v>57</v>
      </c>
      <c r="J164" s="17" t="s">
        <v>90</v>
      </c>
      <c r="L164" s="17">
        <v>18</v>
      </c>
      <c r="M164" s="17">
        <v>2</v>
      </c>
      <c r="N164" s="17">
        <v>1</v>
      </c>
      <c r="O164" s="17">
        <v>1</v>
      </c>
      <c r="T164" t="s">
        <v>60</v>
      </c>
      <c r="U164">
        <f>MATCH(D164,Отчет!$D:$D,0)</f>
        <v>17</v>
      </c>
    </row>
    <row r="165" spans="1:21" x14ac:dyDescent="0.25">
      <c r="A165" s="17">
        <v>1895080350</v>
      </c>
      <c r="B165" s="17">
        <v>10</v>
      </c>
      <c r="C165" s="17" t="s">
        <v>54</v>
      </c>
      <c r="D165" s="17">
        <v>1641127998</v>
      </c>
      <c r="E165" s="7" t="s">
        <v>42</v>
      </c>
      <c r="F165" s="17" t="s">
        <v>70</v>
      </c>
      <c r="G165" s="7" t="s">
        <v>125</v>
      </c>
      <c r="H165" s="17">
        <v>2</v>
      </c>
      <c r="I165" s="17" t="s">
        <v>57</v>
      </c>
      <c r="J165" s="17" t="s">
        <v>90</v>
      </c>
      <c r="L165" s="17">
        <v>20</v>
      </c>
      <c r="M165" s="17">
        <v>2</v>
      </c>
      <c r="N165" s="17">
        <v>1</v>
      </c>
      <c r="O165" s="17">
        <v>1</v>
      </c>
      <c r="T165" t="s">
        <v>60</v>
      </c>
      <c r="U165">
        <f>MATCH(D165,Отчет!$D:$D,0)</f>
        <v>12</v>
      </c>
    </row>
    <row r="166" spans="1:21" x14ac:dyDescent="0.25">
      <c r="A166" s="17">
        <v>1895085818</v>
      </c>
      <c r="B166" s="17">
        <v>6</v>
      </c>
      <c r="C166" s="17" t="s">
        <v>54</v>
      </c>
      <c r="D166" s="17">
        <v>1641128193</v>
      </c>
      <c r="E166" s="7" t="s">
        <v>53</v>
      </c>
      <c r="F166" s="17" t="s">
        <v>75</v>
      </c>
      <c r="G166" s="7" t="s">
        <v>126</v>
      </c>
      <c r="H166" s="17">
        <v>2</v>
      </c>
      <c r="I166" s="17" t="s">
        <v>57</v>
      </c>
      <c r="J166" s="17" t="s">
        <v>90</v>
      </c>
      <c r="L166" s="17">
        <v>12</v>
      </c>
      <c r="M166" s="17">
        <v>2</v>
      </c>
      <c r="N166" s="17">
        <v>1</v>
      </c>
      <c r="O166" s="17">
        <v>1</v>
      </c>
      <c r="T166" t="s">
        <v>60</v>
      </c>
      <c r="U166">
        <f>MATCH(D166,Отчет!$D:$D,0)</f>
        <v>25</v>
      </c>
    </row>
    <row r="167" spans="1:21" x14ac:dyDescent="0.25">
      <c r="A167" s="17">
        <v>1641720212</v>
      </c>
      <c r="B167" s="17">
        <v>0</v>
      </c>
      <c r="C167" s="17" t="s">
        <v>54</v>
      </c>
      <c r="D167" s="17">
        <v>1641128124</v>
      </c>
      <c r="E167" s="7" t="s">
        <v>49</v>
      </c>
      <c r="F167" s="17" t="s">
        <v>61</v>
      </c>
      <c r="G167" s="7" t="s">
        <v>127</v>
      </c>
      <c r="H167" s="17">
        <v>3</v>
      </c>
      <c r="I167" s="17" t="s">
        <v>57</v>
      </c>
      <c r="J167" s="17" t="s">
        <v>90</v>
      </c>
      <c r="L167" s="17">
        <v>0</v>
      </c>
      <c r="M167" s="17">
        <v>3</v>
      </c>
      <c r="N167" s="17">
        <v>0</v>
      </c>
      <c r="O167" s="17">
        <v>1</v>
      </c>
      <c r="P167">
        <v>1520794846</v>
      </c>
      <c r="Q167">
        <v>2098</v>
      </c>
      <c r="S167" t="s">
        <v>77</v>
      </c>
      <c r="T167" t="s">
        <v>60</v>
      </c>
      <c r="U167" t="e">
        <f>MATCH(D167,Отчет!$D:$D,0)</f>
        <v>#N/A</v>
      </c>
    </row>
    <row r="168" spans="1:21" x14ac:dyDescent="0.25">
      <c r="A168" s="17">
        <v>1641720263</v>
      </c>
      <c r="B168" s="17">
        <v>10</v>
      </c>
      <c r="C168" s="17" t="s">
        <v>54</v>
      </c>
      <c r="D168" s="17">
        <v>1641128137</v>
      </c>
      <c r="E168" s="7" t="s">
        <v>51</v>
      </c>
      <c r="F168" s="17" t="s">
        <v>68</v>
      </c>
      <c r="G168" s="7" t="s">
        <v>127</v>
      </c>
      <c r="H168" s="17">
        <v>3</v>
      </c>
      <c r="I168" s="17" t="s">
        <v>57</v>
      </c>
      <c r="J168" s="17" t="s">
        <v>90</v>
      </c>
      <c r="L168" s="17">
        <v>30</v>
      </c>
      <c r="M168" s="17">
        <v>3</v>
      </c>
      <c r="N168" s="17">
        <v>1</v>
      </c>
      <c r="O168" s="17">
        <v>1</v>
      </c>
      <c r="P168">
        <v>1520794846</v>
      </c>
      <c r="Q168">
        <v>2098</v>
      </c>
      <c r="S168" t="s">
        <v>77</v>
      </c>
      <c r="T168" t="s">
        <v>60</v>
      </c>
      <c r="U168">
        <f>MATCH(D168,Отчет!$D:$D,0)</f>
        <v>14</v>
      </c>
    </row>
    <row r="169" spans="1:21" x14ac:dyDescent="0.25">
      <c r="A169" s="17">
        <v>1641720327</v>
      </c>
      <c r="B169" s="17">
        <v>10</v>
      </c>
      <c r="C169" s="17" t="s">
        <v>54</v>
      </c>
      <c r="D169" s="17">
        <v>1641128151</v>
      </c>
      <c r="E169" s="7" t="s">
        <v>52</v>
      </c>
      <c r="F169" s="17" t="s">
        <v>83</v>
      </c>
      <c r="G169" s="7" t="s">
        <v>127</v>
      </c>
      <c r="H169" s="17">
        <v>3</v>
      </c>
      <c r="I169" s="17" t="s">
        <v>57</v>
      </c>
      <c r="J169" s="17" t="s">
        <v>90</v>
      </c>
      <c r="L169" s="17">
        <v>30</v>
      </c>
      <c r="M169" s="17">
        <v>3</v>
      </c>
      <c r="N169" s="17">
        <v>1</v>
      </c>
      <c r="O169" s="17">
        <v>1</v>
      </c>
      <c r="P169">
        <v>1520794846</v>
      </c>
      <c r="Q169">
        <v>2098</v>
      </c>
      <c r="S169" t="s">
        <v>77</v>
      </c>
      <c r="T169" t="s">
        <v>60</v>
      </c>
      <c r="U169">
        <f>MATCH(D169,Отчет!$D:$D,0)</f>
        <v>21</v>
      </c>
    </row>
    <row r="170" spans="1:21" x14ac:dyDescent="0.25">
      <c r="A170" s="17">
        <v>1641720540</v>
      </c>
      <c r="B170" s="17">
        <v>8</v>
      </c>
      <c r="C170" s="17" t="s">
        <v>54</v>
      </c>
      <c r="D170" s="17">
        <v>1641128193</v>
      </c>
      <c r="E170" s="7" t="s">
        <v>53</v>
      </c>
      <c r="F170" s="17" t="s">
        <v>75</v>
      </c>
      <c r="G170" s="7" t="s">
        <v>127</v>
      </c>
      <c r="H170" s="17">
        <v>3</v>
      </c>
      <c r="I170" s="17" t="s">
        <v>57</v>
      </c>
      <c r="J170" s="17" t="s">
        <v>90</v>
      </c>
      <c r="L170" s="17">
        <v>24</v>
      </c>
      <c r="M170" s="17">
        <v>3</v>
      </c>
      <c r="N170" s="17">
        <v>1</v>
      </c>
      <c r="O170" s="17">
        <v>1</v>
      </c>
      <c r="P170">
        <v>1520794846</v>
      </c>
      <c r="Q170">
        <v>2098</v>
      </c>
      <c r="S170" t="s">
        <v>77</v>
      </c>
      <c r="T170" t="s">
        <v>60</v>
      </c>
      <c r="U170">
        <f>MATCH(D170,Отчет!$D:$D,0)</f>
        <v>25</v>
      </c>
    </row>
    <row r="171" spans="1:21" x14ac:dyDescent="0.25">
      <c r="A171" s="17">
        <v>1641719631</v>
      </c>
      <c r="B171" s="17">
        <v>10</v>
      </c>
      <c r="C171" s="17" t="s">
        <v>54</v>
      </c>
      <c r="D171" s="17">
        <v>1641127958</v>
      </c>
      <c r="E171" s="7" t="s">
        <v>39</v>
      </c>
      <c r="F171" s="17" t="s">
        <v>80</v>
      </c>
      <c r="G171" s="7" t="s">
        <v>127</v>
      </c>
      <c r="H171" s="17">
        <v>3</v>
      </c>
      <c r="I171" s="17" t="s">
        <v>57</v>
      </c>
      <c r="J171" s="17" t="s">
        <v>90</v>
      </c>
      <c r="L171" s="17">
        <v>30</v>
      </c>
      <c r="M171" s="17">
        <v>3</v>
      </c>
      <c r="N171" s="17">
        <v>1</v>
      </c>
      <c r="O171" s="17">
        <v>1</v>
      </c>
      <c r="P171">
        <v>1520794846</v>
      </c>
      <c r="Q171">
        <v>2098</v>
      </c>
      <c r="S171" t="s">
        <v>77</v>
      </c>
      <c r="T171" t="s">
        <v>60</v>
      </c>
      <c r="U171">
        <f>MATCH(D171,Отчет!$D:$D,0)</f>
        <v>13</v>
      </c>
    </row>
    <row r="172" spans="1:21" x14ac:dyDescent="0.25">
      <c r="A172" s="17">
        <v>1645749728</v>
      </c>
      <c r="B172" s="17">
        <v>6</v>
      </c>
      <c r="C172" s="17" t="s">
        <v>54</v>
      </c>
      <c r="D172" s="17">
        <v>1642260729</v>
      </c>
      <c r="E172" s="7" t="s">
        <v>45</v>
      </c>
      <c r="F172" s="17" t="s">
        <v>73</v>
      </c>
      <c r="G172" s="7" t="s">
        <v>127</v>
      </c>
      <c r="H172" s="17">
        <v>3</v>
      </c>
      <c r="I172" s="17" t="s">
        <v>57</v>
      </c>
      <c r="J172" s="17" t="s">
        <v>90</v>
      </c>
      <c r="L172" s="17">
        <v>18</v>
      </c>
      <c r="M172" s="17">
        <v>3</v>
      </c>
      <c r="N172" s="17">
        <v>1</v>
      </c>
      <c r="O172" s="17">
        <v>0</v>
      </c>
      <c r="P172">
        <v>1520794846</v>
      </c>
      <c r="Q172">
        <v>2098</v>
      </c>
      <c r="S172" t="s">
        <v>77</v>
      </c>
      <c r="T172" t="s">
        <v>60</v>
      </c>
      <c r="U172">
        <f>MATCH(D172,Отчет!$D:$D,0)</f>
        <v>22</v>
      </c>
    </row>
    <row r="173" spans="1:21" x14ac:dyDescent="0.25">
      <c r="A173" s="17">
        <v>1641719500</v>
      </c>
      <c r="B173" s="17">
        <v>8</v>
      </c>
      <c r="C173" s="17" t="s">
        <v>54</v>
      </c>
      <c r="D173" s="17">
        <v>1641127929</v>
      </c>
      <c r="E173" s="7" t="s">
        <v>38</v>
      </c>
      <c r="F173" s="17" t="s">
        <v>82</v>
      </c>
      <c r="G173" s="7" t="s">
        <v>127</v>
      </c>
      <c r="H173" s="17">
        <v>3</v>
      </c>
      <c r="I173" s="17" t="s">
        <v>57</v>
      </c>
      <c r="J173" s="17" t="s">
        <v>90</v>
      </c>
      <c r="L173" s="17">
        <v>24</v>
      </c>
      <c r="M173" s="17">
        <v>3</v>
      </c>
      <c r="N173" s="17">
        <v>1</v>
      </c>
      <c r="O173" s="17">
        <v>1</v>
      </c>
      <c r="P173">
        <v>1520794846</v>
      </c>
      <c r="Q173">
        <v>2098</v>
      </c>
      <c r="S173" t="s">
        <v>77</v>
      </c>
      <c r="T173" t="s">
        <v>60</v>
      </c>
      <c r="U173">
        <f>MATCH(D173,Отчет!$D:$D,0)</f>
        <v>24</v>
      </c>
    </row>
    <row r="174" spans="1:21" x14ac:dyDescent="0.25">
      <c r="A174" s="17">
        <v>1641719676</v>
      </c>
      <c r="B174" s="17">
        <v>6</v>
      </c>
      <c r="C174" s="17" t="s">
        <v>54</v>
      </c>
      <c r="D174" s="17">
        <v>1641127971</v>
      </c>
      <c r="E174" s="7" t="s">
        <v>40</v>
      </c>
      <c r="F174" s="17" t="s">
        <v>71</v>
      </c>
      <c r="G174" s="7" t="s">
        <v>127</v>
      </c>
      <c r="H174" s="17">
        <v>3</v>
      </c>
      <c r="I174" s="17" t="s">
        <v>57</v>
      </c>
      <c r="J174" s="17" t="s">
        <v>90</v>
      </c>
      <c r="L174" s="17">
        <v>18</v>
      </c>
      <c r="M174" s="17">
        <v>3</v>
      </c>
      <c r="N174" s="17">
        <v>1</v>
      </c>
      <c r="O174" s="17">
        <v>1</v>
      </c>
      <c r="P174">
        <v>1520794846</v>
      </c>
      <c r="Q174">
        <v>2098</v>
      </c>
      <c r="S174" t="s">
        <v>77</v>
      </c>
      <c r="T174" t="s">
        <v>60</v>
      </c>
      <c r="U174">
        <f>MATCH(D174,Отчет!$D:$D,0)</f>
        <v>23</v>
      </c>
    </row>
    <row r="175" spans="1:21" x14ac:dyDescent="0.25">
      <c r="A175" s="17">
        <v>1645749569</v>
      </c>
      <c r="B175" s="17">
        <v>10</v>
      </c>
      <c r="C175" s="17" t="s">
        <v>54</v>
      </c>
      <c r="D175" s="17">
        <v>1642260743</v>
      </c>
      <c r="E175" s="7" t="s">
        <v>50</v>
      </c>
      <c r="F175" s="17" t="s">
        <v>79</v>
      </c>
      <c r="G175" s="7" t="s">
        <v>127</v>
      </c>
      <c r="H175" s="17">
        <v>3</v>
      </c>
      <c r="I175" s="17" t="s">
        <v>57</v>
      </c>
      <c r="J175" s="17" t="s">
        <v>90</v>
      </c>
      <c r="L175" s="17">
        <v>30</v>
      </c>
      <c r="M175" s="17">
        <v>3</v>
      </c>
      <c r="N175" s="17">
        <v>1</v>
      </c>
      <c r="O175" s="17">
        <v>0</v>
      </c>
      <c r="P175">
        <v>1520794846</v>
      </c>
      <c r="Q175">
        <v>2098</v>
      </c>
      <c r="S175" t="s">
        <v>77</v>
      </c>
      <c r="T175" t="s">
        <v>60</v>
      </c>
      <c r="U175" t="e">
        <f>MATCH(D175,Отчет!$D:$D,0)</f>
        <v>#N/A</v>
      </c>
    </row>
    <row r="176" spans="1:21" x14ac:dyDescent="0.25">
      <c r="A176" s="17">
        <v>1641720063</v>
      </c>
      <c r="B176" s="17">
        <v>10</v>
      </c>
      <c r="C176" s="17" t="s">
        <v>54</v>
      </c>
      <c r="D176" s="17">
        <v>1641128080</v>
      </c>
      <c r="E176" s="7" t="s">
        <v>47</v>
      </c>
      <c r="F176" s="17" t="s">
        <v>63</v>
      </c>
      <c r="G176" s="7" t="s">
        <v>127</v>
      </c>
      <c r="H176" s="17">
        <v>3</v>
      </c>
      <c r="I176" s="17" t="s">
        <v>57</v>
      </c>
      <c r="J176" s="17" t="s">
        <v>90</v>
      </c>
      <c r="L176" s="17">
        <v>30</v>
      </c>
      <c r="M176" s="17">
        <v>3</v>
      </c>
      <c r="N176" s="17">
        <v>1</v>
      </c>
      <c r="O176" s="17">
        <v>1</v>
      </c>
      <c r="P176">
        <v>1520794846</v>
      </c>
      <c r="Q176">
        <v>2098</v>
      </c>
      <c r="S176" t="s">
        <v>77</v>
      </c>
      <c r="T176" t="s">
        <v>60</v>
      </c>
      <c r="U176">
        <f>MATCH(D176,Отчет!$D:$D,0)</f>
        <v>16</v>
      </c>
    </row>
    <row r="177" spans="1:21" x14ac:dyDescent="0.25">
      <c r="A177" s="17">
        <v>1641719922</v>
      </c>
      <c r="B177" s="17">
        <v>10</v>
      </c>
      <c r="C177" s="17" t="s">
        <v>54</v>
      </c>
      <c r="D177" s="17">
        <v>1641128038</v>
      </c>
      <c r="E177" s="7" t="s">
        <v>46</v>
      </c>
      <c r="F177" s="17" t="s">
        <v>55</v>
      </c>
      <c r="G177" s="7" t="s">
        <v>127</v>
      </c>
      <c r="H177" s="17">
        <v>3</v>
      </c>
      <c r="I177" s="17" t="s">
        <v>57</v>
      </c>
      <c r="J177" s="17" t="s">
        <v>90</v>
      </c>
      <c r="L177" s="17">
        <v>30</v>
      </c>
      <c r="M177" s="17">
        <v>3</v>
      </c>
      <c r="N177" s="17">
        <v>1</v>
      </c>
      <c r="O177" s="17">
        <v>1</v>
      </c>
      <c r="P177">
        <v>1520794846</v>
      </c>
      <c r="Q177">
        <v>2098</v>
      </c>
      <c r="S177" t="s">
        <v>77</v>
      </c>
      <c r="T177" t="s">
        <v>60</v>
      </c>
      <c r="U177">
        <f>MATCH(D177,Отчет!$D:$D,0)</f>
        <v>18</v>
      </c>
    </row>
    <row r="178" spans="1:21" x14ac:dyDescent="0.25">
      <c r="A178" s="17">
        <v>1641719874</v>
      </c>
      <c r="B178" s="17">
        <v>10</v>
      </c>
      <c r="C178" s="17" t="s">
        <v>54</v>
      </c>
      <c r="D178" s="17">
        <v>1641128025</v>
      </c>
      <c r="E178" s="7" t="s">
        <v>44</v>
      </c>
      <c r="F178" s="17" t="s">
        <v>65</v>
      </c>
      <c r="G178" s="7" t="s">
        <v>127</v>
      </c>
      <c r="H178" s="17">
        <v>3</v>
      </c>
      <c r="I178" s="17" t="s">
        <v>57</v>
      </c>
      <c r="J178" s="17" t="s">
        <v>90</v>
      </c>
      <c r="L178" s="17">
        <v>30</v>
      </c>
      <c r="M178" s="17">
        <v>3</v>
      </c>
      <c r="N178" s="17">
        <v>1</v>
      </c>
      <c r="O178" s="17">
        <v>1</v>
      </c>
      <c r="P178">
        <v>1520794846</v>
      </c>
      <c r="Q178">
        <v>2098</v>
      </c>
      <c r="S178" t="s">
        <v>77</v>
      </c>
      <c r="T178" t="s">
        <v>60</v>
      </c>
      <c r="U178">
        <f>MATCH(D178,Отчет!$D:$D,0)</f>
        <v>15</v>
      </c>
    </row>
    <row r="179" spans="1:21" x14ac:dyDescent="0.25">
      <c r="A179" s="17">
        <v>1641719819</v>
      </c>
      <c r="B179" s="17">
        <v>10</v>
      </c>
      <c r="C179" s="17" t="s">
        <v>54</v>
      </c>
      <c r="D179" s="17">
        <v>1641128011</v>
      </c>
      <c r="E179" s="7" t="s">
        <v>43</v>
      </c>
      <c r="F179" s="17" t="s">
        <v>78</v>
      </c>
      <c r="G179" s="7" t="s">
        <v>127</v>
      </c>
      <c r="H179" s="17">
        <v>3</v>
      </c>
      <c r="I179" s="17" t="s">
        <v>57</v>
      </c>
      <c r="J179" s="17" t="s">
        <v>90</v>
      </c>
      <c r="L179" s="17">
        <v>30</v>
      </c>
      <c r="M179" s="17">
        <v>3</v>
      </c>
      <c r="N179" s="17">
        <v>1</v>
      </c>
      <c r="O179" s="17">
        <v>1</v>
      </c>
      <c r="P179">
        <v>1520794846</v>
      </c>
      <c r="Q179">
        <v>2098</v>
      </c>
      <c r="S179" t="s">
        <v>77</v>
      </c>
      <c r="T179" t="s">
        <v>60</v>
      </c>
      <c r="U179">
        <f>MATCH(D179,Отчет!$D:$D,0)</f>
        <v>19</v>
      </c>
    </row>
    <row r="180" spans="1:21" x14ac:dyDescent="0.25">
      <c r="A180" s="17">
        <v>1641719772</v>
      </c>
      <c r="B180" s="17">
        <v>10</v>
      </c>
      <c r="C180" s="17" t="s">
        <v>54</v>
      </c>
      <c r="D180" s="17">
        <v>1641127998</v>
      </c>
      <c r="E180" s="7" t="s">
        <v>42</v>
      </c>
      <c r="F180" s="17" t="s">
        <v>70</v>
      </c>
      <c r="G180" s="7" t="s">
        <v>127</v>
      </c>
      <c r="H180" s="17">
        <v>3</v>
      </c>
      <c r="I180" s="17" t="s">
        <v>57</v>
      </c>
      <c r="J180" s="17" t="s">
        <v>90</v>
      </c>
      <c r="L180" s="17">
        <v>30</v>
      </c>
      <c r="M180" s="17">
        <v>3</v>
      </c>
      <c r="N180" s="17">
        <v>1</v>
      </c>
      <c r="O180" s="17">
        <v>1</v>
      </c>
      <c r="P180">
        <v>1520794846</v>
      </c>
      <c r="Q180">
        <v>2098</v>
      </c>
      <c r="S180" t="s">
        <v>77</v>
      </c>
      <c r="T180" t="s">
        <v>60</v>
      </c>
      <c r="U180">
        <f>MATCH(D180,Отчет!$D:$D,0)</f>
        <v>12</v>
      </c>
    </row>
    <row r="181" spans="1:21" x14ac:dyDescent="0.25">
      <c r="A181" s="17">
        <v>1641719731</v>
      </c>
      <c r="B181" s="17">
        <v>8</v>
      </c>
      <c r="C181" s="17" t="s">
        <v>54</v>
      </c>
      <c r="D181" s="17">
        <v>1641127984</v>
      </c>
      <c r="E181" s="7" t="s">
        <v>41</v>
      </c>
      <c r="F181" s="17" t="s">
        <v>67</v>
      </c>
      <c r="G181" s="7" t="s">
        <v>127</v>
      </c>
      <c r="H181" s="17">
        <v>3</v>
      </c>
      <c r="I181" s="17" t="s">
        <v>57</v>
      </c>
      <c r="J181" s="17" t="s">
        <v>90</v>
      </c>
      <c r="L181" s="17">
        <v>24</v>
      </c>
      <c r="M181" s="17">
        <v>3</v>
      </c>
      <c r="N181" s="17">
        <v>1</v>
      </c>
      <c r="O181" s="17">
        <v>1</v>
      </c>
      <c r="P181">
        <v>1520794846</v>
      </c>
      <c r="Q181">
        <v>2098</v>
      </c>
      <c r="S181" t="s">
        <v>77</v>
      </c>
      <c r="T181" t="s">
        <v>60</v>
      </c>
      <c r="U181">
        <f>MATCH(D181,Отчет!$D:$D,0)</f>
        <v>17</v>
      </c>
    </row>
    <row r="182" spans="1:21" x14ac:dyDescent="0.25">
      <c r="A182" s="17">
        <v>1641720112</v>
      </c>
      <c r="B182" s="17">
        <v>10</v>
      </c>
      <c r="C182" s="17" t="s">
        <v>54</v>
      </c>
      <c r="D182" s="17">
        <v>1641128094</v>
      </c>
      <c r="E182" s="7" t="s">
        <v>48</v>
      </c>
      <c r="F182" s="17" t="s">
        <v>81</v>
      </c>
      <c r="G182" s="7" t="s">
        <v>127</v>
      </c>
      <c r="H182" s="17">
        <v>3</v>
      </c>
      <c r="I182" s="17" t="s">
        <v>57</v>
      </c>
      <c r="J182" s="17" t="s">
        <v>90</v>
      </c>
      <c r="L182" s="17">
        <v>30</v>
      </c>
      <c r="M182" s="17">
        <v>3</v>
      </c>
      <c r="N182" s="17">
        <v>1</v>
      </c>
      <c r="O182" s="17">
        <v>1</v>
      </c>
      <c r="P182">
        <v>1520794846</v>
      </c>
      <c r="Q182">
        <v>2098</v>
      </c>
      <c r="S182" t="s">
        <v>77</v>
      </c>
      <c r="T182" t="s">
        <v>60</v>
      </c>
      <c r="U182">
        <f>MATCH(D182,Отчет!$D:$D,0)</f>
        <v>20</v>
      </c>
    </row>
  </sheetData>
  <sheetCalcPr fullCalcOnLoad="1"/>
  <phoneticPr fontId="0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Отчет</vt:lpstr>
      <vt:lpstr>Данные</vt:lpstr>
    </vt:vector>
  </TitlesOfParts>
  <Company>Private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2006-05-18T19:55:00Z</dcterms:created>
  <dcterms:modified xsi:type="dcterms:W3CDTF">2017-07-11T08:11:33Z</dcterms:modified>
</cp:coreProperties>
</file>