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12" i="1"/>
  <c r="M19" i="1"/>
  <c r="M29" i="1"/>
  <c r="M24" i="1"/>
  <c r="M22" i="1"/>
  <c r="M17" i="1"/>
  <c r="M12" i="1"/>
  <c r="M27" i="1"/>
  <c r="M25" i="1"/>
  <c r="M18" i="1"/>
  <c r="M16" i="1"/>
  <c r="M13" i="1"/>
  <c r="M15" i="1"/>
  <c r="M23" i="1"/>
  <c r="M26" i="1"/>
  <c r="M14" i="1"/>
  <c r="M21" i="1"/>
  <c r="M28" i="1"/>
  <c r="M20" i="1"/>
  <c r="H19" i="1"/>
  <c r="J19" i="1" s="1"/>
  <c r="H29" i="1"/>
  <c r="J29" i="1" s="1"/>
  <c r="H24" i="1"/>
  <c r="J24" i="1" s="1"/>
  <c r="H22" i="1"/>
  <c r="J22" i="1" s="1"/>
  <c r="H17" i="1"/>
  <c r="J17" i="1" s="1"/>
  <c r="H12" i="1"/>
  <c r="J12" i="1" s="1"/>
  <c r="H27" i="1"/>
  <c r="J27" i="1" s="1"/>
  <c r="H25" i="1"/>
  <c r="J25" i="1" s="1"/>
  <c r="H18" i="1"/>
  <c r="J18" i="1" s="1"/>
  <c r="H16" i="1"/>
  <c r="J16" i="1" s="1"/>
  <c r="H13" i="1"/>
  <c r="J13" i="1" s="1"/>
  <c r="H15" i="1"/>
  <c r="J15" i="1" s="1"/>
  <c r="H23" i="1"/>
  <c r="J23" i="1" s="1"/>
  <c r="H26" i="1"/>
  <c r="J26" i="1" s="1"/>
  <c r="H14" i="1"/>
  <c r="J14" i="1" s="1"/>
  <c r="H21" i="1"/>
  <c r="J21" i="1" s="1"/>
  <c r="H28" i="1"/>
  <c r="J28" i="1" s="1"/>
  <c r="H20" i="1"/>
  <c r="J20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3" i="2"/>
</calcChain>
</file>

<file path=xl/sharedStrings.xml><?xml version="1.0" encoding="utf-8"?>
<sst xmlns="http://schemas.openxmlformats.org/spreadsheetml/2006/main" count="1378" uniqueCount="144">
  <si>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</si>
  <si>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</si>
  <si>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</si>
  <si>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</si>
  <si>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</si>
  <si>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</si>
  <si>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</si>
  <si>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</si>
  <si>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</si>
  <si>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</si>
  <si>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</si>
  <si>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</si>
  <si>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</si>
  <si>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</si>
  <si>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</si>
  <si>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</si>
  <si>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</si>
  <si>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</si>
  <si>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</si>
  <si>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</si>
  <si>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</si>
  <si>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</si>
  <si>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</si>
  <si>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</si>
  <si>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</si>
  <si>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</si>
  <si>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</si>
  <si>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</si>
  <si>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</si>
  <si>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</si>
  <si>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</si>
  <si>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</si>
  <si>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</si>
  <si>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</si>
  <si>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</si>
  <si>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</si>
  <si>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</si>
  <si>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Абугалиев Ренат Шамилевич</t>
  </si>
  <si>
    <t>Болбачан Василий Сергеевич</t>
  </si>
  <si>
    <t>Галкин Вячеслав Игоревич</t>
  </si>
  <si>
    <t>Гангопадьяй Гаутам</t>
  </si>
  <si>
    <t>Гусева Ляля Андреевна</t>
  </si>
  <si>
    <t>Дунайкин Александр Михайлович</t>
  </si>
  <si>
    <t>Калмынин Александр Борисович</t>
  </si>
  <si>
    <t>Кондратьев Владимир Владимирович</t>
  </si>
  <si>
    <t>Коновалов Андрей Анатольевич</t>
  </si>
  <si>
    <t>Коновалов Николай Сергеевич</t>
  </si>
  <si>
    <t>Косенко Петр Романович</t>
  </si>
  <si>
    <t>Кузнецова Александра Александровна</t>
  </si>
  <si>
    <t>Нурлигареев Хайдар Джамилевич</t>
  </si>
  <si>
    <t>Осипов Павел Сергеевич</t>
  </si>
  <si>
    <t>Полякова Дарья Валерьевна</t>
  </si>
  <si>
    <t>Статник Евгений Валерьевич</t>
  </si>
  <si>
    <t>Цепелев Владимир Владимирович</t>
  </si>
  <si>
    <t>Шевцов Александр Дмитриевич</t>
  </si>
  <si>
    <t>М161ММТМТ015</t>
  </si>
  <si>
    <t>Лингвистическая антропология: язык, мышление, цивилизация</t>
  </si>
  <si>
    <t>Экзамен</t>
  </si>
  <si>
    <t>2016/2017 учебный год 3 модуль</t>
  </si>
  <si>
    <t>stChoosen</t>
  </si>
  <si>
    <t>Математика</t>
  </si>
  <si>
    <t>ММТ161</t>
  </si>
  <si>
    <t>М161ММТМТ005</t>
  </si>
  <si>
    <t>Математические основы защиты информации</t>
  </si>
  <si>
    <t>М161ММТМТ008</t>
  </si>
  <si>
    <t>М161ММТМТ017</t>
  </si>
  <si>
    <t>М161ММТМТ004</t>
  </si>
  <si>
    <t>М161ММТМТ009</t>
  </si>
  <si>
    <t>М161ММТМТ014</t>
  </si>
  <si>
    <t>М161ММТМТ012</t>
  </si>
  <si>
    <t>М161ММТМТ011</t>
  </si>
  <si>
    <t>Психология семейных отношений</t>
  </si>
  <si>
    <t>М161ММТМТ003</t>
  </si>
  <si>
    <t>Финансовые рынки, институты и инструменты</t>
  </si>
  <si>
    <t>М161ММТМТ007</t>
  </si>
  <si>
    <t>DG категории в алгебре и геометрии</t>
  </si>
  <si>
    <t>2016/2017 учебный год 4 модуль</t>
  </si>
  <si>
    <t>М161ММТМТ013</t>
  </si>
  <si>
    <t>М161ММТМТ010</t>
  </si>
  <si>
    <t>Алгебраическая геометрия</t>
  </si>
  <si>
    <t>М161ММТМТ016</t>
  </si>
  <si>
    <t>Алгебраическая теория чисел</t>
  </si>
  <si>
    <t>Алгебраические кривые</t>
  </si>
  <si>
    <t>Вариационное исчисление и оптимальное управление</t>
  </si>
  <si>
    <t>Динамические системы и эргодическая теория</t>
  </si>
  <si>
    <t>М161ММТМТ018</t>
  </si>
  <si>
    <t>Дифференциальная геометрия</t>
  </si>
  <si>
    <t>Исследовательский проект Reading Course, 2 семестр</t>
  </si>
  <si>
    <t>М161ММТМТ001</t>
  </si>
  <si>
    <t>Классическая алгебраическая геометрия</t>
  </si>
  <si>
    <t>Комплексно-аналитические пространства</t>
  </si>
  <si>
    <t>М161ММТМТ006</t>
  </si>
  <si>
    <t>Круговой метод</t>
  </si>
  <si>
    <t>М161ММТМТ002</t>
  </si>
  <si>
    <t>Культурно-исторические механизмы памяти: текст, образ, звук</t>
  </si>
  <si>
    <t>Курсовая работа</t>
  </si>
  <si>
    <t>Математические модели экономических систем</t>
  </si>
  <si>
    <t>Методы сбора и анализа социологической информации</t>
  </si>
  <si>
    <t>Многомерная проективная геометрия</t>
  </si>
  <si>
    <t>Научно-исследовательский семинар "Автоморфные формы и их приложения 2"</t>
  </si>
  <si>
    <t>Научно-исследовательский семинар "Введение в теорию автоморфных форм 2"</t>
  </si>
  <si>
    <t>Научно-исследовательский семинар "Введение в теорию хирургии"</t>
  </si>
  <si>
    <t>Научно-исследовательский семинар "Выпуклая и алгебраическая геометрия 2"</t>
  </si>
  <si>
    <t>Научно-исследовательский семинар "Геометрические структуры на многообразиях 2"</t>
  </si>
  <si>
    <t>Научно-исследовательский семинар "Геометрия и динамика 2"</t>
  </si>
  <si>
    <t>Научно-исследовательский семинар "Классификация полупростых комплексных алгебр Ли"</t>
  </si>
  <si>
    <t>Научно-исследовательский семинар "Комбинаторика инвариантов Васильева 2"</t>
  </si>
  <si>
    <t>Научно-исследовательский семинар "Представления и вероятность 2"</t>
  </si>
  <si>
    <t>Научно-исследовательский семинар "Пуассонова структура и симметрия"</t>
  </si>
  <si>
    <t>Научно-исследовательский семинар "С*-алгебры и компактные квантовые группы"</t>
  </si>
  <si>
    <t>Научно-исследовательский семинар "Случайные процессы, случайные матрицы и интегрируемые модели"</t>
  </si>
  <si>
    <t>Научно-исследовательский семинар "Теория Ивасавы 2"</t>
  </si>
  <si>
    <t>Научно-исследовательский семинар "Теория Морса"</t>
  </si>
  <si>
    <t>Научно-исследовательский семинар "Функциональный анализ и некоммутативная геометрия 2"</t>
  </si>
  <si>
    <t>Научно-исследовательский семинар Магистерской программы</t>
  </si>
  <si>
    <t>stCommon</t>
  </si>
  <si>
    <t>Начала алгебраической геометрии</t>
  </si>
  <si>
    <t>Неевклидова геометрия</t>
  </si>
  <si>
    <t>Основы теории представлений</t>
  </si>
  <si>
    <t>Преподавательская практика</t>
  </si>
  <si>
    <t>Программирование 2</t>
  </si>
  <si>
    <t>Пучки и сопутствующая гомологическая алгебра</t>
  </si>
  <si>
    <t>Сервисный проект "Математическая олимпиада"</t>
  </si>
  <si>
    <t>Спецсеминар "Алгебраическая геометрия"</t>
  </si>
  <si>
    <t>Теория вероятностей</t>
  </si>
  <si>
    <t>Теория полей классов 2</t>
  </si>
  <si>
    <t>Теория принятия решений</t>
  </si>
  <si>
    <t>Топология 2</t>
  </si>
  <si>
    <t>Уравнения в частных производных</t>
  </si>
  <si>
    <t>Финансовая математика</t>
  </si>
  <si>
    <t>Эквивариантная теория гомотопий и проблема инварианта Кервера 1</t>
  </si>
  <si>
    <t>Эконометрика</t>
  </si>
  <si>
    <t>Эллиптические операторы</t>
  </si>
  <si>
    <t>нет оценки</t>
  </si>
  <si>
    <t>Да</t>
  </si>
  <si>
    <t>-</t>
  </si>
  <si>
    <t>н/я</t>
  </si>
  <si>
    <t>1 - 3</t>
  </si>
  <si>
    <t>Дата выгрузки: 14.07.2017</t>
  </si>
  <si>
    <t>Факультет/отделение: Факультет математики</t>
  </si>
  <si>
    <t>Направление подготовки: Математика</t>
  </si>
  <si>
    <t>Уровень образования, номер курса: Магистратура 1 курс</t>
  </si>
  <si>
    <t xml:space="preserve"> - студенты имеющие задолженности</t>
  </si>
  <si>
    <t>Период: 2016/2017 учебный год II семестр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</si>
</sst>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quotePrefix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447675</xdr:colOff>
          <xdr:row>0</xdr:row>
          <xdr:rowOff>190500</xdr:rowOff>
        </xdr:from>
        <xdr:to>
          <xdr:col>16</xdr:col>
          <xdr:colOff>428625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R29"/>
  <sheetViews>
    <sheetView tabSelected="1" workbookViewId="0">
      <selection activeCell="F7" sqref="F1:F1048576"/>
    </sheetView>
  </sheetViews>
  <sheetFormatPr defaultRowHeight="12.75" x14ac:dyDescent="0.2"/>
  <cols>
    <col min="1" max="1" width="9.140625" style="18"/>
    <col min="2" max="2" width="18.85546875" style="9" customWidth="1"/>
    <col min="3" max="3" width="13.85546875" style="7" hidden="1" customWidth="1"/>
    <col min="4" max="4" width="10.28515625" style="1" customWidth="1"/>
    <col min="5" max="5" width="18.85546875" style="7" customWidth="1"/>
    <col min="6" max="6" width="10.7109375" style="1" hidden="1" customWidth="1"/>
    <col min="7" max="10" width="10.7109375" style="13" customWidth="1"/>
    <col min="11" max="12" width="10.7109375" style="25" hidden="1" customWidth="1"/>
    <col min="13" max="13" width="10.7109375" style="25" customWidth="1"/>
    <col min="14" max="14" width="10.7109375" style="26" customWidth="1"/>
    <col min="15" max="15" width="10.7109375" style="25" customWidth="1"/>
    <col min="16" max="69" width="10.7109375" style="26" customWidth="1"/>
    <col min="70" max="70" width="10.7109375" style="26" hidden="1" customWidth="1"/>
    <col min="71" max="113" width="10.7109375" style="1" customWidth="1"/>
    <col min="114" max="16384" width="9.140625" style="1"/>
  </cols>
  <sheetData>
    <row r="1" spans="1:70" s="6" customFormat="1" ht="32.25" customHeight="1" x14ac:dyDescent="0.2">
      <c r="A1" s="27" t="s">
        <v>31</v>
      </c>
      <c r="B1" s="19"/>
      <c r="C1" s="19"/>
      <c r="D1" s="19"/>
      <c r="G1" s="11"/>
      <c r="H1" s="11"/>
      <c r="I1" s="11"/>
      <c r="J1" s="11"/>
      <c r="K1" s="21"/>
      <c r="L1" s="21"/>
      <c r="M1" s="54" t="s">
        <v>24</v>
      </c>
      <c r="N1" s="54"/>
      <c r="O1" s="54"/>
      <c r="P1" s="54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s="5" customFormat="1" ht="15.75" customHeight="1" x14ac:dyDescent="0.2">
      <c r="A2" s="28" t="s">
        <v>138</v>
      </c>
      <c r="B2" s="6"/>
      <c r="C2" s="6"/>
      <c r="D2" s="6"/>
      <c r="E2" s="6"/>
      <c r="F2" s="6"/>
      <c r="G2" s="6"/>
      <c r="H2" s="6"/>
      <c r="I2" s="6"/>
      <c r="J2" s="12"/>
      <c r="K2" s="23"/>
      <c r="L2" s="23"/>
      <c r="M2" s="56" t="s">
        <v>23</v>
      </c>
      <c r="N2" s="56"/>
      <c r="O2" s="56"/>
      <c r="P2" s="56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4"/>
    </row>
    <row r="3" spans="1:70" s="5" customFormat="1" ht="15.75" customHeight="1" x14ac:dyDescent="0.2">
      <c r="A3" s="28" t="s">
        <v>143</v>
      </c>
      <c r="B3" s="6"/>
      <c r="C3" s="6"/>
      <c r="D3" s="6"/>
      <c r="E3" s="6"/>
      <c r="F3" s="6"/>
      <c r="G3" s="6"/>
      <c r="H3" s="6"/>
      <c r="I3" s="6"/>
      <c r="J3" s="12"/>
      <c r="K3" s="23"/>
      <c r="L3" s="23"/>
      <c r="M3" s="56"/>
      <c r="N3" s="56"/>
      <c r="O3" s="56"/>
      <c r="P3" s="56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4"/>
    </row>
    <row r="4" spans="1:70" s="5" customFormat="1" ht="15.75" customHeight="1" x14ac:dyDescent="0.2">
      <c r="A4" s="28" t="s">
        <v>139</v>
      </c>
      <c r="B4" s="6"/>
      <c r="C4" s="6"/>
      <c r="D4" s="6"/>
      <c r="E4" s="6"/>
      <c r="F4" s="6"/>
      <c r="G4" s="6"/>
      <c r="H4" s="6"/>
      <c r="I4" s="6"/>
      <c r="J4" s="12"/>
      <c r="K4" s="23"/>
      <c r="L4" s="23"/>
      <c r="M4" s="23"/>
      <c r="N4" s="24"/>
      <c r="O4" s="23"/>
      <c r="P4" s="24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4"/>
    </row>
    <row r="5" spans="1:70" s="5" customFormat="1" ht="15.75" customHeight="1" x14ac:dyDescent="0.2">
      <c r="A5" s="28" t="s">
        <v>140</v>
      </c>
      <c r="B5" s="6"/>
      <c r="C5" s="6"/>
      <c r="D5" s="6"/>
      <c r="E5" s="6"/>
      <c r="F5" s="6"/>
      <c r="G5" s="6"/>
      <c r="H5" s="6"/>
      <c r="I5" s="6"/>
      <c r="J5" s="12"/>
      <c r="K5" s="23"/>
      <c r="L5" s="23"/>
      <c r="M5" s="23"/>
      <c r="N5" s="24"/>
      <c r="O5" s="23"/>
      <c r="P5" s="24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4"/>
    </row>
    <row r="6" spans="1:70" s="5" customFormat="1" ht="15.75" customHeight="1" x14ac:dyDescent="0.2">
      <c r="A6" s="28" t="s">
        <v>141</v>
      </c>
      <c r="B6" s="8"/>
      <c r="C6" s="4"/>
      <c r="D6" s="4"/>
      <c r="E6" s="4"/>
      <c r="G6" s="12"/>
      <c r="H6" s="12"/>
      <c r="I6" s="12"/>
      <c r="J6" s="12"/>
      <c r="K6" s="23"/>
      <c r="L6" s="23"/>
      <c r="M6" s="23"/>
      <c r="N6" s="24"/>
      <c r="O6" s="23"/>
      <c r="P6" s="24"/>
      <c r="Q6" s="43"/>
      <c r="R6" s="24" t="s">
        <v>142</v>
      </c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</row>
    <row r="7" spans="1:70" s="5" customFormat="1" ht="15.75" customHeight="1" x14ac:dyDescent="0.2">
      <c r="A7" s="18"/>
      <c r="B7" s="8"/>
      <c r="G7" s="12"/>
      <c r="H7" s="12"/>
      <c r="I7" s="12"/>
      <c r="J7" s="12"/>
      <c r="K7" s="23"/>
      <c r="L7" s="23"/>
      <c r="M7" s="23"/>
      <c r="N7" s="24"/>
      <c r="O7" s="23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</row>
    <row r="8" spans="1:70" s="2" customFormat="1" ht="20.25" customHeight="1" x14ac:dyDescent="0.2">
      <c r="A8" s="46" t="s">
        <v>2</v>
      </c>
      <c r="B8" s="52" t="s">
        <v>3</v>
      </c>
      <c r="C8" s="46" t="s">
        <v>6</v>
      </c>
      <c r="D8" s="46" t="s">
        <v>1</v>
      </c>
      <c r="E8" s="46" t="s">
        <v>35</v>
      </c>
      <c r="G8" s="51" t="s">
        <v>18</v>
      </c>
      <c r="H8" s="51" t="s">
        <v>19</v>
      </c>
      <c r="I8" s="47" t="s">
        <v>29</v>
      </c>
      <c r="J8" s="51" t="s">
        <v>20</v>
      </c>
      <c r="K8" s="50" t="s">
        <v>25</v>
      </c>
      <c r="L8" s="50" t="s">
        <v>26</v>
      </c>
      <c r="M8" s="55" t="s">
        <v>27</v>
      </c>
      <c r="N8" s="50" t="s">
        <v>5</v>
      </c>
      <c r="O8" s="50" t="s">
        <v>21</v>
      </c>
      <c r="P8" s="50" t="s">
        <v>22</v>
      </c>
      <c r="Q8" s="53" t="s">
        <v>58</v>
      </c>
      <c r="R8" s="46"/>
      <c r="S8" s="46"/>
      <c r="T8" s="46"/>
      <c r="U8" s="53" t="s">
        <v>76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8" t="s">
        <v>30</v>
      </c>
    </row>
    <row r="9" spans="1:70" s="2" customFormat="1" ht="20.25" customHeight="1" x14ac:dyDescent="0.2">
      <c r="A9" s="46"/>
      <c r="B9" s="52"/>
      <c r="C9" s="46"/>
      <c r="D9" s="46"/>
      <c r="E9" s="46"/>
      <c r="G9" s="51"/>
      <c r="H9" s="51"/>
      <c r="I9" s="47"/>
      <c r="J9" s="51"/>
      <c r="K9" s="50"/>
      <c r="L9" s="50"/>
      <c r="M9" s="55"/>
      <c r="N9" s="50"/>
      <c r="O9" s="50"/>
      <c r="P9" s="50"/>
      <c r="Q9" s="53" t="s">
        <v>57</v>
      </c>
      <c r="R9" s="46"/>
      <c r="S9" s="46"/>
      <c r="T9" s="46"/>
      <c r="U9" s="53" t="s">
        <v>57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8"/>
    </row>
    <row r="10" spans="1:70" s="3" customFormat="1" ht="200.1" customHeight="1" x14ac:dyDescent="0.2">
      <c r="A10" s="46"/>
      <c r="B10" s="52"/>
      <c r="C10" s="46"/>
      <c r="D10" s="46"/>
      <c r="E10" s="46"/>
      <c r="F10" s="20" t="s">
        <v>28</v>
      </c>
      <c r="G10" s="51"/>
      <c r="H10" s="51"/>
      <c r="I10" s="47"/>
      <c r="J10" s="51"/>
      <c r="K10" s="50"/>
      <c r="L10" s="50"/>
      <c r="M10" s="55"/>
      <c r="N10" s="50"/>
      <c r="O10" s="50"/>
      <c r="P10" s="50"/>
      <c r="Q10" s="29" t="s">
        <v>56</v>
      </c>
      <c r="R10" s="29" t="s">
        <v>63</v>
      </c>
      <c r="S10" s="29" t="s">
        <v>71</v>
      </c>
      <c r="T10" s="29" t="s">
        <v>73</v>
      </c>
      <c r="U10" s="29" t="s">
        <v>75</v>
      </c>
      <c r="V10" s="29" t="s">
        <v>79</v>
      </c>
      <c r="W10" s="29" t="s">
        <v>81</v>
      </c>
      <c r="X10" s="29" t="s">
        <v>82</v>
      </c>
      <c r="Y10" s="29" t="s">
        <v>83</v>
      </c>
      <c r="Z10" s="29" t="s">
        <v>84</v>
      </c>
      <c r="AA10" s="29" t="s">
        <v>86</v>
      </c>
      <c r="AB10" s="29" t="s">
        <v>87</v>
      </c>
      <c r="AC10" s="29" t="s">
        <v>89</v>
      </c>
      <c r="AD10" s="29" t="s">
        <v>90</v>
      </c>
      <c r="AE10" s="29" t="s">
        <v>92</v>
      </c>
      <c r="AF10" s="29" t="s">
        <v>94</v>
      </c>
      <c r="AG10" s="29" t="s">
        <v>95</v>
      </c>
      <c r="AH10" s="29" t="s">
        <v>96</v>
      </c>
      <c r="AI10" s="29" t="s">
        <v>97</v>
      </c>
      <c r="AJ10" s="29" t="s">
        <v>98</v>
      </c>
      <c r="AK10" s="29" t="s">
        <v>99</v>
      </c>
      <c r="AL10" s="29" t="s">
        <v>100</v>
      </c>
      <c r="AM10" s="29" t="s">
        <v>101</v>
      </c>
      <c r="AN10" s="29" t="s">
        <v>102</v>
      </c>
      <c r="AO10" s="29" t="s">
        <v>103</v>
      </c>
      <c r="AP10" s="29" t="s">
        <v>104</v>
      </c>
      <c r="AQ10" s="29" t="s">
        <v>105</v>
      </c>
      <c r="AR10" s="29" t="s">
        <v>106</v>
      </c>
      <c r="AS10" s="29" t="s">
        <v>107</v>
      </c>
      <c r="AT10" s="29" t="s">
        <v>108</v>
      </c>
      <c r="AU10" s="29" t="s">
        <v>109</v>
      </c>
      <c r="AV10" s="29" t="s">
        <v>110</v>
      </c>
      <c r="AW10" s="29" t="s">
        <v>111</v>
      </c>
      <c r="AX10" s="29" t="s">
        <v>112</v>
      </c>
      <c r="AY10" s="29" t="s">
        <v>113</v>
      </c>
      <c r="AZ10" s="29" t="s">
        <v>114</v>
      </c>
      <c r="BA10" s="29" t="s">
        <v>116</v>
      </c>
      <c r="BB10" s="29" t="s">
        <v>117</v>
      </c>
      <c r="BC10" s="29" t="s">
        <v>118</v>
      </c>
      <c r="BD10" s="29" t="s">
        <v>119</v>
      </c>
      <c r="BE10" s="29" t="s">
        <v>120</v>
      </c>
      <c r="BF10" s="29" t="s">
        <v>121</v>
      </c>
      <c r="BG10" s="29" t="s">
        <v>122</v>
      </c>
      <c r="BH10" s="29" t="s">
        <v>123</v>
      </c>
      <c r="BI10" s="29" t="s">
        <v>124</v>
      </c>
      <c r="BJ10" s="29" t="s">
        <v>125</v>
      </c>
      <c r="BK10" s="29" t="s">
        <v>126</v>
      </c>
      <c r="BL10" s="29" t="s">
        <v>127</v>
      </c>
      <c r="BM10" s="29" t="s">
        <v>128</v>
      </c>
      <c r="BN10" s="29" t="s">
        <v>129</v>
      </c>
      <c r="BO10" s="29" t="s">
        <v>130</v>
      </c>
      <c r="BP10" s="29" t="s">
        <v>131</v>
      </c>
      <c r="BQ10" s="29" t="s">
        <v>132</v>
      </c>
      <c r="BR10" s="48"/>
    </row>
    <row r="11" spans="1:70" s="10" customFormat="1" ht="18.75" customHeight="1" x14ac:dyDescent="0.2">
      <c r="A11" s="49" t="s">
        <v>4</v>
      </c>
      <c r="B11" s="49"/>
      <c r="C11" s="49"/>
      <c r="D11" s="49"/>
      <c r="E11" s="49"/>
      <c r="G11" s="51"/>
      <c r="H11" s="51"/>
      <c r="I11" s="47"/>
      <c r="J11" s="51"/>
      <c r="K11" s="50"/>
      <c r="L11" s="50"/>
      <c r="M11" s="55"/>
      <c r="N11" s="50"/>
      <c r="O11" s="50"/>
      <c r="P11" s="50"/>
      <c r="Q11" s="30">
        <v>3</v>
      </c>
      <c r="R11" s="30">
        <v>3</v>
      </c>
      <c r="S11" s="30">
        <v>3</v>
      </c>
      <c r="T11" s="30">
        <v>3</v>
      </c>
      <c r="U11" s="30">
        <v>3</v>
      </c>
      <c r="V11" s="30">
        <v>5</v>
      </c>
      <c r="W11" s="30">
        <v>5</v>
      </c>
      <c r="X11" s="30">
        <v>3</v>
      </c>
      <c r="Y11" s="30">
        <v>5</v>
      </c>
      <c r="Z11" s="30">
        <v>5</v>
      </c>
      <c r="AA11" s="30">
        <v>5</v>
      </c>
      <c r="AB11" s="30">
        <v>3</v>
      </c>
      <c r="AC11" s="30">
        <v>3</v>
      </c>
      <c r="AD11" s="30">
        <v>5</v>
      </c>
      <c r="AE11" s="30">
        <v>5</v>
      </c>
      <c r="AF11" s="30">
        <v>3</v>
      </c>
      <c r="AG11" s="30">
        <v>5</v>
      </c>
      <c r="AH11" s="30">
        <v>5</v>
      </c>
      <c r="AI11" s="30">
        <v>5</v>
      </c>
      <c r="AJ11" s="30">
        <v>5</v>
      </c>
      <c r="AK11" s="30">
        <v>3</v>
      </c>
      <c r="AL11" s="30">
        <v>3</v>
      </c>
      <c r="AM11" s="30">
        <v>3</v>
      </c>
      <c r="AN11" s="30">
        <v>3</v>
      </c>
      <c r="AO11" s="30">
        <v>3</v>
      </c>
      <c r="AP11" s="30">
        <v>3</v>
      </c>
      <c r="AQ11" s="30">
        <v>3</v>
      </c>
      <c r="AR11" s="30">
        <v>3</v>
      </c>
      <c r="AS11" s="30">
        <v>3</v>
      </c>
      <c r="AT11" s="30">
        <v>3</v>
      </c>
      <c r="AU11" s="30">
        <v>3</v>
      </c>
      <c r="AV11" s="30">
        <v>3</v>
      </c>
      <c r="AW11" s="30">
        <v>5</v>
      </c>
      <c r="AX11" s="30">
        <v>3</v>
      </c>
      <c r="AY11" s="30">
        <v>3</v>
      </c>
      <c r="AZ11" s="30">
        <v>5</v>
      </c>
      <c r="BA11" s="30">
        <v>5</v>
      </c>
      <c r="BB11" s="30">
        <v>5</v>
      </c>
      <c r="BC11" s="30">
        <v>5</v>
      </c>
      <c r="BD11" s="30">
        <v>3</v>
      </c>
      <c r="BE11" s="30">
        <v>5</v>
      </c>
      <c r="BF11" s="30">
        <v>5</v>
      </c>
      <c r="BG11" s="30">
        <v>1</v>
      </c>
      <c r="BH11" s="30">
        <v>5</v>
      </c>
      <c r="BI11" s="30">
        <v>5</v>
      </c>
      <c r="BJ11" s="30">
        <v>3</v>
      </c>
      <c r="BK11" s="30">
        <v>3</v>
      </c>
      <c r="BL11" s="30">
        <v>5</v>
      </c>
      <c r="BM11" s="30">
        <v>5</v>
      </c>
      <c r="BN11" s="30">
        <v>5</v>
      </c>
      <c r="BO11" s="30">
        <v>3</v>
      </c>
      <c r="BP11" s="30">
        <v>5</v>
      </c>
      <c r="BQ11" s="30">
        <v>5</v>
      </c>
      <c r="BR11" s="48"/>
    </row>
    <row r="12" spans="1:70" x14ac:dyDescent="0.2">
      <c r="A12" s="44" t="s">
        <v>137</v>
      </c>
      <c r="B12" s="31" t="s">
        <v>91</v>
      </c>
      <c r="C12" s="32">
        <v>1641126239</v>
      </c>
      <c r="D12" s="33" t="s">
        <v>61</v>
      </c>
      <c r="E12" s="32" t="s">
        <v>60</v>
      </c>
      <c r="F12" s="1">
        <f>MATCH(C12,Данные!$D$1:$D$65536,0)</f>
        <v>33</v>
      </c>
      <c r="G12" s="41">
        <v>360</v>
      </c>
      <c r="H12" s="41">
        <f t="shared" ref="H12:H29" si="0">IF(I12 &gt; 0, MAX(I$12:I$29) / I12, 0)</f>
        <v>1.3611111111111112</v>
      </c>
      <c r="I12" s="41">
        <v>36</v>
      </c>
      <c r="J12" s="41">
        <f t="shared" ref="J12:J29" si="1">G12*H12</f>
        <v>490</v>
      </c>
      <c r="K12" s="42">
        <v>100</v>
      </c>
      <c r="L12" s="42">
        <v>10</v>
      </c>
      <c r="M12" s="42">
        <f t="shared" ref="M12:M29" si="2">IF(L12 &gt; 0,K12/L12,0)</f>
        <v>10</v>
      </c>
      <c r="N12" s="35">
        <f>MIN($Q12:BQ12)</f>
        <v>10</v>
      </c>
      <c r="O12" s="42"/>
      <c r="P12" s="35">
        <v>10</v>
      </c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>
        <v>10</v>
      </c>
      <c r="AF12" s="35"/>
      <c r="AG12" s="35">
        <v>10</v>
      </c>
      <c r="AH12" s="35"/>
      <c r="AI12" s="35"/>
      <c r="AJ12" s="35"/>
      <c r="AK12" s="35">
        <v>10</v>
      </c>
      <c r="AL12" s="35">
        <v>10</v>
      </c>
      <c r="AM12" s="35"/>
      <c r="AN12" s="35"/>
      <c r="AO12" s="35">
        <v>10</v>
      </c>
      <c r="AP12" s="35"/>
      <c r="AQ12" s="35"/>
      <c r="AR12" s="35"/>
      <c r="AS12" s="35">
        <v>10</v>
      </c>
      <c r="AT12" s="35"/>
      <c r="AU12" s="35">
        <v>10</v>
      </c>
      <c r="AV12" s="35"/>
      <c r="AW12" s="35"/>
      <c r="AX12" s="35"/>
      <c r="AY12" s="35">
        <v>10</v>
      </c>
      <c r="AZ12" s="35">
        <v>10</v>
      </c>
      <c r="BA12" s="35"/>
      <c r="BB12" s="35"/>
      <c r="BC12" s="35"/>
      <c r="BD12" s="35">
        <v>10</v>
      </c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26">
        <v>1</v>
      </c>
    </row>
    <row r="13" spans="1:70" x14ac:dyDescent="0.2">
      <c r="A13" s="45"/>
      <c r="B13" s="31" t="s">
        <v>78</v>
      </c>
      <c r="C13" s="32">
        <v>1641126293</v>
      </c>
      <c r="D13" s="33" t="s">
        <v>61</v>
      </c>
      <c r="E13" s="32" t="s">
        <v>60</v>
      </c>
      <c r="F13" s="1">
        <f>MATCH(C13,Данные!$D$1:$D$65536,0)</f>
        <v>15</v>
      </c>
      <c r="G13" s="41">
        <v>290</v>
      </c>
      <c r="H13" s="41">
        <f t="shared" si="0"/>
        <v>1.6896551724137931</v>
      </c>
      <c r="I13" s="41">
        <v>29</v>
      </c>
      <c r="J13" s="41">
        <f t="shared" si="1"/>
        <v>490</v>
      </c>
      <c r="K13" s="42">
        <v>70</v>
      </c>
      <c r="L13" s="42">
        <v>7</v>
      </c>
      <c r="M13" s="42">
        <f t="shared" si="2"/>
        <v>10</v>
      </c>
      <c r="N13" s="35">
        <f>MIN($Q13:BQ13)</f>
        <v>10</v>
      </c>
      <c r="O13" s="42"/>
      <c r="P13" s="35">
        <v>7</v>
      </c>
      <c r="Q13" s="35"/>
      <c r="R13" s="35"/>
      <c r="S13" s="35"/>
      <c r="T13" s="35"/>
      <c r="U13" s="35">
        <v>10</v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>
        <v>10</v>
      </c>
      <c r="AH13" s="35"/>
      <c r="AI13" s="35"/>
      <c r="AJ13" s="35"/>
      <c r="AK13" s="35"/>
      <c r="AL13" s="35"/>
      <c r="AM13" s="35"/>
      <c r="AN13" s="35"/>
      <c r="AO13" s="35">
        <v>10</v>
      </c>
      <c r="AP13" s="35"/>
      <c r="AQ13" s="35"/>
      <c r="AR13" s="35"/>
      <c r="AS13" s="35"/>
      <c r="AT13" s="35"/>
      <c r="AU13" s="35"/>
      <c r="AV13" s="35"/>
      <c r="AW13" s="35">
        <v>10</v>
      </c>
      <c r="AX13" s="35"/>
      <c r="AY13" s="35"/>
      <c r="AZ13" s="35">
        <v>10</v>
      </c>
      <c r="BA13" s="35"/>
      <c r="BB13" s="35"/>
      <c r="BC13" s="35"/>
      <c r="BD13" s="35">
        <v>10</v>
      </c>
      <c r="BE13" s="35"/>
      <c r="BF13" s="35"/>
      <c r="BG13" s="35"/>
      <c r="BH13" s="35">
        <v>10</v>
      </c>
      <c r="BI13" s="35"/>
      <c r="BJ13" s="35"/>
      <c r="BK13" s="35"/>
      <c r="BL13" s="35"/>
      <c r="BM13" s="35"/>
      <c r="BN13" s="35"/>
      <c r="BO13" s="35"/>
      <c r="BP13" s="35"/>
      <c r="BQ13" s="35"/>
      <c r="BR13" s="26">
        <v>2</v>
      </c>
    </row>
    <row r="14" spans="1:70" x14ac:dyDescent="0.2">
      <c r="A14" s="45"/>
      <c r="B14" s="31" t="s">
        <v>68</v>
      </c>
      <c r="C14" s="32">
        <v>1641126348</v>
      </c>
      <c r="D14" s="33" t="s">
        <v>61</v>
      </c>
      <c r="E14" s="32" t="s">
        <v>60</v>
      </c>
      <c r="F14" s="1">
        <f>MATCH(C14,Данные!$D$1:$D$65536,0)</f>
        <v>9</v>
      </c>
      <c r="G14" s="41">
        <v>300</v>
      </c>
      <c r="H14" s="41">
        <f t="shared" si="0"/>
        <v>1.6333333333333333</v>
      </c>
      <c r="I14" s="41">
        <v>30</v>
      </c>
      <c r="J14" s="41">
        <f t="shared" si="1"/>
        <v>490</v>
      </c>
      <c r="K14" s="42">
        <v>80</v>
      </c>
      <c r="L14" s="42">
        <v>8</v>
      </c>
      <c r="M14" s="42">
        <f t="shared" si="2"/>
        <v>10</v>
      </c>
      <c r="N14" s="35">
        <f>MIN($Q14:BQ14)</f>
        <v>10</v>
      </c>
      <c r="O14" s="42"/>
      <c r="P14" s="35">
        <v>8</v>
      </c>
      <c r="Q14" s="35"/>
      <c r="R14" s="35">
        <v>10</v>
      </c>
      <c r="S14" s="35"/>
      <c r="T14" s="35"/>
      <c r="U14" s="35"/>
      <c r="V14" s="35">
        <v>10</v>
      </c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>
        <v>10</v>
      </c>
      <c r="AH14" s="35"/>
      <c r="AI14" s="35"/>
      <c r="AJ14" s="35"/>
      <c r="AK14" s="35"/>
      <c r="AL14" s="35"/>
      <c r="AM14" s="35"/>
      <c r="AN14" s="35">
        <v>10</v>
      </c>
      <c r="AO14" s="35">
        <v>10</v>
      </c>
      <c r="AP14" s="35"/>
      <c r="AQ14" s="35">
        <v>10</v>
      </c>
      <c r="AR14" s="35"/>
      <c r="AS14" s="35"/>
      <c r="AT14" s="35"/>
      <c r="AU14" s="35"/>
      <c r="AV14" s="35"/>
      <c r="AW14" s="35"/>
      <c r="AX14" s="35"/>
      <c r="AY14" s="35"/>
      <c r="AZ14" s="35">
        <v>10</v>
      </c>
      <c r="BA14" s="35"/>
      <c r="BB14" s="35"/>
      <c r="BC14" s="35"/>
      <c r="BD14" s="35">
        <v>10</v>
      </c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26">
        <v>3</v>
      </c>
    </row>
    <row r="15" spans="1:70" x14ac:dyDescent="0.2">
      <c r="A15" s="34">
        <v>4</v>
      </c>
      <c r="B15" s="31" t="s">
        <v>70</v>
      </c>
      <c r="C15" s="32">
        <v>1641126306</v>
      </c>
      <c r="D15" s="33" t="s">
        <v>61</v>
      </c>
      <c r="E15" s="32" t="s">
        <v>60</v>
      </c>
      <c r="F15" s="1">
        <f>MATCH(C15,Данные!$D$1:$D$65536,0)</f>
        <v>11</v>
      </c>
      <c r="G15" s="41">
        <v>285</v>
      </c>
      <c r="H15" s="41">
        <f t="shared" si="0"/>
        <v>1.6896551724137931</v>
      </c>
      <c r="I15" s="41">
        <v>29</v>
      </c>
      <c r="J15" s="41">
        <f t="shared" si="1"/>
        <v>481.55172413793105</v>
      </c>
      <c r="K15" s="42">
        <v>69</v>
      </c>
      <c r="L15" s="42">
        <v>7</v>
      </c>
      <c r="M15" s="42">
        <f t="shared" si="2"/>
        <v>9.8571428571428577</v>
      </c>
      <c r="N15" s="35">
        <f>MIN($Q15:BQ15)</f>
        <v>9</v>
      </c>
      <c r="O15" s="42"/>
      <c r="P15" s="35">
        <v>7</v>
      </c>
      <c r="Q15" s="35"/>
      <c r="R15" s="35"/>
      <c r="S15" s="35">
        <v>10</v>
      </c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>
        <v>10</v>
      </c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>
        <v>10</v>
      </c>
      <c r="AW15" s="35"/>
      <c r="AX15" s="35"/>
      <c r="AY15" s="35"/>
      <c r="AZ15" s="35">
        <v>10</v>
      </c>
      <c r="BA15" s="35"/>
      <c r="BB15" s="35"/>
      <c r="BC15" s="35"/>
      <c r="BD15" s="35">
        <v>10</v>
      </c>
      <c r="BE15" s="35">
        <v>9</v>
      </c>
      <c r="BF15" s="35"/>
      <c r="BG15" s="35"/>
      <c r="BH15" s="35"/>
      <c r="BI15" s="35">
        <v>10</v>
      </c>
      <c r="BJ15" s="35"/>
      <c r="BK15" s="35"/>
      <c r="BL15" s="35"/>
      <c r="BM15" s="35"/>
      <c r="BN15" s="35"/>
      <c r="BO15" s="35"/>
      <c r="BP15" s="35"/>
      <c r="BQ15" s="35"/>
      <c r="BR15" s="26">
        <v>4</v>
      </c>
    </row>
    <row r="16" spans="1:70" x14ac:dyDescent="0.2">
      <c r="A16" s="34">
        <v>5</v>
      </c>
      <c r="B16" s="31" t="s">
        <v>67</v>
      </c>
      <c r="C16" s="32">
        <v>1641126280</v>
      </c>
      <c r="D16" s="33" t="s">
        <v>61</v>
      </c>
      <c r="E16" s="32" t="s">
        <v>60</v>
      </c>
      <c r="F16" s="1">
        <f>MATCH(C16,Данные!$D$1:$D$65536,0)</f>
        <v>8</v>
      </c>
      <c r="G16" s="41">
        <v>351</v>
      </c>
      <c r="H16" s="41">
        <f t="shared" si="0"/>
        <v>1.3611111111111112</v>
      </c>
      <c r="I16" s="41">
        <v>36</v>
      </c>
      <c r="J16" s="41">
        <f t="shared" si="1"/>
        <v>477.75</v>
      </c>
      <c r="K16" s="42">
        <v>97</v>
      </c>
      <c r="L16" s="42">
        <v>10</v>
      </c>
      <c r="M16" s="42">
        <f t="shared" si="2"/>
        <v>9.6999999999999993</v>
      </c>
      <c r="N16" s="35">
        <f>MIN($Q16:BQ16)</f>
        <v>7</v>
      </c>
      <c r="O16" s="42"/>
      <c r="P16" s="35">
        <v>10</v>
      </c>
      <c r="Q16" s="35"/>
      <c r="R16" s="35">
        <v>10</v>
      </c>
      <c r="S16" s="35"/>
      <c r="T16" s="35"/>
      <c r="U16" s="35"/>
      <c r="V16" s="35"/>
      <c r="W16" s="35"/>
      <c r="X16" s="35"/>
      <c r="Y16" s="35">
        <v>10</v>
      </c>
      <c r="Z16" s="35">
        <v>10</v>
      </c>
      <c r="AA16" s="35"/>
      <c r="AB16" s="35"/>
      <c r="AC16" s="35"/>
      <c r="AD16" s="35"/>
      <c r="AE16" s="35"/>
      <c r="AF16" s="35"/>
      <c r="AG16" s="35">
        <v>10</v>
      </c>
      <c r="AH16" s="35"/>
      <c r="AI16" s="35"/>
      <c r="AJ16" s="35"/>
      <c r="AK16" s="35"/>
      <c r="AL16" s="35"/>
      <c r="AM16" s="35"/>
      <c r="AN16" s="35"/>
      <c r="AO16" s="35"/>
      <c r="AP16" s="35"/>
      <c r="AQ16" s="35">
        <v>7</v>
      </c>
      <c r="AR16" s="35"/>
      <c r="AS16" s="35"/>
      <c r="AT16" s="35"/>
      <c r="AU16" s="35">
        <v>10</v>
      </c>
      <c r="AV16" s="35"/>
      <c r="AW16" s="35"/>
      <c r="AX16" s="35"/>
      <c r="AY16" s="35">
        <v>10</v>
      </c>
      <c r="AZ16" s="35">
        <v>10</v>
      </c>
      <c r="BA16" s="35"/>
      <c r="BB16" s="35"/>
      <c r="BC16" s="35"/>
      <c r="BD16" s="35">
        <v>10</v>
      </c>
      <c r="BE16" s="35"/>
      <c r="BF16" s="35"/>
      <c r="BG16" s="35">
        <v>10</v>
      </c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26">
        <v>5</v>
      </c>
    </row>
    <row r="17" spans="1:70" x14ac:dyDescent="0.2">
      <c r="A17" s="34">
        <v>6</v>
      </c>
      <c r="B17" s="31" t="s">
        <v>62</v>
      </c>
      <c r="C17" s="32">
        <v>1641126225</v>
      </c>
      <c r="D17" s="33" t="s">
        <v>61</v>
      </c>
      <c r="E17" s="32" t="s">
        <v>60</v>
      </c>
      <c r="F17" s="1">
        <f>MATCH(C17,Данные!$D$1:$D$65536,0)</f>
        <v>4</v>
      </c>
      <c r="G17" s="41">
        <v>267</v>
      </c>
      <c r="H17" s="41">
        <f t="shared" si="0"/>
        <v>1.75</v>
      </c>
      <c r="I17" s="41">
        <v>28</v>
      </c>
      <c r="J17" s="41">
        <f t="shared" si="1"/>
        <v>467.25</v>
      </c>
      <c r="K17" s="42">
        <v>77</v>
      </c>
      <c r="L17" s="42">
        <v>8</v>
      </c>
      <c r="M17" s="42">
        <f t="shared" si="2"/>
        <v>9.625</v>
      </c>
      <c r="N17" s="35">
        <f>MIN($Q17:BQ17)</f>
        <v>8</v>
      </c>
      <c r="O17" s="42"/>
      <c r="P17" s="35">
        <v>8</v>
      </c>
      <c r="Q17" s="35"/>
      <c r="R17" s="35">
        <v>10</v>
      </c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>
        <v>8</v>
      </c>
      <c r="AH17" s="35"/>
      <c r="AI17" s="35"/>
      <c r="AJ17" s="35"/>
      <c r="AK17" s="35"/>
      <c r="AL17" s="35"/>
      <c r="AM17" s="35"/>
      <c r="AN17" s="35">
        <v>10</v>
      </c>
      <c r="AO17" s="35"/>
      <c r="AP17" s="35">
        <v>10</v>
      </c>
      <c r="AQ17" s="35"/>
      <c r="AR17" s="35">
        <v>10</v>
      </c>
      <c r="AS17" s="35"/>
      <c r="AT17" s="35"/>
      <c r="AU17" s="35"/>
      <c r="AV17" s="35"/>
      <c r="AW17" s="35"/>
      <c r="AX17" s="35">
        <v>9</v>
      </c>
      <c r="AY17" s="35"/>
      <c r="AZ17" s="35">
        <v>10</v>
      </c>
      <c r="BA17" s="35"/>
      <c r="BB17" s="35"/>
      <c r="BC17" s="35"/>
      <c r="BD17" s="35">
        <v>10</v>
      </c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26">
        <v>6</v>
      </c>
    </row>
    <row r="18" spans="1:70" x14ac:dyDescent="0.2">
      <c r="A18" s="34">
        <v>7</v>
      </c>
      <c r="B18" s="31" t="s">
        <v>64</v>
      </c>
      <c r="C18" s="32">
        <v>1641126252</v>
      </c>
      <c r="D18" s="33" t="s">
        <v>61</v>
      </c>
      <c r="E18" s="32" t="s">
        <v>60</v>
      </c>
      <c r="F18" s="1">
        <f>MATCH(C18,Данные!$D$1:$D$65536,0)</f>
        <v>5</v>
      </c>
      <c r="G18" s="41">
        <v>328</v>
      </c>
      <c r="H18" s="41">
        <f t="shared" si="0"/>
        <v>1.4</v>
      </c>
      <c r="I18" s="41">
        <v>35</v>
      </c>
      <c r="J18" s="41">
        <f t="shared" si="1"/>
        <v>459.2</v>
      </c>
      <c r="K18" s="42">
        <v>84</v>
      </c>
      <c r="L18" s="42">
        <v>9</v>
      </c>
      <c r="M18" s="42">
        <f t="shared" si="2"/>
        <v>9.3333333333333339</v>
      </c>
      <c r="N18" s="35">
        <f>MIN($Q18:BQ18)</f>
        <v>6</v>
      </c>
      <c r="O18" s="42"/>
      <c r="P18" s="35">
        <v>9</v>
      </c>
      <c r="Q18" s="35"/>
      <c r="R18" s="35">
        <v>6</v>
      </c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>
        <v>10</v>
      </c>
      <c r="AH18" s="35"/>
      <c r="AI18" s="35"/>
      <c r="AJ18" s="35"/>
      <c r="AK18" s="35"/>
      <c r="AL18" s="35"/>
      <c r="AM18" s="35">
        <v>10</v>
      </c>
      <c r="AN18" s="35"/>
      <c r="AO18" s="35">
        <v>10</v>
      </c>
      <c r="AP18" s="35"/>
      <c r="AQ18" s="35"/>
      <c r="AR18" s="35"/>
      <c r="AS18" s="35"/>
      <c r="AT18" s="35"/>
      <c r="AU18" s="35">
        <v>10</v>
      </c>
      <c r="AV18" s="35"/>
      <c r="AW18" s="35">
        <v>10</v>
      </c>
      <c r="AX18" s="35"/>
      <c r="AY18" s="35"/>
      <c r="AZ18" s="35">
        <v>10</v>
      </c>
      <c r="BA18" s="35"/>
      <c r="BB18" s="35"/>
      <c r="BC18" s="35"/>
      <c r="BD18" s="35">
        <v>10</v>
      </c>
      <c r="BE18" s="35"/>
      <c r="BF18" s="35"/>
      <c r="BG18" s="35"/>
      <c r="BH18" s="35"/>
      <c r="BI18" s="35"/>
      <c r="BJ18" s="35"/>
      <c r="BK18" s="35"/>
      <c r="BL18" s="35"/>
      <c r="BM18" s="35">
        <v>8</v>
      </c>
      <c r="BN18" s="35"/>
      <c r="BO18" s="35"/>
      <c r="BP18" s="35"/>
      <c r="BQ18" s="35"/>
      <c r="BR18" s="26">
        <v>7</v>
      </c>
    </row>
    <row r="19" spans="1:70" x14ac:dyDescent="0.2">
      <c r="A19" s="34">
        <v>8</v>
      </c>
      <c r="B19" s="31" t="s">
        <v>93</v>
      </c>
      <c r="C19" s="32">
        <v>1641126186</v>
      </c>
      <c r="D19" s="33" t="s">
        <v>61</v>
      </c>
      <c r="E19" s="32" t="s">
        <v>60</v>
      </c>
      <c r="F19" s="1">
        <f>MATCH(C19,Данные!$D$1:$D$65536,0)</f>
        <v>34</v>
      </c>
      <c r="G19" s="41">
        <v>307</v>
      </c>
      <c r="H19" s="41">
        <f t="shared" si="0"/>
        <v>1.4848484848484849</v>
      </c>
      <c r="I19" s="41">
        <v>33</v>
      </c>
      <c r="J19" s="41">
        <f t="shared" si="1"/>
        <v>455.84848484848487</v>
      </c>
      <c r="K19" s="42">
        <v>83</v>
      </c>
      <c r="L19" s="42">
        <v>9</v>
      </c>
      <c r="M19" s="42">
        <f t="shared" si="2"/>
        <v>9.2222222222222214</v>
      </c>
      <c r="N19" s="35">
        <f>MIN($Q19:BQ19)</f>
        <v>6</v>
      </c>
      <c r="O19" s="42"/>
      <c r="P19" s="35">
        <v>9</v>
      </c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>
        <v>8</v>
      </c>
      <c r="AG19" s="35">
        <v>10</v>
      </c>
      <c r="AH19" s="35"/>
      <c r="AI19" s="35"/>
      <c r="AJ19" s="35"/>
      <c r="AK19" s="35">
        <v>10</v>
      </c>
      <c r="AL19" s="35">
        <v>10</v>
      </c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/>
      <c r="AW19" s="35"/>
      <c r="AX19" s="35"/>
      <c r="AY19" s="35">
        <v>10</v>
      </c>
      <c r="AZ19" s="35">
        <v>10</v>
      </c>
      <c r="BA19" s="35"/>
      <c r="BB19" s="35"/>
      <c r="BC19" s="35"/>
      <c r="BD19" s="35">
        <v>10</v>
      </c>
      <c r="BE19" s="35">
        <v>9</v>
      </c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26">
        <v>8</v>
      </c>
    </row>
    <row r="20" spans="1:70" x14ac:dyDescent="0.2">
      <c r="A20" s="34">
        <v>9</v>
      </c>
      <c r="B20" s="31" t="s">
        <v>88</v>
      </c>
      <c r="C20" s="32">
        <v>1641126172</v>
      </c>
      <c r="D20" s="33" t="s">
        <v>61</v>
      </c>
      <c r="E20" s="32" t="s">
        <v>60</v>
      </c>
      <c r="F20" s="1">
        <f>MATCH(C20,Данные!$D$1:$D$65536,0)</f>
        <v>30</v>
      </c>
      <c r="G20" s="41">
        <v>273</v>
      </c>
      <c r="H20" s="41">
        <f t="shared" si="0"/>
        <v>1.6333333333333333</v>
      </c>
      <c r="I20" s="41">
        <v>30</v>
      </c>
      <c r="J20" s="41">
        <f t="shared" si="1"/>
        <v>445.9</v>
      </c>
      <c r="K20" s="42">
        <v>73</v>
      </c>
      <c r="L20" s="42">
        <v>8</v>
      </c>
      <c r="M20" s="42">
        <f t="shared" si="2"/>
        <v>9.125</v>
      </c>
      <c r="N20" s="35">
        <f>MIN($Q20:BQ20)</f>
        <v>6</v>
      </c>
      <c r="O20" s="42"/>
      <c r="P20" s="35">
        <v>8</v>
      </c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>
        <v>10</v>
      </c>
      <c r="AD20" s="35"/>
      <c r="AE20" s="35"/>
      <c r="AF20" s="35"/>
      <c r="AG20" s="35">
        <v>9</v>
      </c>
      <c r="AH20" s="35"/>
      <c r="AI20" s="35"/>
      <c r="AJ20" s="35"/>
      <c r="AK20" s="35"/>
      <c r="AL20" s="35">
        <v>10</v>
      </c>
      <c r="AM20" s="35"/>
      <c r="AN20" s="35"/>
      <c r="AO20" s="35">
        <v>10</v>
      </c>
      <c r="AP20" s="35"/>
      <c r="AQ20" s="35"/>
      <c r="AR20" s="35"/>
      <c r="AS20" s="35"/>
      <c r="AT20" s="35"/>
      <c r="AU20" s="35"/>
      <c r="AV20" s="35"/>
      <c r="AW20" s="35">
        <v>8</v>
      </c>
      <c r="AX20" s="35"/>
      <c r="AY20" s="35"/>
      <c r="AZ20" s="35">
        <v>10</v>
      </c>
      <c r="BA20" s="35"/>
      <c r="BB20" s="35"/>
      <c r="BC20" s="35"/>
      <c r="BD20" s="35">
        <v>10</v>
      </c>
      <c r="BE20" s="35"/>
      <c r="BF20" s="35"/>
      <c r="BG20" s="35"/>
      <c r="BH20" s="35"/>
      <c r="BI20" s="35"/>
      <c r="BJ20" s="35">
        <v>6</v>
      </c>
      <c r="BK20" s="35"/>
      <c r="BL20" s="35"/>
      <c r="BM20" s="35"/>
      <c r="BN20" s="35"/>
      <c r="BO20" s="35"/>
      <c r="BP20" s="35"/>
      <c r="BQ20" s="35"/>
      <c r="BR20" s="26">
        <v>9</v>
      </c>
    </row>
    <row r="21" spans="1:70" x14ac:dyDescent="0.2">
      <c r="A21" s="34">
        <v>10</v>
      </c>
      <c r="B21" s="31" t="s">
        <v>65</v>
      </c>
      <c r="C21" s="32">
        <v>1642311622</v>
      </c>
      <c r="D21" s="33" t="s">
        <v>61</v>
      </c>
      <c r="E21" s="32" t="s">
        <v>60</v>
      </c>
      <c r="F21" s="1">
        <f>MATCH(C21,Данные!$D$1:$D$65536,0)</f>
        <v>6</v>
      </c>
      <c r="G21" s="41">
        <v>277</v>
      </c>
      <c r="H21" s="41">
        <f t="shared" si="0"/>
        <v>1.53125</v>
      </c>
      <c r="I21" s="41">
        <v>32</v>
      </c>
      <c r="J21" s="41">
        <f t="shared" si="1"/>
        <v>424.15625</v>
      </c>
      <c r="K21" s="42">
        <v>71</v>
      </c>
      <c r="L21" s="42">
        <v>8</v>
      </c>
      <c r="M21" s="42">
        <f t="shared" si="2"/>
        <v>8.875</v>
      </c>
      <c r="N21" s="35">
        <f>MIN($Q21:BQ21)</f>
        <v>6</v>
      </c>
      <c r="O21" s="42"/>
      <c r="P21" s="35">
        <v>8</v>
      </c>
      <c r="Q21" s="35"/>
      <c r="R21" s="35">
        <v>10</v>
      </c>
      <c r="S21" s="35"/>
      <c r="T21" s="35"/>
      <c r="U21" s="35"/>
      <c r="V21" s="35"/>
      <c r="W21" s="35"/>
      <c r="X21" s="35"/>
      <c r="Y21" s="35"/>
      <c r="Z21" s="35"/>
      <c r="AA21" s="35">
        <v>9</v>
      </c>
      <c r="AB21" s="35"/>
      <c r="AC21" s="35"/>
      <c r="AD21" s="35"/>
      <c r="AE21" s="35"/>
      <c r="AF21" s="35"/>
      <c r="AG21" s="35">
        <v>9</v>
      </c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>
        <v>10</v>
      </c>
      <c r="BA21" s="35"/>
      <c r="BB21" s="35"/>
      <c r="BC21" s="35"/>
      <c r="BD21" s="35">
        <v>9</v>
      </c>
      <c r="BE21" s="35"/>
      <c r="BF21" s="35"/>
      <c r="BG21" s="35">
        <v>10</v>
      </c>
      <c r="BH21" s="35"/>
      <c r="BI21" s="35">
        <v>8</v>
      </c>
      <c r="BJ21" s="35"/>
      <c r="BK21" s="35"/>
      <c r="BL21" s="35">
        <v>6</v>
      </c>
      <c r="BM21" s="35"/>
      <c r="BN21" s="35"/>
      <c r="BO21" s="35"/>
      <c r="BP21" s="35"/>
      <c r="BQ21" s="35"/>
      <c r="BR21" s="26">
        <v>10</v>
      </c>
    </row>
    <row r="22" spans="1:70" x14ac:dyDescent="0.2">
      <c r="A22" s="34">
        <v>11</v>
      </c>
      <c r="B22" s="31" t="s">
        <v>66</v>
      </c>
      <c r="C22" s="32">
        <v>1641126212</v>
      </c>
      <c r="D22" s="33" t="s">
        <v>61</v>
      </c>
      <c r="E22" s="32" t="s">
        <v>60</v>
      </c>
      <c r="F22" s="1">
        <f>MATCH(C22,Данные!$D$1:$D$65536,0)</f>
        <v>7</v>
      </c>
      <c r="G22" s="41">
        <v>295</v>
      </c>
      <c r="H22" s="41">
        <f t="shared" si="0"/>
        <v>1.4</v>
      </c>
      <c r="I22" s="41">
        <v>35</v>
      </c>
      <c r="J22" s="41">
        <f t="shared" si="1"/>
        <v>413</v>
      </c>
      <c r="K22" s="42">
        <v>79</v>
      </c>
      <c r="L22" s="42">
        <v>8</v>
      </c>
      <c r="M22" s="42">
        <f t="shared" si="2"/>
        <v>9.875</v>
      </c>
      <c r="N22" s="35">
        <f>MIN($Q22:BQ22)</f>
        <v>9</v>
      </c>
      <c r="O22" s="42"/>
      <c r="P22" s="35">
        <v>8</v>
      </c>
      <c r="Q22" s="35"/>
      <c r="R22" s="35">
        <v>10</v>
      </c>
      <c r="S22" s="35"/>
      <c r="T22" s="35"/>
      <c r="U22" s="35"/>
      <c r="V22" s="35">
        <v>9</v>
      </c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>
        <v>10</v>
      </c>
      <c r="AH22" s="35"/>
      <c r="AI22" s="35"/>
      <c r="AJ22" s="36" t="s">
        <v>135</v>
      </c>
      <c r="AK22" s="37"/>
      <c r="AL22" s="37"/>
      <c r="AM22" s="37">
        <v>10</v>
      </c>
      <c r="AN22" s="37">
        <v>10</v>
      </c>
      <c r="AO22" s="37">
        <v>10</v>
      </c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>
        <v>10</v>
      </c>
      <c r="BA22" s="37"/>
      <c r="BB22" s="37"/>
      <c r="BC22" s="37"/>
      <c r="BD22" s="37">
        <v>10</v>
      </c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26">
        <v>11</v>
      </c>
    </row>
    <row r="23" spans="1:70" x14ac:dyDescent="0.2">
      <c r="A23" s="34">
        <v>12</v>
      </c>
      <c r="B23" s="31" t="s">
        <v>69</v>
      </c>
      <c r="C23" s="32">
        <v>1641126320</v>
      </c>
      <c r="D23" s="33" t="s">
        <v>61</v>
      </c>
      <c r="E23" s="32" t="s">
        <v>60</v>
      </c>
      <c r="F23" s="1">
        <f>MATCH(C23,Данные!$D$1:$D$65536,0)</f>
        <v>10</v>
      </c>
      <c r="G23" s="41">
        <v>291</v>
      </c>
      <c r="H23" s="41">
        <f t="shared" si="0"/>
        <v>1.3243243243243243</v>
      </c>
      <c r="I23" s="41">
        <v>37</v>
      </c>
      <c r="J23" s="41">
        <f t="shared" si="1"/>
        <v>385.37837837837839</v>
      </c>
      <c r="K23" s="42">
        <v>73</v>
      </c>
      <c r="L23" s="42">
        <v>9</v>
      </c>
      <c r="M23" s="42">
        <f t="shared" si="2"/>
        <v>8.1111111111111107</v>
      </c>
      <c r="N23" s="35">
        <f>MIN($Q23:BQ23)</f>
        <v>5</v>
      </c>
      <c r="O23" s="42"/>
      <c r="P23" s="35">
        <v>9</v>
      </c>
      <c r="Q23" s="35"/>
      <c r="R23" s="35">
        <v>10</v>
      </c>
      <c r="S23" s="35"/>
      <c r="T23" s="35"/>
      <c r="U23" s="35"/>
      <c r="V23" s="35">
        <v>5</v>
      </c>
      <c r="W23" s="35"/>
      <c r="X23" s="35"/>
      <c r="Y23" s="35"/>
      <c r="Z23" s="35"/>
      <c r="AA23" s="35"/>
      <c r="AB23" s="35"/>
      <c r="AC23" s="35"/>
      <c r="AD23" s="35">
        <v>6</v>
      </c>
      <c r="AE23" s="35"/>
      <c r="AF23" s="35"/>
      <c r="AG23" s="35">
        <v>10</v>
      </c>
      <c r="AH23" s="35"/>
      <c r="AI23" s="35"/>
      <c r="AJ23" s="35"/>
      <c r="AK23" s="35"/>
      <c r="AL23" s="35"/>
      <c r="AM23" s="35"/>
      <c r="AN23" s="35"/>
      <c r="AO23" s="35">
        <v>10</v>
      </c>
      <c r="AP23" s="35"/>
      <c r="AQ23" s="35"/>
      <c r="AR23" s="35"/>
      <c r="AS23" s="35"/>
      <c r="AT23" s="35"/>
      <c r="AU23" s="35">
        <v>7</v>
      </c>
      <c r="AV23" s="35"/>
      <c r="AW23" s="35"/>
      <c r="AX23" s="35"/>
      <c r="AY23" s="35"/>
      <c r="AZ23" s="35">
        <v>10</v>
      </c>
      <c r="BA23" s="35"/>
      <c r="BB23" s="35"/>
      <c r="BC23" s="35"/>
      <c r="BD23" s="35">
        <v>10</v>
      </c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>
        <v>5</v>
      </c>
      <c r="BR23" s="26">
        <v>12</v>
      </c>
    </row>
    <row r="24" spans="1:70" x14ac:dyDescent="0.2">
      <c r="A24" s="34">
        <v>13</v>
      </c>
      <c r="B24" s="31" t="s">
        <v>85</v>
      </c>
      <c r="C24" s="32">
        <v>1656432674</v>
      </c>
      <c r="D24" s="33" t="s">
        <v>61</v>
      </c>
      <c r="E24" s="32" t="s">
        <v>60</v>
      </c>
      <c r="F24" s="1">
        <f>MATCH(C24,Данные!$D$1:$D$65536,0)</f>
        <v>26</v>
      </c>
      <c r="G24" s="41">
        <v>299</v>
      </c>
      <c r="H24" s="41">
        <f t="shared" si="0"/>
        <v>1.2564102564102564</v>
      </c>
      <c r="I24" s="41">
        <v>39</v>
      </c>
      <c r="J24" s="41">
        <f t="shared" si="1"/>
        <v>375.66666666666669</v>
      </c>
      <c r="K24" s="42">
        <v>71</v>
      </c>
      <c r="L24" s="42">
        <v>9</v>
      </c>
      <c r="M24" s="42">
        <f t="shared" si="2"/>
        <v>7.8888888888888893</v>
      </c>
      <c r="N24" s="35">
        <f>MIN($Q24:BQ24)</f>
        <v>4</v>
      </c>
      <c r="O24" s="42"/>
      <c r="P24" s="35">
        <v>9</v>
      </c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>
        <v>7</v>
      </c>
      <c r="AB24" s="35"/>
      <c r="AC24" s="35"/>
      <c r="AD24" s="35"/>
      <c r="AE24" s="35"/>
      <c r="AF24" s="35"/>
      <c r="AG24" s="35">
        <v>7</v>
      </c>
      <c r="AH24" s="35"/>
      <c r="AI24" s="35"/>
      <c r="AJ24" s="35"/>
      <c r="AK24" s="35"/>
      <c r="AL24" s="35"/>
      <c r="AM24" s="35"/>
      <c r="AN24" s="35">
        <v>10</v>
      </c>
      <c r="AO24" s="35"/>
      <c r="AP24" s="35"/>
      <c r="AQ24" s="35"/>
      <c r="AR24" s="35">
        <v>8</v>
      </c>
      <c r="AS24" s="35"/>
      <c r="AT24" s="35"/>
      <c r="AU24" s="35"/>
      <c r="AV24" s="35"/>
      <c r="AW24" s="35"/>
      <c r="AX24" s="35"/>
      <c r="AY24" s="35"/>
      <c r="AZ24" s="35">
        <v>10</v>
      </c>
      <c r="BA24" s="35">
        <v>10</v>
      </c>
      <c r="BB24" s="35">
        <v>5</v>
      </c>
      <c r="BC24" s="35"/>
      <c r="BD24" s="35">
        <v>10</v>
      </c>
      <c r="BE24" s="35"/>
      <c r="BF24" s="35"/>
      <c r="BG24" s="35"/>
      <c r="BH24" s="35"/>
      <c r="BI24" s="35"/>
      <c r="BJ24" s="35"/>
      <c r="BK24" s="35"/>
      <c r="BL24" s="35">
        <v>4</v>
      </c>
      <c r="BM24" s="35"/>
      <c r="BN24" s="35"/>
      <c r="BO24" s="35"/>
      <c r="BP24" s="35"/>
      <c r="BQ24" s="35"/>
      <c r="BR24" s="26">
        <v>13</v>
      </c>
    </row>
    <row r="25" spans="1:70" x14ac:dyDescent="0.2">
      <c r="A25" s="34">
        <v>14</v>
      </c>
      <c r="B25" s="31" t="s">
        <v>74</v>
      </c>
      <c r="C25" s="32">
        <v>1641126266</v>
      </c>
      <c r="D25" s="33" t="s">
        <v>61</v>
      </c>
      <c r="E25" s="32" t="s">
        <v>60</v>
      </c>
      <c r="F25" s="1">
        <f>MATCH(C25,Данные!$D$1:$D$65536,0)</f>
        <v>13</v>
      </c>
      <c r="G25" s="41">
        <v>369</v>
      </c>
      <c r="H25" s="41">
        <f t="shared" si="0"/>
        <v>1</v>
      </c>
      <c r="I25" s="41">
        <v>49</v>
      </c>
      <c r="J25" s="41">
        <f t="shared" si="1"/>
        <v>369</v>
      </c>
      <c r="K25" s="42">
        <v>97</v>
      </c>
      <c r="L25" s="42">
        <v>11</v>
      </c>
      <c r="M25" s="42">
        <f t="shared" si="2"/>
        <v>8.8181818181818183</v>
      </c>
      <c r="N25" s="35">
        <f>MIN($Q25:BQ25)</f>
        <v>4</v>
      </c>
      <c r="O25" s="42" t="s">
        <v>134</v>
      </c>
      <c r="P25" s="35">
        <v>11</v>
      </c>
      <c r="Q25" s="35"/>
      <c r="R25" s="35"/>
      <c r="S25" s="35"/>
      <c r="T25" s="35"/>
      <c r="U25" s="35">
        <v>4</v>
      </c>
      <c r="V25" s="35"/>
      <c r="W25" s="35"/>
      <c r="X25" s="35"/>
      <c r="Y25" s="35"/>
      <c r="Z25" s="35"/>
      <c r="AA25" s="35"/>
      <c r="AB25" s="35">
        <v>8</v>
      </c>
      <c r="AC25" s="35"/>
      <c r="AD25" s="35"/>
      <c r="AE25" s="35"/>
      <c r="AF25" s="35"/>
      <c r="AG25" s="35">
        <v>9</v>
      </c>
      <c r="AH25" s="35"/>
      <c r="AI25" s="35"/>
      <c r="AJ25" s="35">
        <v>10</v>
      </c>
      <c r="AK25" s="35"/>
      <c r="AL25" s="35"/>
      <c r="AM25" s="35">
        <v>10</v>
      </c>
      <c r="AN25" s="35">
        <v>10</v>
      </c>
      <c r="AO25" s="35">
        <v>10</v>
      </c>
      <c r="AP25" s="35"/>
      <c r="AQ25" s="35"/>
      <c r="AR25" s="35"/>
      <c r="AS25" s="35"/>
      <c r="AT25" s="35">
        <v>8</v>
      </c>
      <c r="AU25" s="35"/>
      <c r="AV25" s="35"/>
      <c r="AW25" s="38" t="s">
        <v>136</v>
      </c>
      <c r="AX25" s="35"/>
      <c r="AY25" s="35"/>
      <c r="AZ25" s="35">
        <v>10</v>
      </c>
      <c r="BA25" s="35"/>
      <c r="BB25" s="35"/>
      <c r="BC25" s="35"/>
      <c r="BD25" s="35">
        <v>8</v>
      </c>
      <c r="BE25" s="35"/>
      <c r="BF25" s="35">
        <v>10</v>
      </c>
      <c r="BG25" s="35"/>
      <c r="BH25" s="35"/>
      <c r="BI25" s="35"/>
      <c r="BJ25" s="35"/>
      <c r="BK25" s="35"/>
      <c r="BL25" s="35"/>
      <c r="BM25" s="35"/>
      <c r="BN25" s="35"/>
      <c r="BO25" s="38" t="s">
        <v>136</v>
      </c>
      <c r="BP25" s="35"/>
      <c r="BQ25" s="35"/>
      <c r="BR25" s="26">
        <v>14</v>
      </c>
    </row>
    <row r="26" spans="1:70" x14ac:dyDescent="0.2">
      <c r="A26" s="34">
        <v>15</v>
      </c>
      <c r="B26" s="31" t="s">
        <v>77</v>
      </c>
      <c r="C26" s="32">
        <v>1641126334</v>
      </c>
      <c r="D26" s="33" t="s">
        <v>61</v>
      </c>
      <c r="E26" s="32" t="s">
        <v>60</v>
      </c>
      <c r="F26" s="1">
        <f>MATCH(C26,Данные!$D$1:$D$65536,0)</f>
        <v>14</v>
      </c>
      <c r="G26" s="41">
        <v>303</v>
      </c>
      <c r="H26" s="41">
        <f t="shared" si="0"/>
        <v>1.1951219512195121</v>
      </c>
      <c r="I26" s="41">
        <v>41</v>
      </c>
      <c r="J26" s="41">
        <f t="shared" si="1"/>
        <v>362.1219512195122</v>
      </c>
      <c r="K26" s="42">
        <v>85</v>
      </c>
      <c r="L26" s="42">
        <v>11</v>
      </c>
      <c r="M26" s="42">
        <f t="shared" si="2"/>
        <v>7.7272727272727275</v>
      </c>
      <c r="N26" s="35">
        <f>MIN($Q26:BQ26)</f>
        <v>0</v>
      </c>
      <c r="O26" s="42" t="s">
        <v>134</v>
      </c>
      <c r="P26" s="35">
        <v>10</v>
      </c>
      <c r="Q26" s="35"/>
      <c r="R26" s="35"/>
      <c r="S26" s="35"/>
      <c r="T26" s="35"/>
      <c r="U26" s="35">
        <v>6</v>
      </c>
      <c r="V26" s="35">
        <v>9</v>
      </c>
      <c r="W26" s="35"/>
      <c r="X26" s="35"/>
      <c r="Y26" s="35"/>
      <c r="Z26" s="35"/>
      <c r="AA26" s="35"/>
      <c r="AB26" s="35">
        <v>9</v>
      </c>
      <c r="AC26" s="35"/>
      <c r="AD26" s="35"/>
      <c r="AE26" s="35"/>
      <c r="AF26" s="35"/>
      <c r="AG26" s="39">
        <v>0</v>
      </c>
      <c r="AH26" s="35"/>
      <c r="AI26" s="35"/>
      <c r="AJ26" s="35"/>
      <c r="AK26" s="35">
        <v>8</v>
      </c>
      <c r="AL26" s="35"/>
      <c r="AM26" s="35"/>
      <c r="AN26" s="35"/>
      <c r="AO26" s="35">
        <v>10</v>
      </c>
      <c r="AP26" s="35"/>
      <c r="AQ26" s="35"/>
      <c r="AR26" s="35"/>
      <c r="AS26" s="35"/>
      <c r="AT26" s="35"/>
      <c r="AU26" s="35">
        <v>8</v>
      </c>
      <c r="AV26" s="35"/>
      <c r="AW26" s="35"/>
      <c r="AX26" s="35"/>
      <c r="AY26" s="35">
        <v>10</v>
      </c>
      <c r="AZ26" s="35">
        <v>10</v>
      </c>
      <c r="BA26" s="35"/>
      <c r="BB26" s="35"/>
      <c r="BC26" s="35"/>
      <c r="BD26" s="35">
        <v>10</v>
      </c>
      <c r="BE26" s="35"/>
      <c r="BF26" s="35">
        <v>5</v>
      </c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26">
        <v>15</v>
      </c>
    </row>
    <row r="27" spans="1:70" x14ac:dyDescent="0.2">
      <c r="A27" s="34">
        <v>16</v>
      </c>
      <c r="B27" s="31" t="s">
        <v>80</v>
      </c>
      <c r="C27" s="32">
        <v>1642311608</v>
      </c>
      <c r="D27" s="33" t="s">
        <v>61</v>
      </c>
      <c r="E27" s="32" t="s">
        <v>60</v>
      </c>
      <c r="F27" s="1">
        <f>MATCH(C27,Данные!$D$1:$D$65536,0)</f>
        <v>21</v>
      </c>
      <c r="G27" s="41">
        <v>207</v>
      </c>
      <c r="H27" s="41">
        <f t="shared" si="0"/>
        <v>1.5806451612903225</v>
      </c>
      <c r="I27" s="41">
        <v>31</v>
      </c>
      <c r="J27" s="41">
        <f t="shared" si="1"/>
        <v>327.19354838709677</v>
      </c>
      <c r="K27" s="42">
        <v>49</v>
      </c>
      <c r="L27" s="42">
        <v>7</v>
      </c>
      <c r="M27" s="42">
        <f t="shared" si="2"/>
        <v>7</v>
      </c>
      <c r="N27" s="35">
        <f>MIN($Q27:BQ27)</f>
        <v>4</v>
      </c>
      <c r="O27" s="42"/>
      <c r="P27" s="35">
        <v>7</v>
      </c>
      <c r="Q27" s="35"/>
      <c r="R27" s="35"/>
      <c r="S27" s="35"/>
      <c r="T27" s="35"/>
      <c r="U27" s="35"/>
      <c r="V27" s="35"/>
      <c r="W27" s="35">
        <v>4</v>
      </c>
      <c r="X27" s="35"/>
      <c r="Y27" s="35"/>
      <c r="Z27" s="35"/>
      <c r="AA27" s="35"/>
      <c r="AB27" s="35"/>
      <c r="AC27" s="35"/>
      <c r="AD27" s="35"/>
      <c r="AE27" s="35"/>
      <c r="AF27" s="35"/>
      <c r="AG27" s="35">
        <v>7</v>
      </c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>
        <v>10</v>
      </c>
      <c r="BA27" s="35">
        <v>5</v>
      </c>
      <c r="BB27" s="35"/>
      <c r="BC27" s="35">
        <v>4</v>
      </c>
      <c r="BD27" s="35">
        <v>10</v>
      </c>
      <c r="BE27" s="35"/>
      <c r="BF27" s="35"/>
      <c r="BG27" s="35"/>
      <c r="BH27" s="35"/>
      <c r="BI27" s="35"/>
      <c r="BJ27" s="35"/>
      <c r="BK27" s="35">
        <v>9</v>
      </c>
      <c r="BL27" s="35"/>
      <c r="BM27" s="35"/>
      <c r="BN27" s="35"/>
      <c r="BO27" s="35"/>
      <c r="BP27" s="35"/>
      <c r="BQ27" s="35"/>
      <c r="BR27" s="26">
        <v>16</v>
      </c>
    </row>
    <row r="28" spans="1:70" x14ac:dyDescent="0.2">
      <c r="A28" s="34">
        <v>17</v>
      </c>
      <c r="B28" s="31" t="s">
        <v>55</v>
      </c>
      <c r="C28" s="32">
        <v>1641126361</v>
      </c>
      <c r="D28" s="33" t="s">
        <v>61</v>
      </c>
      <c r="E28" s="32" t="s">
        <v>60</v>
      </c>
      <c r="F28" s="1">
        <f>MATCH(C28,Данные!$D$1:$D$65536,0)</f>
        <v>3</v>
      </c>
      <c r="G28" s="41">
        <v>107</v>
      </c>
      <c r="H28" s="41">
        <f t="shared" si="0"/>
        <v>1.4411764705882353</v>
      </c>
      <c r="I28" s="41">
        <v>34</v>
      </c>
      <c r="J28" s="41">
        <f t="shared" si="1"/>
        <v>154.20588235294119</v>
      </c>
      <c r="K28" s="42">
        <v>29</v>
      </c>
      <c r="L28" s="42">
        <v>3</v>
      </c>
      <c r="M28" s="42">
        <f t="shared" si="2"/>
        <v>9.6666666666666661</v>
      </c>
      <c r="N28" s="35">
        <f>MIN($Q28:BQ28)</f>
        <v>9</v>
      </c>
      <c r="O28" s="42" t="s">
        <v>134</v>
      </c>
      <c r="P28" s="35">
        <v>3</v>
      </c>
      <c r="Q28" s="35">
        <v>9</v>
      </c>
      <c r="R28" s="35"/>
      <c r="S28" s="35"/>
      <c r="T28" s="35"/>
      <c r="U28" s="35"/>
      <c r="V28" s="38" t="s">
        <v>133</v>
      </c>
      <c r="W28" s="35"/>
      <c r="X28" s="36" t="s">
        <v>135</v>
      </c>
      <c r="Y28" s="37"/>
      <c r="Z28" s="37"/>
      <c r="AA28" s="37"/>
      <c r="AB28" s="37"/>
      <c r="AC28" s="37"/>
      <c r="AD28" s="36" t="s">
        <v>135</v>
      </c>
      <c r="AE28" s="37"/>
      <c r="AF28" s="37"/>
      <c r="AG28" s="40" t="s">
        <v>133</v>
      </c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>
        <v>10</v>
      </c>
      <c r="BA28" s="37"/>
      <c r="BB28" s="37"/>
      <c r="BC28" s="37"/>
      <c r="BD28" s="37">
        <v>10</v>
      </c>
      <c r="BE28" s="37"/>
      <c r="BF28" s="40" t="s">
        <v>136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26">
        <v>17</v>
      </c>
    </row>
    <row r="29" spans="1:70" x14ac:dyDescent="0.2">
      <c r="A29" s="34">
        <v>18</v>
      </c>
      <c r="B29" s="31" t="s">
        <v>72</v>
      </c>
      <c r="C29" s="32">
        <v>1641126199</v>
      </c>
      <c r="D29" s="33" t="s">
        <v>61</v>
      </c>
      <c r="E29" s="32" t="s">
        <v>60</v>
      </c>
      <c r="F29" s="1">
        <f>MATCH(C29,Данные!$D$1:$D$65536,0)</f>
        <v>12</v>
      </c>
      <c r="G29" s="41">
        <v>117</v>
      </c>
      <c r="H29" s="41">
        <f t="shared" si="0"/>
        <v>1.1951219512195121</v>
      </c>
      <c r="I29" s="41">
        <v>41</v>
      </c>
      <c r="J29" s="41">
        <f t="shared" si="1"/>
        <v>139.82926829268291</v>
      </c>
      <c r="K29" s="42">
        <v>25</v>
      </c>
      <c r="L29" s="42">
        <v>5</v>
      </c>
      <c r="M29" s="42">
        <f t="shared" si="2"/>
        <v>5</v>
      </c>
      <c r="N29" s="35">
        <f>MIN($Q29:BQ29)</f>
        <v>3</v>
      </c>
      <c r="O29" s="42" t="s">
        <v>134</v>
      </c>
      <c r="P29" s="35">
        <v>4</v>
      </c>
      <c r="Q29" s="35"/>
      <c r="R29" s="35"/>
      <c r="S29" s="35"/>
      <c r="T29" s="35">
        <v>4</v>
      </c>
      <c r="U29" s="35"/>
      <c r="V29" s="35"/>
      <c r="W29" s="35"/>
      <c r="X29" s="35"/>
      <c r="Y29" s="35">
        <v>4</v>
      </c>
      <c r="Z29" s="35"/>
      <c r="AA29" s="35"/>
      <c r="AB29" s="35"/>
      <c r="AC29" s="35"/>
      <c r="AD29" s="35"/>
      <c r="AE29" s="35"/>
      <c r="AF29" s="35"/>
      <c r="AG29" s="35">
        <v>5</v>
      </c>
      <c r="AH29" s="38" t="s">
        <v>133</v>
      </c>
      <c r="AI29" s="35">
        <v>9</v>
      </c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8" t="s">
        <v>136</v>
      </c>
      <c r="BA29" s="35"/>
      <c r="BB29" s="35"/>
      <c r="BC29" s="35"/>
      <c r="BD29" s="38" t="s">
        <v>133</v>
      </c>
      <c r="BE29" s="35"/>
      <c r="BF29" s="35"/>
      <c r="BG29" s="35"/>
      <c r="BH29" s="35"/>
      <c r="BI29" s="35"/>
      <c r="BJ29" s="35"/>
      <c r="BK29" s="35"/>
      <c r="BL29" s="35"/>
      <c r="BM29" s="35"/>
      <c r="BN29" s="38" t="s">
        <v>133</v>
      </c>
      <c r="BO29" s="35"/>
      <c r="BP29" s="39">
        <v>3</v>
      </c>
      <c r="BQ29" s="35"/>
      <c r="BR29" s="26">
        <v>18</v>
      </c>
    </row>
  </sheetData>
  <mergeCells count="24">
    <mergeCell ref="D8:D10"/>
    <mergeCell ref="M8:M11"/>
    <mergeCell ref="K8:K11"/>
    <mergeCell ref="M2:P3"/>
    <mergeCell ref="U9:BQ9"/>
    <mergeCell ref="U8:BQ8"/>
    <mergeCell ref="M1:P1"/>
    <mergeCell ref="N8:N11"/>
    <mergeCell ref="L8:L11"/>
    <mergeCell ref="A12:A14"/>
    <mergeCell ref="C8:C10"/>
    <mergeCell ref="I8:I11"/>
    <mergeCell ref="BR8:BR11"/>
    <mergeCell ref="A11:E11"/>
    <mergeCell ref="P8:P11"/>
    <mergeCell ref="G8:G11"/>
    <mergeCell ref="J8:J11"/>
    <mergeCell ref="A8:A10"/>
    <mergeCell ref="E8:E10"/>
    <mergeCell ref="O8:O11"/>
    <mergeCell ref="H8:H11"/>
    <mergeCell ref="B8:B10"/>
    <mergeCell ref="Q8:T8"/>
    <mergeCell ref="Q9:T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14</xdr:col>
                <xdr:colOff>447675</xdr:colOff>
                <xdr:row>0</xdr:row>
                <xdr:rowOff>190500</xdr:rowOff>
              </from>
              <to>
                <xdr:col>16</xdr:col>
                <xdr:colOff>428625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61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36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1656285005</v>
      </c>
      <c r="B3" s="17">
        <v>9</v>
      </c>
      <c r="D3" s="17">
        <v>1641126361</v>
      </c>
      <c r="E3" s="7" t="s">
        <v>54</v>
      </c>
      <c r="F3" s="17" t="s">
        <v>55</v>
      </c>
      <c r="G3" s="7" t="s">
        <v>56</v>
      </c>
      <c r="H3" s="17">
        <v>3</v>
      </c>
      <c r="I3" s="17" t="s">
        <v>57</v>
      </c>
      <c r="J3" s="17" t="s">
        <v>58</v>
      </c>
      <c r="L3" s="17">
        <v>27</v>
      </c>
      <c r="M3" s="17">
        <v>3</v>
      </c>
      <c r="N3" s="17">
        <v>1</v>
      </c>
      <c r="O3" s="17">
        <v>1</v>
      </c>
      <c r="Q3">
        <v>5028</v>
      </c>
      <c r="S3" t="s">
        <v>59</v>
      </c>
      <c r="T3" t="s">
        <v>60</v>
      </c>
      <c r="U3">
        <f>MATCH(D3,Отчет!$C$1:$C$65536,0)</f>
        <v>28</v>
      </c>
    </row>
    <row r="4" spans="1:21" x14ac:dyDescent="0.2">
      <c r="A4" s="17">
        <v>1656285009</v>
      </c>
      <c r="B4" s="17">
        <v>10</v>
      </c>
      <c r="C4" s="17" t="s">
        <v>61</v>
      </c>
      <c r="D4" s="17">
        <v>1641126225</v>
      </c>
      <c r="E4" s="7" t="s">
        <v>42</v>
      </c>
      <c r="F4" s="17" t="s">
        <v>62</v>
      </c>
      <c r="G4" s="7" t="s">
        <v>63</v>
      </c>
      <c r="H4" s="17">
        <v>3</v>
      </c>
      <c r="I4" s="17" t="s">
        <v>57</v>
      </c>
      <c r="J4" s="17" t="s">
        <v>58</v>
      </c>
      <c r="L4" s="17">
        <v>30</v>
      </c>
      <c r="M4" s="17">
        <v>3</v>
      </c>
      <c r="N4" s="17">
        <v>1</v>
      </c>
      <c r="O4" s="17">
        <v>1</v>
      </c>
      <c r="Q4">
        <v>5028</v>
      </c>
      <c r="S4" t="s">
        <v>59</v>
      </c>
      <c r="T4" t="s">
        <v>60</v>
      </c>
      <c r="U4">
        <f>MATCH(D4,Отчет!$C$1:$C$65536,0)</f>
        <v>17</v>
      </c>
    </row>
    <row r="5" spans="1:21" x14ac:dyDescent="0.2">
      <c r="A5" s="17">
        <v>1656285029</v>
      </c>
      <c r="B5" s="17">
        <v>6</v>
      </c>
      <c r="C5" s="17" t="s">
        <v>61</v>
      </c>
      <c r="D5" s="17">
        <v>1641126252</v>
      </c>
      <c r="E5" s="7" t="s">
        <v>46</v>
      </c>
      <c r="F5" s="17" t="s">
        <v>64</v>
      </c>
      <c r="G5" s="7" t="s">
        <v>63</v>
      </c>
      <c r="H5" s="17">
        <v>3</v>
      </c>
      <c r="I5" s="17" t="s">
        <v>57</v>
      </c>
      <c r="J5" s="17" t="s">
        <v>58</v>
      </c>
      <c r="L5" s="17">
        <v>18</v>
      </c>
      <c r="M5" s="17">
        <v>3</v>
      </c>
      <c r="N5" s="17">
        <v>1</v>
      </c>
      <c r="O5" s="17">
        <v>1</v>
      </c>
      <c r="Q5">
        <v>5028</v>
      </c>
      <c r="S5" t="s">
        <v>59</v>
      </c>
      <c r="T5" t="s">
        <v>60</v>
      </c>
      <c r="U5">
        <f>MATCH(D5,Отчет!$C$1:$C$65536,0)</f>
        <v>18</v>
      </c>
    </row>
    <row r="6" spans="1:21" x14ac:dyDescent="0.2">
      <c r="A6" s="17">
        <v>1656285053</v>
      </c>
      <c r="B6" s="17">
        <v>10</v>
      </c>
      <c r="C6" s="17" t="s">
        <v>61</v>
      </c>
      <c r="D6" s="17">
        <v>1642311622</v>
      </c>
      <c r="E6" s="7" t="s">
        <v>53</v>
      </c>
      <c r="F6" s="17" t="s">
        <v>65</v>
      </c>
      <c r="G6" s="7" t="s">
        <v>63</v>
      </c>
      <c r="H6" s="17">
        <v>3</v>
      </c>
      <c r="I6" s="17" t="s">
        <v>57</v>
      </c>
      <c r="J6" s="17" t="s">
        <v>58</v>
      </c>
      <c r="L6" s="17">
        <v>30</v>
      </c>
      <c r="M6" s="17">
        <v>3</v>
      </c>
      <c r="N6" s="17">
        <v>1</v>
      </c>
      <c r="O6" s="17">
        <v>0</v>
      </c>
      <c r="Q6">
        <v>5028</v>
      </c>
      <c r="S6" t="s">
        <v>59</v>
      </c>
      <c r="T6" t="s">
        <v>60</v>
      </c>
      <c r="U6">
        <f>MATCH(D6,Отчет!$C$1:$C$65536,0)</f>
        <v>21</v>
      </c>
    </row>
    <row r="7" spans="1:21" x14ac:dyDescent="0.2">
      <c r="A7" s="17">
        <v>1656285025</v>
      </c>
      <c r="B7" s="17">
        <v>10</v>
      </c>
      <c r="C7" s="17" t="s">
        <v>61</v>
      </c>
      <c r="D7" s="17">
        <v>1641126212</v>
      </c>
      <c r="E7" s="7" t="s">
        <v>41</v>
      </c>
      <c r="F7" s="17" t="s">
        <v>66</v>
      </c>
      <c r="G7" s="7" t="s">
        <v>63</v>
      </c>
      <c r="H7" s="17">
        <v>3</v>
      </c>
      <c r="I7" s="17" t="s">
        <v>57</v>
      </c>
      <c r="J7" s="17" t="s">
        <v>58</v>
      </c>
      <c r="L7" s="17">
        <v>30</v>
      </c>
      <c r="M7" s="17">
        <v>3</v>
      </c>
      <c r="N7" s="17">
        <v>1</v>
      </c>
      <c r="O7" s="17">
        <v>1</v>
      </c>
      <c r="Q7">
        <v>5028</v>
      </c>
      <c r="S7" t="s">
        <v>59</v>
      </c>
      <c r="T7" t="s">
        <v>60</v>
      </c>
      <c r="U7">
        <f>MATCH(D7,Отчет!$C$1:$C$65536,0)</f>
        <v>22</v>
      </c>
    </row>
    <row r="8" spans="1:21" x14ac:dyDescent="0.2">
      <c r="A8" s="17">
        <v>1656285033</v>
      </c>
      <c r="B8" s="17">
        <v>10</v>
      </c>
      <c r="C8" s="17" t="s">
        <v>61</v>
      </c>
      <c r="D8" s="17">
        <v>1641126280</v>
      </c>
      <c r="E8" s="7" t="s">
        <v>47</v>
      </c>
      <c r="F8" s="17" t="s">
        <v>67</v>
      </c>
      <c r="G8" s="7" t="s">
        <v>63</v>
      </c>
      <c r="H8" s="17">
        <v>3</v>
      </c>
      <c r="I8" s="17" t="s">
        <v>57</v>
      </c>
      <c r="J8" s="17" t="s">
        <v>58</v>
      </c>
      <c r="L8" s="17">
        <v>30</v>
      </c>
      <c r="M8" s="17">
        <v>3</v>
      </c>
      <c r="N8" s="17">
        <v>1</v>
      </c>
      <c r="O8" s="17">
        <v>1</v>
      </c>
      <c r="Q8">
        <v>5028</v>
      </c>
      <c r="S8" t="s">
        <v>59</v>
      </c>
      <c r="T8" t="s">
        <v>60</v>
      </c>
      <c r="U8">
        <f>MATCH(D8,Отчет!$C$1:$C$65536,0)</f>
        <v>16</v>
      </c>
    </row>
    <row r="9" spans="1:21" x14ac:dyDescent="0.2">
      <c r="A9" s="17">
        <v>1656285017</v>
      </c>
      <c r="B9" s="17">
        <v>10</v>
      </c>
      <c r="C9" s="17" t="s">
        <v>61</v>
      </c>
      <c r="D9" s="17">
        <v>1641126348</v>
      </c>
      <c r="E9" s="7" t="s">
        <v>52</v>
      </c>
      <c r="F9" s="17" t="s">
        <v>68</v>
      </c>
      <c r="G9" s="7" t="s">
        <v>63</v>
      </c>
      <c r="H9" s="17">
        <v>3</v>
      </c>
      <c r="I9" s="17" t="s">
        <v>57</v>
      </c>
      <c r="J9" s="17" t="s">
        <v>58</v>
      </c>
      <c r="L9" s="17">
        <v>30</v>
      </c>
      <c r="M9" s="17">
        <v>3</v>
      </c>
      <c r="N9" s="17">
        <v>1</v>
      </c>
      <c r="O9" s="17">
        <v>1</v>
      </c>
      <c r="Q9">
        <v>5028</v>
      </c>
      <c r="S9" t="s">
        <v>59</v>
      </c>
      <c r="T9" t="s">
        <v>60</v>
      </c>
      <c r="U9">
        <f>MATCH(D9,Отчет!$C$1:$C$65536,0)</f>
        <v>14</v>
      </c>
    </row>
    <row r="10" spans="1:21" x14ac:dyDescent="0.2">
      <c r="A10" s="17">
        <v>1656285037</v>
      </c>
      <c r="B10" s="17">
        <v>10</v>
      </c>
      <c r="C10" s="17" t="s">
        <v>61</v>
      </c>
      <c r="D10" s="17">
        <v>1641126320</v>
      </c>
      <c r="E10" s="7" t="s">
        <v>50</v>
      </c>
      <c r="F10" s="17" t="s">
        <v>69</v>
      </c>
      <c r="G10" s="7" t="s">
        <v>63</v>
      </c>
      <c r="H10" s="17">
        <v>3</v>
      </c>
      <c r="I10" s="17" t="s">
        <v>57</v>
      </c>
      <c r="J10" s="17" t="s">
        <v>58</v>
      </c>
      <c r="L10" s="17">
        <v>30</v>
      </c>
      <c r="M10" s="17">
        <v>3</v>
      </c>
      <c r="N10" s="17">
        <v>1</v>
      </c>
      <c r="O10" s="17">
        <v>1</v>
      </c>
      <c r="Q10">
        <v>5028</v>
      </c>
      <c r="S10" t="s">
        <v>59</v>
      </c>
      <c r="T10" t="s">
        <v>60</v>
      </c>
      <c r="U10">
        <f>MATCH(D10,Отчет!$C$1:$C$65536,0)</f>
        <v>23</v>
      </c>
    </row>
    <row r="11" spans="1:21" x14ac:dyDescent="0.2">
      <c r="A11" s="17">
        <v>1656285021</v>
      </c>
      <c r="B11" s="17">
        <v>10</v>
      </c>
      <c r="C11" s="17" t="s">
        <v>61</v>
      </c>
      <c r="D11" s="17">
        <v>1641126306</v>
      </c>
      <c r="E11" s="7" t="s">
        <v>49</v>
      </c>
      <c r="F11" s="17" t="s">
        <v>70</v>
      </c>
      <c r="G11" s="7" t="s">
        <v>71</v>
      </c>
      <c r="H11" s="17">
        <v>3</v>
      </c>
      <c r="I11" s="17" t="s">
        <v>57</v>
      </c>
      <c r="J11" s="17" t="s">
        <v>58</v>
      </c>
      <c r="L11" s="17">
        <v>30</v>
      </c>
      <c r="M11" s="17">
        <v>3</v>
      </c>
      <c r="N11" s="17">
        <v>1</v>
      </c>
      <c r="O11" s="17">
        <v>1</v>
      </c>
      <c r="Q11">
        <v>5028</v>
      </c>
      <c r="S11" t="s">
        <v>59</v>
      </c>
      <c r="T11" t="s">
        <v>60</v>
      </c>
      <c r="U11">
        <f>MATCH(D11,Отчет!$C$1:$C$65536,0)</f>
        <v>15</v>
      </c>
    </row>
    <row r="12" spans="1:21" x14ac:dyDescent="0.2">
      <c r="A12" s="17">
        <v>1656285041</v>
      </c>
      <c r="B12" s="17">
        <v>4</v>
      </c>
      <c r="D12" s="17">
        <v>1641126199</v>
      </c>
      <c r="E12" s="7" t="s">
        <v>39</v>
      </c>
      <c r="F12" s="17" t="s">
        <v>72</v>
      </c>
      <c r="G12" s="7" t="s">
        <v>73</v>
      </c>
      <c r="H12" s="17">
        <v>3</v>
      </c>
      <c r="I12" s="17" t="s">
        <v>57</v>
      </c>
      <c r="J12" s="17" t="s">
        <v>58</v>
      </c>
      <c r="L12" s="17">
        <v>12</v>
      </c>
      <c r="M12" s="17">
        <v>3</v>
      </c>
      <c r="N12" s="17">
        <v>1</v>
      </c>
      <c r="O12" s="17">
        <v>1</v>
      </c>
      <c r="Q12">
        <v>5028</v>
      </c>
      <c r="S12" t="s">
        <v>59</v>
      </c>
      <c r="T12" t="s">
        <v>60</v>
      </c>
      <c r="U12">
        <f>MATCH(D12,Отчет!$C$1:$C$65536,0)</f>
        <v>29</v>
      </c>
    </row>
    <row r="13" spans="1:21" x14ac:dyDescent="0.2">
      <c r="A13" s="17">
        <v>1810577604</v>
      </c>
      <c r="B13" s="17">
        <v>4</v>
      </c>
      <c r="C13" s="17" t="s">
        <v>61</v>
      </c>
      <c r="D13" s="17">
        <v>1641126266</v>
      </c>
      <c r="E13" s="7" t="s">
        <v>45</v>
      </c>
      <c r="F13" s="17" t="s">
        <v>74</v>
      </c>
      <c r="G13" s="7" t="s">
        <v>75</v>
      </c>
      <c r="H13" s="17">
        <v>3</v>
      </c>
      <c r="I13" s="17" t="s">
        <v>57</v>
      </c>
      <c r="J13" s="17" t="s">
        <v>76</v>
      </c>
      <c r="L13" s="17">
        <v>12</v>
      </c>
      <c r="M13" s="17">
        <v>3</v>
      </c>
      <c r="N13" s="17">
        <v>1</v>
      </c>
      <c r="O13" s="17">
        <v>1</v>
      </c>
      <c r="T13" t="s">
        <v>60</v>
      </c>
      <c r="U13">
        <f>MATCH(D13,Отчет!$C$1:$C$65536,0)</f>
        <v>25</v>
      </c>
    </row>
    <row r="14" spans="1:21" x14ac:dyDescent="0.2">
      <c r="A14" s="17">
        <v>1854862192</v>
      </c>
      <c r="B14" s="17">
        <v>6</v>
      </c>
      <c r="C14" s="17" t="s">
        <v>61</v>
      </c>
      <c r="D14" s="17">
        <v>1641126334</v>
      </c>
      <c r="E14" s="7" t="s">
        <v>51</v>
      </c>
      <c r="F14" s="17" t="s">
        <v>77</v>
      </c>
      <c r="G14" s="7" t="s">
        <v>75</v>
      </c>
      <c r="H14" s="17">
        <v>3</v>
      </c>
      <c r="I14" s="17" t="s">
        <v>57</v>
      </c>
      <c r="J14" s="17" t="s">
        <v>76</v>
      </c>
      <c r="L14" s="17">
        <v>18</v>
      </c>
      <c r="M14" s="17">
        <v>3</v>
      </c>
      <c r="N14" s="17">
        <v>1</v>
      </c>
      <c r="O14" s="17">
        <v>1</v>
      </c>
      <c r="T14" t="s">
        <v>60</v>
      </c>
      <c r="U14">
        <f>MATCH(D14,Отчет!$C$1:$C$65536,0)</f>
        <v>26</v>
      </c>
    </row>
    <row r="15" spans="1:21" x14ac:dyDescent="0.2">
      <c r="A15" s="17">
        <v>1810712166</v>
      </c>
      <c r="B15" s="17">
        <v>10</v>
      </c>
      <c r="C15" s="17" t="s">
        <v>61</v>
      </c>
      <c r="D15" s="17">
        <v>1641126293</v>
      </c>
      <c r="E15" s="7" t="s">
        <v>48</v>
      </c>
      <c r="F15" s="17" t="s">
        <v>78</v>
      </c>
      <c r="G15" s="7" t="s">
        <v>75</v>
      </c>
      <c r="H15" s="17">
        <v>3</v>
      </c>
      <c r="I15" s="17" t="s">
        <v>57</v>
      </c>
      <c r="J15" s="17" t="s">
        <v>76</v>
      </c>
      <c r="L15" s="17">
        <v>30</v>
      </c>
      <c r="M15" s="17">
        <v>3</v>
      </c>
      <c r="N15" s="17">
        <v>1</v>
      </c>
      <c r="O15" s="17">
        <v>1</v>
      </c>
      <c r="T15" t="s">
        <v>60</v>
      </c>
      <c r="U15">
        <f>MATCH(D15,Отчет!$C$1:$C$65536,0)</f>
        <v>13</v>
      </c>
    </row>
    <row r="16" spans="1:21" x14ac:dyDescent="0.2">
      <c r="A16" s="17">
        <v>1659810186</v>
      </c>
      <c r="B16" s="17">
        <v>10</v>
      </c>
      <c r="C16" s="17" t="s">
        <v>61</v>
      </c>
      <c r="D16" s="17">
        <v>1641126348</v>
      </c>
      <c r="E16" s="7" t="s">
        <v>52</v>
      </c>
      <c r="F16" s="17" t="s">
        <v>68</v>
      </c>
      <c r="G16" s="7" t="s">
        <v>79</v>
      </c>
      <c r="H16" s="17">
        <v>5</v>
      </c>
      <c r="I16" s="17" t="s">
        <v>57</v>
      </c>
      <c r="J16" s="17" t="s">
        <v>76</v>
      </c>
      <c r="L16" s="17">
        <v>50</v>
      </c>
      <c r="M16" s="17">
        <v>5</v>
      </c>
      <c r="N16" s="17">
        <v>1</v>
      </c>
      <c r="O16" s="17">
        <v>1</v>
      </c>
      <c r="P16">
        <v>1572116688</v>
      </c>
      <c r="Q16">
        <v>2098</v>
      </c>
      <c r="S16" t="s">
        <v>59</v>
      </c>
      <c r="T16" t="s">
        <v>60</v>
      </c>
      <c r="U16">
        <f>MATCH(D16,Отчет!$C$1:$C$65536,0)</f>
        <v>14</v>
      </c>
    </row>
    <row r="17" spans="1:21" x14ac:dyDescent="0.2">
      <c r="A17" s="17">
        <v>1659842861</v>
      </c>
      <c r="D17" s="17">
        <v>1641126361</v>
      </c>
      <c r="E17" s="7" t="s">
        <v>54</v>
      </c>
      <c r="F17" s="17" t="s">
        <v>55</v>
      </c>
      <c r="G17" s="7" t="s">
        <v>79</v>
      </c>
      <c r="H17" s="17">
        <v>5</v>
      </c>
      <c r="I17" s="17" t="s">
        <v>57</v>
      </c>
      <c r="J17" s="17" t="s">
        <v>76</v>
      </c>
      <c r="L17" s="17">
        <v>0</v>
      </c>
      <c r="M17" s="17">
        <v>5</v>
      </c>
      <c r="O17" s="17">
        <v>1</v>
      </c>
      <c r="P17">
        <v>1572116688</v>
      </c>
      <c r="Q17">
        <v>2098</v>
      </c>
      <c r="S17" t="s">
        <v>59</v>
      </c>
      <c r="T17" t="s">
        <v>60</v>
      </c>
      <c r="U17">
        <f>MATCH(D17,Отчет!$C$1:$C$65536,0)</f>
        <v>28</v>
      </c>
    </row>
    <row r="18" spans="1:21" x14ac:dyDescent="0.2">
      <c r="A18" s="17">
        <v>1677390438</v>
      </c>
      <c r="B18" s="17">
        <v>9</v>
      </c>
      <c r="C18" s="17" t="s">
        <v>61</v>
      </c>
      <c r="D18" s="17">
        <v>1641126334</v>
      </c>
      <c r="E18" s="7" t="s">
        <v>51</v>
      </c>
      <c r="F18" s="17" t="s">
        <v>77</v>
      </c>
      <c r="G18" s="7" t="s">
        <v>79</v>
      </c>
      <c r="H18" s="17">
        <v>5</v>
      </c>
      <c r="I18" s="17" t="s">
        <v>57</v>
      </c>
      <c r="J18" s="17" t="s">
        <v>76</v>
      </c>
      <c r="L18" s="17">
        <v>45</v>
      </c>
      <c r="M18" s="17">
        <v>5</v>
      </c>
      <c r="N18" s="17">
        <v>1</v>
      </c>
      <c r="O18" s="17">
        <v>1</v>
      </c>
      <c r="P18">
        <v>1572116688</v>
      </c>
      <c r="Q18">
        <v>2098</v>
      </c>
      <c r="S18" t="s">
        <v>59</v>
      </c>
      <c r="T18" t="s">
        <v>60</v>
      </c>
      <c r="U18">
        <f>MATCH(D18,Отчет!$C$1:$C$65536,0)</f>
        <v>26</v>
      </c>
    </row>
    <row r="19" spans="1:21" x14ac:dyDescent="0.2">
      <c r="A19" s="17">
        <v>1722309710</v>
      </c>
      <c r="B19" s="17">
        <v>5</v>
      </c>
      <c r="C19" s="17" t="s">
        <v>61</v>
      </c>
      <c r="D19" s="17">
        <v>1641126320</v>
      </c>
      <c r="E19" s="7" t="s">
        <v>50</v>
      </c>
      <c r="F19" s="17" t="s">
        <v>69</v>
      </c>
      <c r="G19" s="7" t="s">
        <v>79</v>
      </c>
      <c r="H19" s="17">
        <v>5</v>
      </c>
      <c r="I19" s="17" t="s">
        <v>57</v>
      </c>
      <c r="J19" s="17" t="s">
        <v>76</v>
      </c>
      <c r="L19" s="17">
        <v>25</v>
      </c>
      <c r="M19" s="17">
        <v>5</v>
      </c>
      <c r="N19" s="17">
        <v>1</v>
      </c>
      <c r="O19" s="17">
        <v>1</v>
      </c>
      <c r="P19">
        <v>1572116688</v>
      </c>
      <c r="Q19">
        <v>2098</v>
      </c>
      <c r="S19" t="s">
        <v>59</v>
      </c>
      <c r="T19" t="s">
        <v>60</v>
      </c>
      <c r="U19">
        <f>MATCH(D19,Отчет!$C$1:$C$65536,0)</f>
        <v>23</v>
      </c>
    </row>
    <row r="20" spans="1:21" x14ac:dyDescent="0.2">
      <c r="A20" s="17">
        <v>1811455994</v>
      </c>
      <c r="B20" s="17">
        <v>9</v>
      </c>
      <c r="C20" s="17" t="s">
        <v>61</v>
      </c>
      <c r="D20" s="17">
        <v>1641126212</v>
      </c>
      <c r="E20" s="7" t="s">
        <v>41</v>
      </c>
      <c r="F20" s="17" t="s">
        <v>66</v>
      </c>
      <c r="G20" s="7" t="s">
        <v>79</v>
      </c>
      <c r="H20" s="17">
        <v>5</v>
      </c>
      <c r="I20" s="17" t="s">
        <v>57</v>
      </c>
      <c r="J20" s="17" t="s">
        <v>76</v>
      </c>
      <c r="L20" s="17">
        <v>45</v>
      </c>
      <c r="M20" s="17">
        <v>5</v>
      </c>
      <c r="N20" s="17">
        <v>1</v>
      </c>
      <c r="O20" s="17">
        <v>1</v>
      </c>
      <c r="P20">
        <v>1572116688</v>
      </c>
      <c r="Q20">
        <v>2098</v>
      </c>
      <c r="S20" t="s">
        <v>59</v>
      </c>
      <c r="T20" t="s">
        <v>60</v>
      </c>
      <c r="U20">
        <f>MATCH(D20,Отчет!$C$1:$C$65536,0)</f>
        <v>22</v>
      </c>
    </row>
    <row r="21" spans="1:21" x14ac:dyDescent="0.2">
      <c r="A21" s="17">
        <v>1816510767</v>
      </c>
      <c r="B21" s="17">
        <v>4</v>
      </c>
      <c r="C21" s="17" t="s">
        <v>61</v>
      </c>
      <c r="D21" s="17">
        <v>1642311608</v>
      </c>
      <c r="E21" s="7" t="s">
        <v>44</v>
      </c>
      <c r="F21" s="17" t="s">
        <v>80</v>
      </c>
      <c r="G21" s="7" t="s">
        <v>81</v>
      </c>
      <c r="H21" s="17">
        <v>5</v>
      </c>
      <c r="I21" s="17" t="s">
        <v>57</v>
      </c>
      <c r="J21" s="17" t="s">
        <v>76</v>
      </c>
      <c r="L21" s="17">
        <v>20</v>
      </c>
      <c r="M21" s="17">
        <v>5</v>
      </c>
      <c r="N21" s="17">
        <v>1</v>
      </c>
      <c r="O21" s="17">
        <v>0</v>
      </c>
      <c r="T21" t="s">
        <v>60</v>
      </c>
      <c r="U21">
        <f>MATCH(D21,Отчет!$C$1:$C$65536,0)</f>
        <v>27</v>
      </c>
    </row>
    <row r="22" spans="1:21" x14ac:dyDescent="0.2">
      <c r="A22" s="17">
        <v>1810565709</v>
      </c>
      <c r="D22" s="17">
        <v>1641126361</v>
      </c>
      <c r="E22" s="7" t="s">
        <v>54</v>
      </c>
      <c r="F22" s="17" t="s">
        <v>55</v>
      </c>
      <c r="G22" s="7" t="s">
        <v>82</v>
      </c>
      <c r="H22" s="17">
        <v>3</v>
      </c>
      <c r="I22" s="17" t="s">
        <v>57</v>
      </c>
      <c r="J22" s="17" t="s">
        <v>76</v>
      </c>
      <c r="L22" s="17">
        <v>0</v>
      </c>
      <c r="M22" s="17">
        <v>3</v>
      </c>
      <c r="N22" s="17">
        <v>0</v>
      </c>
      <c r="O22" s="17">
        <v>1</v>
      </c>
      <c r="T22" t="s">
        <v>60</v>
      </c>
      <c r="U22">
        <f>MATCH(D22,Отчет!$C$1:$C$65536,0)</f>
        <v>28</v>
      </c>
    </row>
    <row r="23" spans="1:21" x14ac:dyDescent="0.2">
      <c r="A23" s="17">
        <v>1734068610</v>
      </c>
      <c r="B23" s="17">
        <v>4</v>
      </c>
      <c r="D23" s="17">
        <v>1641126199</v>
      </c>
      <c r="E23" s="7" t="s">
        <v>39</v>
      </c>
      <c r="F23" s="17" t="s">
        <v>72</v>
      </c>
      <c r="G23" s="7" t="s">
        <v>83</v>
      </c>
      <c r="H23" s="17">
        <v>5</v>
      </c>
      <c r="I23" s="17" t="s">
        <v>57</v>
      </c>
      <c r="J23" s="17" t="s">
        <v>76</v>
      </c>
      <c r="L23" s="17">
        <v>20</v>
      </c>
      <c r="M23" s="17">
        <v>5</v>
      </c>
      <c r="N23" s="17">
        <v>1</v>
      </c>
      <c r="O23" s="17">
        <v>1</v>
      </c>
      <c r="P23">
        <v>1572116688</v>
      </c>
      <c r="Q23">
        <v>2098</v>
      </c>
      <c r="S23" t="s">
        <v>59</v>
      </c>
      <c r="T23" t="s">
        <v>60</v>
      </c>
      <c r="U23">
        <f>MATCH(D23,Отчет!$C$1:$C$65536,0)</f>
        <v>29</v>
      </c>
    </row>
    <row r="24" spans="1:21" x14ac:dyDescent="0.2">
      <c r="A24" s="17">
        <v>1811488684</v>
      </c>
      <c r="B24" s="17">
        <v>10</v>
      </c>
      <c r="C24" s="17" t="s">
        <v>61</v>
      </c>
      <c r="D24" s="17">
        <v>1641126280</v>
      </c>
      <c r="E24" s="7" t="s">
        <v>47</v>
      </c>
      <c r="F24" s="17" t="s">
        <v>67</v>
      </c>
      <c r="G24" s="7" t="s">
        <v>83</v>
      </c>
      <c r="H24" s="17">
        <v>5</v>
      </c>
      <c r="I24" s="17" t="s">
        <v>57</v>
      </c>
      <c r="J24" s="17" t="s">
        <v>76</v>
      </c>
      <c r="L24" s="17">
        <v>50</v>
      </c>
      <c r="M24" s="17">
        <v>5</v>
      </c>
      <c r="N24" s="17">
        <v>1</v>
      </c>
      <c r="O24" s="17">
        <v>1</v>
      </c>
      <c r="P24">
        <v>1572116688</v>
      </c>
      <c r="Q24">
        <v>2098</v>
      </c>
      <c r="S24" t="s">
        <v>59</v>
      </c>
      <c r="T24" t="s">
        <v>60</v>
      </c>
      <c r="U24">
        <f>MATCH(D24,Отчет!$C$1:$C$65536,0)</f>
        <v>16</v>
      </c>
    </row>
    <row r="25" spans="1:21" x14ac:dyDescent="0.2">
      <c r="A25" s="17">
        <v>1661923814</v>
      </c>
      <c r="B25" s="17">
        <v>10</v>
      </c>
      <c r="C25" s="17" t="s">
        <v>61</v>
      </c>
      <c r="D25" s="17">
        <v>1641126280</v>
      </c>
      <c r="E25" s="7" t="s">
        <v>47</v>
      </c>
      <c r="F25" s="17" t="s">
        <v>67</v>
      </c>
      <c r="G25" s="7" t="s">
        <v>84</v>
      </c>
      <c r="H25" s="17">
        <v>5</v>
      </c>
      <c r="I25" s="17" t="s">
        <v>57</v>
      </c>
      <c r="J25" s="17" t="s">
        <v>76</v>
      </c>
      <c r="L25" s="17">
        <v>50</v>
      </c>
      <c r="M25" s="17">
        <v>5</v>
      </c>
      <c r="N25" s="17">
        <v>1</v>
      </c>
      <c r="O25" s="17">
        <v>1</v>
      </c>
      <c r="P25">
        <v>1572116688</v>
      </c>
      <c r="Q25">
        <v>2098</v>
      </c>
      <c r="S25" t="s">
        <v>59</v>
      </c>
      <c r="T25" t="s">
        <v>60</v>
      </c>
      <c r="U25">
        <f>MATCH(D25,Отчет!$C$1:$C$65536,0)</f>
        <v>16</v>
      </c>
    </row>
    <row r="26" spans="1:21" x14ac:dyDescent="0.2">
      <c r="A26" s="17">
        <v>1770189095</v>
      </c>
      <c r="B26" s="17">
        <v>7</v>
      </c>
      <c r="C26" s="17" t="s">
        <v>61</v>
      </c>
      <c r="D26" s="17">
        <v>1656432674</v>
      </c>
      <c r="E26" s="7" t="s">
        <v>40</v>
      </c>
      <c r="F26" s="17" t="s">
        <v>85</v>
      </c>
      <c r="G26" s="7" t="s">
        <v>86</v>
      </c>
      <c r="H26" s="17">
        <v>5</v>
      </c>
      <c r="I26" s="17" t="s">
        <v>57</v>
      </c>
      <c r="J26" s="17" t="s">
        <v>76</v>
      </c>
      <c r="L26" s="17">
        <v>35</v>
      </c>
      <c r="M26" s="17">
        <v>5</v>
      </c>
      <c r="N26" s="17">
        <v>1</v>
      </c>
      <c r="O26" s="17">
        <v>1</v>
      </c>
      <c r="P26">
        <v>1572116688</v>
      </c>
      <c r="Q26">
        <v>2098</v>
      </c>
      <c r="S26" t="s">
        <v>59</v>
      </c>
      <c r="T26" t="s">
        <v>60</v>
      </c>
      <c r="U26">
        <f>MATCH(D26,Отчет!$C$1:$C$65536,0)</f>
        <v>24</v>
      </c>
    </row>
    <row r="27" spans="1:21" x14ac:dyDescent="0.2">
      <c r="A27" s="17">
        <v>1723539165</v>
      </c>
      <c r="B27" s="17">
        <v>9</v>
      </c>
      <c r="C27" s="17" t="s">
        <v>61</v>
      </c>
      <c r="D27" s="17">
        <v>1642311622</v>
      </c>
      <c r="E27" s="7" t="s">
        <v>53</v>
      </c>
      <c r="F27" s="17" t="s">
        <v>65</v>
      </c>
      <c r="G27" s="7" t="s">
        <v>86</v>
      </c>
      <c r="H27" s="17">
        <v>5</v>
      </c>
      <c r="I27" s="17" t="s">
        <v>57</v>
      </c>
      <c r="J27" s="17" t="s">
        <v>76</v>
      </c>
      <c r="L27" s="17">
        <v>45</v>
      </c>
      <c r="M27" s="17">
        <v>5</v>
      </c>
      <c r="N27" s="17">
        <v>1</v>
      </c>
      <c r="O27" s="17">
        <v>0</v>
      </c>
      <c r="P27">
        <v>1572116688</v>
      </c>
      <c r="Q27">
        <v>2098</v>
      </c>
      <c r="S27" t="s">
        <v>59</v>
      </c>
      <c r="T27" t="s">
        <v>60</v>
      </c>
      <c r="U27">
        <f>MATCH(D27,Отчет!$C$1:$C$65536,0)</f>
        <v>21</v>
      </c>
    </row>
    <row r="28" spans="1:21" x14ac:dyDescent="0.2">
      <c r="A28" s="17">
        <v>1766993408</v>
      </c>
      <c r="B28" s="17">
        <v>9</v>
      </c>
      <c r="C28" s="17" t="s">
        <v>61</v>
      </c>
      <c r="D28" s="17">
        <v>1641126334</v>
      </c>
      <c r="E28" s="7" t="s">
        <v>51</v>
      </c>
      <c r="F28" s="17" t="s">
        <v>77</v>
      </c>
      <c r="G28" s="7" t="s">
        <v>87</v>
      </c>
      <c r="H28" s="17">
        <v>3</v>
      </c>
      <c r="I28" s="17" t="s">
        <v>57</v>
      </c>
      <c r="J28" s="17" t="s">
        <v>76</v>
      </c>
      <c r="L28" s="17">
        <v>27</v>
      </c>
      <c r="M28" s="17">
        <v>3</v>
      </c>
      <c r="N28" s="17">
        <v>1</v>
      </c>
      <c r="O28" s="17">
        <v>1</v>
      </c>
      <c r="P28">
        <v>1572116688</v>
      </c>
      <c r="Q28">
        <v>2098</v>
      </c>
      <c r="S28" t="s">
        <v>59</v>
      </c>
      <c r="T28" t="s">
        <v>60</v>
      </c>
      <c r="U28">
        <f>MATCH(D28,Отчет!$C$1:$C$65536,0)</f>
        <v>26</v>
      </c>
    </row>
    <row r="29" spans="1:21" x14ac:dyDescent="0.2">
      <c r="A29" s="17">
        <v>1766961902</v>
      </c>
      <c r="B29" s="17">
        <v>8</v>
      </c>
      <c r="C29" s="17" t="s">
        <v>61</v>
      </c>
      <c r="D29" s="17">
        <v>1641126266</v>
      </c>
      <c r="E29" s="7" t="s">
        <v>45</v>
      </c>
      <c r="F29" s="17" t="s">
        <v>74</v>
      </c>
      <c r="G29" s="7" t="s">
        <v>87</v>
      </c>
      <c r="H29" s="17">
        <v>3</v>
      </c>
      <c r="I29" s="17" t="s">
        <v>57</v>
      </c>
      <c r="J29" s="17" t="s">
        <v>76</v>
      </c>
      <c r="L29" s="17">
        <v>24</v>
      </c>
      <c r="M29" s="17">
        <v>3</v>
      </c>
      <c r="N29" s="17">
        <v>1</v>
      </c>
      <c r="O29" s="17">
        <v>1</v>
      </c>
      <c r="P29">
        <v>1572116688</v>
      </c>
      <c r="Q29">
        <v>2098</v>
      </c>
      <c r="S29" t="s">
        <v>59</v>
      </c>
      <c r="T29" t="s">
        <v>60</v>
      </c>
      <c r="U29">
        <f>MATCH(D29,Отчет!$C$1:$C$65536,0)</f>
        <v>25</v>
      </c>
    </row>
    <row r="30" spans="1:21" x14ac:dyDescent="0.2">
      <c r="A30" s="17">
        <v>1674566541</v>
      </c>
      <c r="B30" s="17">
        <v>10</v>
      </c>
      <c r="C30" s="17" t="s">
        <v>61</v>
      </c>
      <c r="D30" s="17">
        <v>1641126172</v>
      </c>
      <c r="E30" s="7" t="s">
        <v>37</v>
      </c>
      <c r="F30" s="17" t="s">
        <v>88</v>
      </c>
      <c r="G30" s="7" t="s">
        <v>89</v>
      </c>
      <c r="H30" s="17">
        <v>3</v>
      </c>
      <c r="I30" s="17" t="s">
        <v>57</v>
      </c>
      <c r="J30" s="17" t="s">
        <v>76</v>
      </c>
      <c r="L30" s="17">
        <v>30</v>
      </c>
      <c r="M30" s="17">
        <v>3</v>
      </c>
      <c r="N30" s="17">
        <v>1</v>
      </c>
      <c r="O30" s="17">
        <v>1</v>
      </c>
      <c r="T30" t="s">
        <v>60</v>
      </c>
      <c r="U30">
        <f>MATCH(D30,Отчет!$C$1:$C$65536,0)</f>
        <v>20</v>
      </c>
    </row>
    <row r="31" spans="1:21" x14ac:dyDescent="0.2">
      <c r="A31" s="17">
        <v>1809864601</v>
      </c>
      <c r="B31" s="17">
        <v>6</v>
      </c>
      <c r="C31" s="17" t="s">
        <v>61</v>
      </c>
      <c r="D31" s="17">
        <v>1641126320</v>
      </c>
      <c r="E31" s="7" t="s">
        <v>50</v>
      </c>
      <c r="F31" s="17" t="s">
        <v>69</v>
      </c>
      <c r="G31" s="7" t="s">
        <v>90</v>
      </c>
      <c r="H31" s="17">
        <v>5</v>
      </c>
      <c r="I31" s="17" t="s">
        <v>57</v>
      </c>
      <c r="J31" s="17" t="s">
        <v>76</v>
      </c>
      <c r="L31" s="17">
        <v>30</v>
      </c>
      <c r="M31" s="17">
        <v>5</v>
      </c>
      <c r="N31" s="17">
        <v>1</v>
      </c>
      <c r="O31" s="17">
        <v>1</v>
      </c>
      <c r="T31" t="s">
        <v>60</v>
      </c>
      <c r="U31">
        <f>MATCH(D31,Отчет!$C$1:$C$65536,0)</f>
        <v>23</v>
      </c>
    </row>
    <row r="32" spans="1:21" x14ac:dyDescent="0.2">
      <c r="A32" s="17">
        <v>1809867358</v>
      </c>
      <c r="D32" s="17">
        <v>1641126361</v>
      </c>
      <c r="E32" s="7" t="s">
        <v>54</v>
      </c>
      <c r="F32" s="17" t="s">
        <v>55</v>
      </c>
      <c r="G32" s="7" t="s">
        <v>90</v>
      </c>
      <c r="H32" s="17">
        <v>5</v>
      </c>
      <c r="I32" s="17" t="s">
        <v>57</v>
      </c>
      <c r="J32" s="17" t="s">
        <v>76</v>
      </c>
      <c r="L32" s="17">
        <v>0</v>
      </c>
      <c r="M32" s="17">
        <v>5</v>
      </c>
      <c r="N32" s="17">
        <v>0</v>
      </c>
      <c r="O32" s="17">
        <v>1</v>
      </c>
      <c r="T32" t="s">
        <v>60</v>
      </c>
      <c r="U32">
        <f>MATCH(D32,Отчет!$C$1:$C$65536,0)</f>
        <v>28</v>
      </c>
    </row>
    <row r="33" spans="1:21" x14ac:dyDescent="0.2">
      <c r="A33" s="17">
        <v>1809924569</v>
      </c>
      <c r="B33" s="17">
        <v>10</v>
      </c>
      <c r="C33" s="17" t="s">
        <v>61</v>
      </c>
      <c r="D33" s="17">
        <v>1641126239</v>
      </c>
      <c r="E33" s="7" t="s">
        <v>43</v>
      </c>
      <c r="F33" s="17" t="s">
        <v>91</v>
      </c>
      <c r="G33" s="7" t="s">
        <v>92</v>
      </c>
      <c r="H33" s="17">
        <v>5</v>
      </c>
      <c r="I33" s="17" t="s">
        <v>57</v>
      </c>
      <c r="J33" s="17" t="s">
        <v>76</v>
      </c>
      <c r="L33" s="17">
        <v>50</v>
      </c>
      <c r="M33" s="17">
        <v>5</v>
      </c>
      <c r="N33" s="17">
        <v>1</v>
      </c>
      <c r="O33" s="17">
        <v>1</v>
      </c>
      <c r="T33" t="s">
        <v>60</v>
      </c>
      <c r="U33">
        <f>MATCH(D33,Отчет!$C$1:$C$65536,0)</f>
        <v>12</v>
      </c>
    </row>
    <row r="34" spans="1:21" x14ac:dyDescent="0.2">
      <c r="A34" s="17">
        <v>1749126887</v>
      </c>
      <c r="B34" s="17">
        <v>8</v>
      </c>
      <c r="C34" s="17" t="s">
        <v>61</v>
      </c>
      <c r="D34" s="17">
        <v>1641126186</v>
      </c>
      <c r="E34" s="7" t="s">
        <v>38</v>
      </c>
      <c r="F34" s="17" t="s">
        <v>93</v>
      </c>
      <c r="G34" s="7" t="s">
        <v>94</v>
      </c>
      <c r="H34" s="17">
        <v>3</v>
      </c>
      <c r="I34" s="17" t="s">
        <v>57</v>
      </c>
      <c r="J34" s="17" t="s">
        <v>76</v>
      </c>
      <c r="L34" s="17">
        <v>24</v>
      </c>
      <c r="M34" s="17">
        <v>3</v>
      </c>
      <c r="N34" s="17">
        <v>1</v>
      </c>
      <c r="O34" s="17">
        <v>1</v>
      </c>
      <c r="Q34">
        <v>5028</v>
      </c>
      <c r="S34" t="s">
        <v>59</v>
      </c>
      <c r="T34" t="s">
        <v>60</v>
      </c>
      <c r="U34">
        <f>MATCH(D34,Отчет!$C$1:$C$65536,0)</f>
        <v>19</v>
      </c>
    </row>
    <row r="35" spans="1:21" x14ac:dyDescent="0.2">
      <c r="A35" s="17">
        <v>1656761926</v>
      </c>
      <c r="B35" s="17">
        <v>7</v>
      </c>
      <c r="C35" s="17" t="s">
        <v>61</v>
      </c>
      <c r="D35" s="17">
        <v>1656432674</v>
      </c>
      <c r="E35" s="7" t="s">
        <v>40</v>
      </c>
      <c r="F35" s="17" t="s">
        <v>85</v>
      </c>
      <c r="G35" s="7" t="s">
        <v>95</v>
      </c>
      <c r="H35" s="17">
        <v>5</v>
      </c>
      <c r="I35" s="17" t="s">
        <v>57</v>
      </c>
      <c r="J35" s="17" t="s">
        <v>76</v>
      </c>
      <c r="L35" s="17">
        <v>35</v>
      </c>
      <c r="M35" s="17">
        <v>5</v>
      </c>
      <c r="N35" s="17">
        <v>1</v>
      </c>
      <c r="O35" s="17">
        <v>1</v>
      </c>
      <c r="P35">
        <v>1585564810</v>
      </c>
      <c r="Q35">
        <v>4308</v>
      </c>
      <c r="T35" t="s">
        <v>60</v>
      </c>
      <c r="U35">
        <f>MATCH(D35,Отчет!$C$1:$C$65536,0)</f>
        <v>24</v>
      </c>
    </row>
    <row r="36" spans="1:21" x14ac:dyDescent="0.2">
      <c r="A36" s="17">
        <v>1645502537</v>
      </c>
      <c r="B36" s="17">
        <v>7</v>
      </c>
      <c r="C36" s="17" t="s">
        <v>61</v>
      </c>
      <c r="D36" s="17">
        <v>1642311608</v>
      </c>
      <c r="E36" s="7" t="s">
        <v>44</v>
      </c>
      <c r="F36" s="17" t="s">
        <v>80</v>
      </c>
      <c r="G36" s="7" t="s">
        <v>95</v>
      </c>
      <c r="H36" s="17">
        <v>5</v>
      </c>
      <c r="I36" s="17" t="s">
        <v>57</v>
      </c>
      <c r="J36" s="17" t="s">
        <v>76</v>
      </c>
      <c r="L36" s="17">
        <v>35</v>
      </c>
      <c r="M36" s="17">
        <v>5</v>
      </c>
      <c r="N36" s="17">
        <v>1</v>
      </c>
      <c r="O36" s="17">
        <v>0</v>
      </c>
      <c r="P36">
        <v>1585564810</v>
      </c>
      <c r="Q36">
        <v>4308</v>
      </c>
      <c r="T36" t="s">
        <v>60</v>
      </c>
      <c r="U36">
        <f>MATCH(D36,Отчет!$C$1:$C$65536,0)</f>
        <v>27</v>
      </c>
    </row>
    <row r="37" spans="1:21" x14ac:dyDescent="0.2">
      <c r="A37" s="17">
        <v>1645502711</v>
      </c>
      <c r="B37" s="17">
        <v>9</v>
      </c>
      <c r="C37" s="17" t="s">
        <v>61</v>
      </c>
      <c r="D37" s="17">
        <v>1642311622</v>
      </c>
      <c r="E37" s="7" t="s">
        <v>53</v>
      </c>
      <c r="F37" s="17" t="s">
        <v>65</v>
      </c>
      <c r="G37" s="7" t="s">
        <v>95</v>
      </c>
      <c r="H37" s="17">
        <v>5</v>
      </c>
      <c r="I37" s="17" t="s">
        <v>57</v>
      </c>
      <c r="J37" s="17" t="s">
        <v>76</v>
      </c>
      <c r="L37" s="17">
        <v>45</v>
      </c>
      <c r="M37" s="17">
        <v>5</v>
      </c>
      <c r="N37" s="17">
        <v>1</v>
      </c>
      <c r="O37" s="17">
        <v>0</v>
      </c>
      <c r="P37">
        <v>1585564810</v>
      </c>
      <c r="Q37">
        <v>4308</v>
      </c>
      <c r="T37" t="s">
        <v>60</v>
      </c>
      <c r="U37">
        <f>MATCH(D37,Отчет!$C$1:$C$65536,0)</f>
        <v>21</v>
      </c>
    </row>
    <row r="38" spans="1:21" x14ac:dyDescent="0.2">
      <c r="A38" s="17">
        <v>1645502414</v>
      </c>
      <c r="B38" s="17">
        <v>9</v>
      </c>
      <c r="C38" s="17" t="s">
        <v>61</v>
      </c>
      <c r="D38" s="17">
        <v>1641126172</v>
      </c>
      <c r="E38" s="7" t="s">
        <v>37</v>
      </c>
      <c r="F38" s="17" t="s">
        <v>88</v>
      </c>
      <c r="G38" s="7" t="s">
        <v>95</v>
      </c>
      <c r="H38" s="17">
        <v>5</v>
      </c>
      <c r="I38" s="17" t="s">
        <v>57</v>
      </c>
      <c r="J38" s="17" t="s">
        <v>76</v>
      </c>
      <c r="L38" s="17">
        <v>45</v>
      </c>
      <c r="M38" s="17">
        <v>5</v>
      </c>
      <c r="N38" s="17">
        <v>1</v>
      </c>
      <c r="O38" s="17">
        <v>1</v>
      </c>
      <c r="P38">
        <v>1585564810</v>
      </c>
      <c r="Q38">
        <v>4308</v>
      </c>
      <c r="T38" t="s">
        <v>60</v>
      </c>
      <c r="U38">
        <f>MATCH(D38,Отчет!$C$1:$C$65536,0)</f>
        <v>20</v>
      </c>
    </row>
    <row r="39" spans="1:21" x14ac:dyDescent="0.2">
      <c r="A39" s="17">
        <v>1645502432</v>
      </c>
      <c r="B39" s="17">
        <v>10</v>
      </c>
      <c r="C39" s="17" t="s">
        <v>61</v>
      </c>
      <c r="D39" s="17">
        <v>1641126186</v>
      </c>
      <c r="E39" s="7" t="s">
        <v>38</v>
      </c>
      <c r="F39" s="17" t="s">
        <v>93</v>
      </c>
      <c r="G39" s="7" t="s">
        <v>95</v>
      </c>
      <c r="H39" s="17">
        <v>5</v>
      </c>
      <c r="I39" s="17" t="s">
        <v>57</v>
      </c>
      <c r="J39" s="17" t="s">
        <v>76</v>
      </c>
      <c r="L39" s="17">
        <v>50</v>
      </c>
      <c r="M39" s="17">
        <v>5</v>
      </c>
      <c r="N39" s="17">
        <v>1</v>
      </c>
      <c r="O39" s="17">
        <v>1</v>
      </c>
      <c r="P39">
        <v>1585564810</v>
      </c>
      <c r="Q39">
        <v>4308</v>
      </c>
      <c r="T39" t="s">
        <v>60</v>
      </c>
      <c r="U39">
        <f>MATCH(D39,Отчет!$C$1:$C$65536,0)</f>
        <v>19</v>
      </c>
    </row>
    <row r="40" spans="1:21" x14ac:dyDescent="0.2">
      <c r="A40" s="17">
        <v>1645502450</v>
      </c>
      <c r="B40" s="17">
        <v>5</v>
      </c>
      <c r="D40" s="17">
        <v>1641126199</v>
      </c>
      <c r="E40" s="7" t="s">
        <v>39</v>
      </c>
      <c r="F40" s="17" t="s">
        <v>72</v>
      </c>
      <c r="G40" s="7" t="s">
        <v>95</v>
      </c>
      <c r="H40" s="17">
        <v>5</v>
      </c>
      <c r="I40" s="17" t="s">
        <v>57</v>
      </c>
      <c r="J40" s="17" t="s">
        <v>76</v>
      </c>
      <c r="L40" s="17">
        <v>25</v>
      </c>
      <c r="M40" s="17">
        <v>5</v>
      </c>
      <c r="N40" s="17">
        <v>1</v>
      </c>
      <c r="O40" s="17">
        <v>1</v>
      </c>
      <c r="P40">
        <v>1585564810</v>
      </c>
      <c r="Q40">
        <v>4308</v>
      </c>
      <c r="T40" t="s">
        <v>60</v>
      </c>
      <c r="U40">
        <f>MATCH(D40,Отчет!$C$1:$C$65536,0)</f>
        <v>29</v>
      </c>
    </row>
    <row r="41" spans="1:21" x14ac:dyDescent="0.2">
      <c r="A41" s="17">
        <v>1645502470</v>
      </c>
      <c r="B41" s="17">
        <v>10</v>
      </c>
      <c r="C41" s="17" t="s">
        <v>61</v>
      </c>
      <c r="D41" s="17">
        <v>1641126212</v>
      </c>
      <c r="E41" s="7" t="s">
        <v>41</v>
      </c>
      <c r="F41" s="17" t="s">
        <v>66</v>
      </c>
      <c r="G41" s="7" t="s">
        <v>95</v>
      </c>
      <c r="H41" s="17">
        <v>5</v>
      </c>
      <c r="I41" s="17" t="s">
        <v>57</v>
      </c>
      <c r="J41" s="17" t="s">
        <v>76</v>
      </c>
      <c r="L41" s="17">
        <v>50</v>
      </c>
      <c r="M41" s="17">
        <v>5</v>
      </c>
      <c r="N41" s="17">
        <v>1</v>
      </c>
      <c r="O41" s="17">
        <v>1</v>
      </c>
      <c r="P41">
        <v>1585564810</v>
      </c>
      <c r="Q41">
        <v>4308</v>
      </c>
      <c r="T41" t="s">
        <v>60</v>
      </c>
      <c r="U41">
        <f>MATCH(D41,Отчет!$C$1:$C$65536,0)</f>
        <v>22</v>
      </c>
    </row>
    <row r="42" spans="1:21" x14ac:dyDescent="0.2">
      <c r="A42" s="17">
        <v>1645502488</v>
      </c>
      <c r="B42" s="17">
        <v>8</v>
      </c>
      <c r="C42" s="17" t="s">
        <v>61</v>
      </c>
      <c r="D42" s="17">
        <v>1641126225</v>
      </c>
      <c r="E42" s="7" t="s">
        <v>42</v>
      </c>
      <c r="F42" s="17" t="s">
        <v>62</v>
      </c>
      <c r="G42" s="7" t="s">
        <v>95</v>
      </c>
      <c r="H42" s="17">
        <v>5</v>
      </c>
      <c r="I42" s="17" t="s">
        <v>57</v>
      </c>
      <c r="J42" s="17" t="s">
        <v>76</v>
      </c>
      <c r="L42" s="17">
        <v>40</v>
      </c>
      <c r="M42" s="17">
        <v>5</v>
      </c>
      <c r="N42" s="17">
        <v>1</v>
      </c>
      <c r="O42" s="17">
        <v>1</v>
      </c>
      <c r="P42">
        <v>1585564810</v>
      </c>
      <c r="Q42">
        <v>4308</v>
      </c>
      <c r="T42" t="s">
        <v>60</v>
      </c>
      <c r="U42">
        <f>MATCH(D42,Отчет!$C$1:$C$65536,0)</f>
        <v>17</v>
      </c>
    </row>
    <row r="43" spans="1:21" x14ac:dyDescent="0.2">
      <c r="A43" s="17">
        <v>1645502517</v>
      </c>
      <c r="B43" s="17">
        <v>10</v>
      </c>
      <c r="C43" s="17" t="s">
        <v>61</v>
      </c>
      <c r="D43" s="17">
        <v>1641126239</v>
      </c>
      <c r="E43" s="7" t="s">
        <v>43</v>
      </c>
      <c r="F43" s="17" t="s">
        <v>91</v>
      </c>
      <c r="G43" s="7" t="s">
        <v>95</v>
      </c>
      <c r="H43" s="17">
        <v>5</v>
      </c>
      <c r="I43" s="17" t="s">
        <v>57</v>
      </c>
      <c r="J43" s="17" t="s">
        <v>76</v>
      </c>
      <c r="L43" s="17">
        <v>50</v>
      </c>
      <c r="M43" s="17">
        <v>5</v>
      </c>
      <c r="N43" s="17">
        <v>1</v>
      </c>
      <c r="O43" s="17">
        <v>1</v>
      </c>
      <c r="P43">
        <v>1585564810</v>
      </c>
      <c r="Q43">
        <v>4308</v>
      </c>
      <c r="T43" t="s">
        <v>60</v>
      </c>
      <c r="U43">
        <f>MATCH(D43,Отчет!$C$1:$C$65536,0)</f>
        <v>12</v>
      </c>
    </row>
    <row r="44" spans="1:21" x14ac:dyDescent="0.2">
      <c r="A44" s="17">
        <v>1645502573</v>
      </c>
      <c r="B44" s="17">
        <v>10</v>
      </c>
      <c r="C44" s="17" t="s">
        <v>61</v>
      </c>
      <c r="D44" s="17">
        <v>1641126252</v>
      </c>
      <c r="E44" s="7" t="s">
        <v>46</v>
      </c>
      <c r="F44" s="17" t="s">
        <v>64</v>
      </c>
      <c r="G44" s="7" t="s">
        <v>95</v>
      </c>
      <c r="H44" s="17">
        <v>5</v>
      </c>
      <c r="I44" s="17" t="s">
        <v>57</v>
      </c>
      <c r="J44" s="17" t="s">
        <v>76</v>
      </c>
      <c r="L44" s="17">
        <v>50</v>
      </c>
      <c r="M44" s="17">
        <v>5</v>
      </c>
      <c r="N44" s="17">
        <v>1</v>
      </c>
      <c r="O44" s="17">
        <v>1</v>
      </c>
      <c r="P44">
        <v>1585564810</v>
      </c>
      <c r="Q44">
        <v>4308</v>
      </c>
      <c r="T44" t="s">
        <v>60</v>
      </c>
      <c r="U44">
        <f>MATCH(D44,Отчет!$C$1:$C$65536,0)</f>
        <v>18</v>
      </c>
    </row>
    <row r="45" spans="1:21" x14ac:dyDescent="0.2">
      <c r="A45" s="17">
        <v>1645502555</v>
      </c>
      <c r="B45" s="17">
        <v>9</v>
      </c>
      <c r="C45" s="17" t="s">
        <v>61</v>
      </c>
      <c r="D45" s="17">
        <v>1641126266</v>
      </c>
      <c r="E45" s="7" t="s">
        <v>45</v>
      </c>
      <c r="F45" s="17" t="s">
        <v>74</v>
      </c>
      <c r="G45" s="7" t="s">
        <v>95</v>
      </c>
      <c r="H45" s="17">
        <v>5</v>
      </c>
      <c r="I45" s="17" t="s">
        <v>57</v>
      </c>
      <c r="J45" s="17" t="s">
        <v>76</v>
      </c>
      <c r="L45" s="17">
        <v>45</v>
      </c>
      <c r="M45" s="17">
        <v>5</v>
      </c>
      <c r="N45" s="17">
        <v>1</v>
      </c>
      <c r="O45" s="17">
        <v>1</v>
      </c>
      <c r="P45">
        <v>1585564810</v>
      </c>
      <c r="Q45">
        <v>4308</v>
      </c>
      <c r="T45" t="s">
        <v>60</v>
      </c>
      <c r="U45">
        <f>MATCH(D45,Отчет!$C$1:$C$65536,0)</f>
        <v>25</v>
      </c>
    </row>
    <row r="46" spans="1:21" x14ac:dyDescent="0.2">
      <c r="A46" s="17">
        <v>1645502591</v>
      </c>
      <c r="B46" s="17">
        <v>10</v>
      </c>
      <c r="C46" s="17" t="s">
        <v>61</v>
      </c>
      <c r="D46" s="17">
        <v>1641126280</v>
      </c>
      <c r="E46" s="7" t="s">
        <v>47</v>
      </c>
      <c r="F46" s="17" t="s">
        <v>67</v>
      </c>
      <c r="G46" s="7" t="s">
        <v>95</v>
      </c>
      <c r="H46" s="17">
        <v>5</v>
      </c>
      <c r="I46" s="17" t="s">
        <v>57</v>
      </c>
      <c r="J46" s="17" t="s">
        <v>76</v>
      </c>
      <c r="L46" s="17">
        <v>50</v>
      </c>
      <c r="M46" s="17">
        <v>5</v>
      </c>
      <c r="N46" s="17">
        <v>1</v>
      </c>
      <c r="O46" s="17">
        <v>1</v>
      </c>
      <c r="P46">
        <v>1585564810</v>
      </c>
      <c r="Q46">
        <v>4308</v>
      </c>
      <c r="T46" t="s">
        <v>60</v>
      </c>
      <c r="U46">
        <f>MATCH(D46,Отчет!$C$1:$C$65536,0)</f>
        <v>16</v>
      </c>
    </row>
    <row r="47" spans="1:21" x14ac:dyDescent="0.2">
      <c r="A47" s="17">
        <v>1645502610</v>
      </c>
      <c r="B47" s="17">
        <v>10</v>
      </c>
      <c r="C47" s="17" t="s">
        <v>61</v>
      </c>
      <c r="D47" s="17">
        <v>1641126293</v>
      </c>
      <c r="E47" s="7" t="s">
        <v>48</v>
      </c>
      <c r="F47" s="17" t="s">
        <v>78</v>
      </c>
      <c r="G47" s="7" t="s">
        <v>95</v>
      </c>
      <c r="H47" s="17">
        <v>5</v>
      </c>
      <c r="I47" s="17" t="s">
        <v>57</v>
      </c>
      <c r="J47" s="17" t="s">
        <v>76</v>
      </c>
      <c r="L47" s="17">
        <v>50</v>
      </c>
      <c r="M47" s="17">
        <v>5</v>
      </c>
      <c r="N47" s="17">
        <v>1</v>
      </c>
      <c r="O47" s="17">
        <v>1</v>
      </c>
      <c r="P47">
        <v>1585564810</v>
      </c>
      <c r="Q47">
        <v>4308</v>
      </c>
      <c r="T47" t="s">
        <v>60</v>
      </c>
      <c r="U47">
        <f>MATCH(D47,Отчет!$C$1:$C$65536,0)</f>
        <v>13</v>
      </c>
    </row>
    <row r="48" spans="1:21" x14ac:dyDescent="0.2">
      <c r="A48" s="17">
        <v>1645502629</v>
      </c>
      <c r="B48" s="17">
        <v>10</v>
      </c>
      <c r="C48" s="17" t="s">
        <v>61</v>
      </c>
      <c r="D48" s="17">
        <v>1641126306</v>
      </c>
      <c r="E48" s="7" t="s">
        <v>49</v>
      </c>
      <c r="F48" s="17" t="s">
        <v>70</v>
      </c>
      <c r="G48" s="7" t="s">
        <v>95</v>
      </c>
      <c r="H48" s="17">
        <v>5</v>
      </c>
      <c r="I48" s="17" t="s">
        <v>57</v>
      </c>
      <c r="J48" s="17" t="s">
        <v>76</v>
      </c>
      <c r="L48" s="17">
        <v>50</v>
      </c>
      <c r="M48" s="17">
        <v>5</v>
      </c>
      <c r="N48" s="17">
        <v>1</v>
      </c>
      <c r="O48" s="17">
        <v>1</v>
      </c>
      <c r="P48">
        <v>1585564810</v>
      </c>
      <c r="Q48">
        <v>4308</v>
      </c>
      <c r="T48" t="s">
        <v>60</v>
      </c>
      <c r="U48">
        <f>MATCH(D48,Отчет!$C$1:$C$65536,0)</f>
        <v>15</v>
      </c>
    </row>
    <row r="49" spans="1:21" x14ac:dyDescent="0.2">
      <c r="A49" s="17">
        <v>1645502651</v>
      </c>
      <c r="B49" s="17">
        <v>10</v>
      </c>
      <c r="C49" s="17" t="s">
        <v>61</v>
      </c>
      <c r="D49" s="17">
        <v>1641126320</v>
      </c>
      <c r="E49" s="7" t="s">
        <v>50</v>
      </c>
      <c r="F49" s="17" t="s">
        <v>69</v>
      </c>
      <c r="G49" s="7" t="s">
        <v>95</v>
      </c>
      <c r="H49" s="17">
        <v>5</v>
      </c>
      <c r="I49" s="17" t="s">
        <v>57</v>
      </c>
      <c r="J49" s="17" t="s">
        <v>76</v>
      </c>
      <c r="L49" s="17">
        <v>50</v>
      </c>
      <c r="M49" s="17">
        <v>5</v>
      </c>
      <c r="N49" s="17">
        <v>1</v>
      </c>
      <c r="O49" s="17">
        <v>1</v>
      </c>
      <c r="P49">
        <v>1585564810</v>
      </c>
      <c r="Q49">
        <v>4308</v>
      </c>
      <c r="T49" t="s">
        <v>60</v>
      </c>
      <c r="U49">
        <f>MATCH(D49,Отчет!$C$1:$C$65536,0)</f>
        <v>23</v>
      </c>
    </row>
    <row r="50" spans="1:21" x14ac:dyDescent="0.2">
      <c r="A50" s="17">
        <v>1645502673</v>
      </c>
      <c r="B50" s="17">
        <v>0</v>
      </c>
      <c r="C50" s="17" t="s">
        <v>61</v>
      </c>
      <c r="D50" s="17">
        <v>1641126334</v>
      </c>
      <c r="E50" s="7" t="s">
        <v>51</v>
      </c>
      <c r="F50" s="17" t="s">
        <v>77</v>
      </c>
      <c r="G50" s="7" t="s">
        <v>95</v>
      </c>
      <c r="H50" s="17">
        <v>5</v>
      </c>
      <c r="I50" s="17" t="s">
        <v>57</v>
      </c>
      <c r="J50" s="17" t="s">
        <v>76</v>
      </c>
      <c r="L50" s="17">
        <v>0</v>
      </c>
      <c r="M50" s="17">
        <v>5</v>
      </c>
      <c r="N50" s="17">
        <v>0</v>
      </c>
      <c r="O50" s="17">
        <v>1</v>
      </c>
      <c r="P50">
        <v>1585564810</v>
      </c>
      <c r="Q50">
        <v>4308</v>
      </c>
      <c r="T50" t="s">
        <v>60</v>
      </c>
      <c r="U50">
        <f>MATCH(D50,Отчет!$C$1:$C$65536,0)</f>
        <v>26</v>
      </c>
    </row>
    <row r="51" spans="1:21" x14ac:dyDescent="0.2">
      <c r="A51" s="17">
        <v>1645502693</v>
      </c>
      <c r="B51" s="17">
        <v>10</v>
      </c>
      <c r="C51" s="17" t="s">
        <v>61</v>
      </c>
      <c r="D51" s="17">
        <v>1641126348</v>
      </c>
      <c r="E51" s="7" t="s">
        <v>52</v>
      </c>
      <c r="F51" s="17" t="s">
        <v>68</v>
      </c>
      <c r="G51" s="7" t="s">
        <v>95</v>
      </c>
      <c r="H51" s="17">
        <v>5</v>
      </c>
      <c r="I51" s="17" t="s">
        <v>57</v>
      </c>
      <c r="J51" s="17" t="s">
        <v>76</v>
      </c>
      <c r="L51" s="17">
        <v>50</v>
      </c>
      <c r="M51" s="17">
        <v>5</v>
      </c>
      <c r="N51" s="17">
        <v>1</v>
      </c>
      <c r="O51" s="17">
        <v>1</v>
      </c>
      <c r="P51">
        <v>1585564810</v>
      </c>
      <c r="Q51">
        <v>4308</v>
      </c>
      <c r="T51" t="s">
        <v>60</v>
      </c>
      <c r="U51">
        <f>MATCH(D51,Отчет!$C$1:$C$65536,0)</f>
        <v>14</v>
      </c>
    </row>
    <row r="52" spans="1:21" x14ac:dyDescent="0.2">
      <c r="A52" s="17">
        <v>1645502735</v>
      </c>
      <c r="D52" s="17">
        <v>1641126361</v>
      </c>
      <c r="E52" s="7" t="s">
        <v>54</v>
      </c>
      <c r="F52" s="17" t="s">
        <v>55</v>
      </c>
      <c r="G52" s="7" t="s">
        <v>95</v>
      </c>
      <c r="H52" s="17">
        <v>5</v>
      </c>
      <c r="I52" s="17" t="s">
        <v>57</v>
      </c>
      <c r="J52" s="17" t="s">
        <v>76</v>
      </c>
      <c r="L52" s="17">
        <v>0</v>
      </c>
      <c r="M52" s="17">
        <v>5</v>
      </c>
      <c r="O52" s="17">
        <v>1</v>
      </c>
      <c r="P52">
        <v>1585564810</v>
      </c>
      <c r="Q52">
        <v>4308</v>
      </c>
      <c r="T52" t="s">
        <v>60</v>
      </c>
      <c r="U52">
        <f>MATCH(D52,Отчет!$C$1:$C$65536,0)</f>
        <v>28</v>
      </c>
    </row>
    <row r="53" spans="1:21" x14ac:dyDescent="0.2">
      <c r="A53" s="17">
        <v>1674577266</v>
      </c>
      <c r="D53" s="17">
        <v>1641126199</v>
      </c>
      <c r="E53" s="7" t="s">
        <v>39</v>
      </c>
      <c r="F53" s="17" t="s">
        <v>72</v>
      </c>
      <c r="G53" s="7" t="s">
        <v>96</v>
      </c>
      <c r="H53" s="17">
        <v>5</v>
      </c>
      <c r="I53" s="17" t="s">
        <v>57</v>
      </c>
      <c r="J53" s="17" t="s">
        <v>76</v>
      </c>
      <c r="L53" s="17">
        <v>0</v>
      </c>
      <c r="M53" s="17">
        <v>5</v>
      </c>
      <c r="O53" s="17">
        <v>1</v>
      </c>
      <c r="P53">
        <v>1572116688</v>
      </c>
      <c r="Q53">
        <v>2098</v>
      </c>
      <c r="S53" t="s">
        <v>59</v>
      </c>
      <c r="T53" t="s">
        <v>60</v>
      </c>
      <c r="U53">
        <f>MATCH(D53,Отчет!$C$1:$C$65536,0)</f>
        <v>29</v>
      </c>
    </row>
    <row r="54" spans="1:21" x14ac:dyDescent="0.2">
      <c r="A54" s="17">
        <v>1674577325</v>
      </c>
      <c r="B54" s="17">
        <v>9</v>
      </c>
      <c r="D54" s="17">
        <v>1641126199</v>
      </c>
      <c r="E54" s="7" t="s">
        <v>39</v>
      </c>
      <c r="F54" s="17" t="s">
        <v>72</v>
      </c>
      <c r="G54" s="7" t="s">
        <v>97</v>
      </c>
      <c r="H54" s="17">
        <v>5</v>
      </c>
      <c r="I54" s="17" t="s">
        <v>57</v>
      </c>
      <c r="J54" s="17" t="s">
        <v>76</v>
      </c>
      <c r="L54" s="17">
        <v>45</v>
      </c>
      <c r="M54" s="17">
        <v>5</v>
      </c>
      <c r="N54" s="17">
        <v>1</v>
      </c>
      <c r="O54" s="17">
        <v>1</v>
      </c>
      <c r="P54">
        <v>1572116688</v>
      </c>
      <c r="Q54">
        <v>2098</v>
      </c>
      <c r="S54" t="s">
        <v>59</v>
      </c>
      <c r="T54" t="s">
        <v>60</v>
      </c>
      <c r="U54">
        <f>MATCH(D54,Отчет!$C$1:$C$65536,0)</f>
        <v>29</v>
      </c>
    </row>
    <row r="55" spans="1:21" x14ac:dyDescent="0.2">
      <c r="A55" s="17">
        <v>1809876141</v>
      </c>
      <c r="C55" s="17" t="s">
        <v>61</v>
      </c>
      <c r="D55" s="17">
        <v>1641126212</v>
      </c>
      <c r="E55" s="7" t="s">
        <v>41</v>
      </c>
      <c r="F55" s="17" t="s">
        <v>66</v>
      </c>
      <c r="G55" s="7" t="s">
        <v>98</v>
      </c>
      <c r="H55" s="17">
        <v>5</v>
      </c>
      <c r="I55" s="17" t="s">
        <v>57</v>
      </c>
      <c r="J55" s="17" t="s">
        <v>76</v>
      </c>
      <c r="L55" s="17">
        <v>0</v>
      </c>
      <c r="M55" s="17">
        <v>5</v>
      </c>
      <c r="N55" s="17">
        <v>0</v>
      </c>
      <c r="O55" s="17">
        <v>1</v>
      </c>
      <c r="T55" t="s">
        <v>60</v>
      </c>
      <c r="U55">
        <f>MATCH(D55,Отчет!$C$1:$C$65536,0)</f>
        <v>22</v>
      </c>
    </row>
    <row r="56" spans="1:21" x14ac:dyDescent="0.2">
      <c r="A56" s="17">
        <v>1809884597</v>
      </c>
      <c r="B56" s="17">
        <v>10</v>
      </c>
      <c r="C56" s="17" t="s">
        <v>61</v>
      </c>
      <c r="D56" s="17">
        <v>1641126266</v>
      </c>
      <c r="E56" s="7" t="s">
        <v>45</v>
      </c>
      <c r="F56" s="17" t="s">
        <v>74</v>
      </c>
      <c r="G56" s="7" t="s">
        <v>98</v>
      </c>
      <c r="H56" s="17">
        <v>5</v>
      </c>
      <c r="I56" s="17" t="s">
        <v>57</v>
      </c>
      <c r="J56" s="17" t="s">
        <v>76</v>
      </c>
      <c r="L56" s="17">
        <v>50</v>
      </c>
      <c r="M56" s="17">
        <v>5</v>
      </c>
      <c r="N56" s="17">
        <v>1</v>
      </c>
      <c r="O56" s="17">
        <v>1</v>
      </c>
      <c r="T56" t="s">
        <v>60</v>
      </c>
      <c r="U56">
        <f>MATCH(D56,Отчет!$C$1:$C$65536,0)</f>
        <v>25</v>
      </c>
    </row>
    <row r="57" spans="1:21" x14ac:dyDescent="0.2">
      <c r="A57" s="17">
        <v>1864862125</v>
      </c>
      <c r="B57" s="17">
        <v>8</v>
      </c>
      <c r="C57" s="17" t="s">
        <v>61</v>
      </c>
      <c r="D57" s="17">
        <v>1641126334</v>
      </c>
      <c r="E57" s="7" t="s">
        <v>51</v>
      </c>
      <c r="F57" s="17" t="s">
        <v>77</v>
      </c>
      <c r="G57" s="7" t="s">
        <v>99</v>
      </c>
      <c r="H57" s="17">
        <v>3</v>
      </c>
      <c r="I57" s="17" t="s">
        <v>57</v>
      </c>
      <c r="J57" s="17" t="s">
        <v>76</v>
      </c>
      <c r="L57" s="17">
        <v>24</v>
      </c>
      <c r="M57" s="17">
        <v>3</v>
      </c>
      <c r="N57" s="17">
        <v>1</v>
      </c>
      <c r="O57" s="17">
        <v>1</v>
      </c>
      <c r="P57">
        <v>1572116688</v>
      </c>
      <c r="Q57">
        <v>2098</v>
      </c>
      <c r="S57" t="s">
        <v>59</v>
      </c>
      <c r="T57" t="s">
        <v>60</v>
      </c>
      <c r="U57">
        <f>MATCH(D57,Отчет!$C$1:$C$65536,0)</f>
        <v>26</v>
      </c>
    </row>
    <row r="58" spans="1:21" x14ac:dyDescent="0.2">
      <c r="A58" s="17">
        <v>1723596206</v>
      </c>
      <c r="B58" s="17">
        <v>10</v>
      </c>
      <c r="C58" s="17" t="s">
        <v>61</v>
      </c>
      <c r="D58" s="17">
        <v>1641126239</v>
      </c>
      <c r="E58" s="7" t="s">
        <v>43</v>
      </c>
      <c r="F58" s="17" t="s">
        <v>91</v>
      </c>
      <c r="G58" s="7" t="s">
        <v>99</v>
      </c>
      <c r="H58" s="17">
        <v>3</v>
      </c>
      <c r="I58" s="17" t="s">
        <v>57</v>
      </c>
      <c r="J58" s="17" t="s">
        <v>76</v>
      </c>
      <c r="L58" s="17">
        <v>30</v>
      </c>
      <c r="M58" s="17">
        <v>3</v>
      </c>
      <c r="N58" s="17">
        <v>1</v>
      </c>
      <c r="O58" s="17">
        <v>1</v>
      </c>
      <c r="P58">
        <v>1572116688</v>
      </c>
      <c r="Q58">
        <v>2098</v>
      </c>
      <c r="S58" t="s">
        <v>59</v>
      </c>
      <c r="T58" t="s">
        <v>60</v>
      </c>
      <c r="U58">
        <f>MATCH(D58,Отчет!$C$1:$C$65536,0)</f>
        <v>12</v>
      </c>
    </row>
    <row r="59" spans="1:21" x14ac:dyDescent="0.2">
      <c r="A59" s="17">
        <v>1723698291</v>
      </c>
      <c r="B59" s="17">
        <v>10</v>
      </c>
      <c r="C59" s="17" t="s">
        <v>61</v>
      </c>
      <c r="D59" s="17">
        <v>1641126186</v>
      </c>
      <c r="E59" s="7" t="s">
        <v>38</v>
      </c>
      <c r="F59" s="17" t="s">
        <v>93</v>
      </c>
      <c r="G59" s="7" t="s">
        <v>99</v>
      </c>
      <c r="H59" s="17">
        <v>3</v>
      </c>
      <c r="I59" s="17" t="s">
        <v>57</v>
      </c>
      <c r="J59" s="17" t="s">
        <v>76</v>
      </c>
      <c r="L59" s="17">
        <v>30</v>
      </c>
      <c r="M59" s="17">
        <v>3</v>
      </c>
      <c r="N59" s="17">
        <v>1</v>
      </c>
      <c r="O59" s="17">
        <v>1</v>
      </c>
      <c r="P59">
        <v>1572116688</v>
      </c>
      <c r="Q59">
        <v>2098</v>
      </c>
      <c r="S59" t="s">
        <v>59</v>
      </c>
      <c r="T59" t="s">
        <v>60</v>
      </c>
      <c r="U59">
        <f>MATCH(D59,Отчет!$C$1:$C$65536,0)</f>
        <v>19</v>
      </c>
    </row>
    <row r="60" spans="1:21" x14ac:dyDescent="0.2">
      <c r="A60" s="17">
        <v>1662917889</v>
      </c>
      <c r="B60" s="17">
        <v>10</v>
      </c>
      <c r="C60" s="17" t="s">
        <v>61</v>
      </c>
      <c r="D60" s="17">
        <v>1641126239</v>
      </c>
      <c r="E60" s="7" t="s">
        <v>43</v>
      </c>
      <c r="F60" s="17" t="s">
        <v>91</v>
      </c>
      <c r="G60" s="7" t="s">
        <v>100</v>
      </c>
      <c r="H60" s="17">
        <v>3</v>
      </c>
      <c r="I60" s="17" t="s">
        <v>57</v>
      </c>
      <c r="J60" s="17" t="s">
        <v>76</v>
      </c>
      <c r="L60" s="17">
        <v>30</v>
      </c>
      <c r="M60" s="17">
        <v>3</v>
      </c>
      <c r="N60" s="17">
        <v>1</v>
      </c>
      <c r="O60" s="17">
        <v>1</v>
      </c>
      <c r="P60">
        <v>1572116688</v>
      </c>
      <c r="Q60">
        <v>2098</v>
      </c>
      <c r="S60" t="s">
        <v>59</v>
      </c>
      <c r="T60" t="s">
        <v>60</v>
      </c>
      <c r="U60">
        <f>MATCH(D60,Отчет!$C$1:$C$65536,0)</f>
        <v>12</v>
      </c>
    </row>
    <row r="61" spans="1:21" x14ac:dyDescent="0.2">
      <c r="A61" s="17">
        <v>1674576163</v>
      </c>
      <c r="B61" s="17">
        <v>10</v>
      </c>
      <c r="C61" s="17" t="s">
        <v>61</v>
      </c>
      <c r="D61" s="17">
        <v>1641126186</v>
      </c>
      <c r="E61" s="7" t="s">
        <v>38</v>
      </c>
      <c r="F61" s="17" t="s">
        <v>93</v>
      </c>
      <c r="G61" s="7" t="s">
        <v>100</v>
      </c>
      <c r="H61" s="17">
        <v>3</v>
      </c>
      <c r="I61" s="17" t="s">
        <v>57</v>
      </c>
      <c r="J61" s="17" t="s">
        <v>76</v>
      </c>
      <c r="L61" s="17">
        <v>30</v>
      </c>
      <c r="M61" s="17">
        <v>3</v>
      </c>
      <c r="N61" s="17">
        <v>1</v>
      </c>
      <c r="O61" s="17">
        <v>1</v>
      </c>
      <c r="P61">
        <v>1572116688</v>
      </c>
      <c r="Q61">
        <v>2098</v>
      </c>
      <c r="S61" t="s">
        <v>59</v>
      </c>
      <c r="T61" t="s">
        <v>60</v>
      </c>
      <c r="U61">
        <f>MATCH(D61,Отчет!$C$1:$C$65536,0)</f>
        <v>19</v>
      </c>
    </row>
    <row r="62" spans="1:21" x14ac:dyDescent="0.2">
      <c r="A62" s="17">
        <v>1674553295</v>
      </c>
      <c r="B62" s="17">
        <v>10</v>
      </c>
      <c r="C62" s="17" t="s">
        <v>61</v>
      </c>
      <c r="D62" s="17">
        <v>1641126172</v>
      </c>
      <c r="E62" s="7" t="s">
        <v>37</v>
      </c>
      <c r="F62" s="17" t="s">
        <v>88</v>
      </c>
      <c r="G62" s="7" t="s">
        <v>100</v>
      </c>
      <c r="H62" s="17">
        <v>3</v>
      </c>
      <c r="I62" s="17" t="s">
        <v>57</v>
      </c>
      <c r="J62" s="17" t="s">
        <v>76</v>
      </c>
      <c r="L62" s="17">
        <v>30</v>
      </c>
      <c r="M62" s="17">
        <v>3</v>
      </c>
      <c r="N62" s="17">
        <v>1</v>
      </c>
      <c r="O62" s="17">
        <v>1</v>
      </c>
      <c r="P62">
        <v>1572116688</v>
      </c>
      <c r="Q62">
        <v>2098</v>
      </c>
      <c r="S62" t="s">
        <v>59</v>
      </c>
      <c r="T62" t="s">
        <v>60</v>
      </c>
      <c r="U62">
        <f>MATCH(D62,Отчет!$C$1:$C$65536,0)</f>
        <v>20</v>
      </c>
    </row>
    <row r="63" spans="1:21" x14ac:dyDescent="0.2">
      <c r="A63" s="17">
        <v>1659796812</v>
      </c>
      <c r="B63" s="17">
        <v>10</v>
      </c>
      <c r="C63" s="17" t="s">
        <v>61</v>
      </c>
      <c r="D63" s="17">
        <v>1641126252</v>
      </c>
      <c r="E63" s="7" t="s">
        <v>46</v>
      </c>
      <c r="F63" s="17" t="s">
        <v>64</v>
      </c>
      <c r="G63" s="7" t="s">
        <v>101</v>
      </c>
      <c r="H63" s="17">
        <v>3</v>
      </c>
      <c r="I63" s="17" t="s">
        <v>57</v>
      </c>
      <c r="J63" s="17" t="s">
        <v>76</v>
      </c>
      <c r="L63" s="17">
        <v>30</v>
      </c>
      <c r="M63" s="17">
        <v>3</v>
      </c>
      <c r="N63" s="17">
        <v>1</v>
      </c>
      <c r="O63" s="17">
        <v>1</v>
      </c>
      <c r="P63">
        <v>1572116688</v>
      </c>
      <c r="Q63">
        <v>2098</v>
      </c>
      <c r="S63" t="s">
        <v>59</v>
      </c>
      <c r="T63" t="s">
        <v>60</v>
      </c>
      <c r="U63">
        <f>MATCH(D63,Отчет!$C$1:$C$65536,0)</f>
        <v>18</v>
      </c>
    </row>
    <row r="64" spans="1:21" x14ac:dyDescent="0.2">
      <c r="A64" s="17">
        <v>1674577998</v>
      </c>
      <c r="B64" s="17">
        <v>10</v>
      </c>
      <c r="C64" s="17" t="s">
        <v>61</v>
      </c>
      <c r="D64" s="17">
        <v>1641126212</v>
      </c>
      <c r="E64" s="7" t="s">
        <v>41</v>
      </c>
      <c r="F64" s="17" t="s">
        <v>66</v>
      </c>
      <c r="G64" s="7" t="s">
        <v>101</v>
      </c>
      <c r="H64" s="17">
        <v>3</v>
      </c>
      <c r="I64" s="17" t="s">
        <v>57</v>
      </c>
      <c r="J64" s="17" t="s">
        <v>76</v>
      </c>
      <c r="L64" s="17">
        <v>30</v>
      </c>
      <c r="M64" s="17">
        <v>3</v>
      </c>
      <c r="N64" s="17">
        <v>1</v>
      </c>
      <c r="O64" s="17">
        <v>1</v>
      </c>
      <c r="P64">
        <v>1572116688</v>
      </c>
      <c r="Q64">
        <v>2098</v>
      </c>
      <c r="S64" t="s">
        <v>59</v>
      </c>
      <c r="T64" t="s">
        <v>60</v>
      </c>
      <c r="U64">
        <f>MATCH(D64,Отчет!$C$1:$C$65536,0)</f>
        <v>22</v>
      </c>
    </row>
    <row r="65" spans="1:21" x14ac:dyDescent="0.2">
      <c r="A65" s="17">
        <v>1811482256</v>
      </c>
      <c r="B65" s="17">
        <v>10</v>
      </c>
      <c r="C65" s="17" t="s">
        <v>61</v>
      </c>
      <c r="D65" s="17">
        <v>1641126266</v>
      </c>
      <c r="E65" s="7" t="s">
        <v>45</v>
      </c>
      <c r="F65" s="17" t="s">
        <v>74</v>
      </c>
      <c r="G65" s="7" t="s">
        <v>101</v>
      </c>
      <c r="H65" s="17">
        <v>3</v>
      </c>
      <c r="I65" s="17" t="s">
        <v>57</v>
      </c>
      <c r="J65" s="17" t="s">
        <v>76</v>
      </c>
      <c r="L65" s="17">
        <v>30</v>
      </c>
      <c r="M65" s="17">
        <v>3</v>
      </c>
      <c r="N65" s="17">
        <v>1</v>
      </c>
      <c r="O65" s="17">
        <v>1</v>
      </c>
      <c r="P65">
        <v>1572116688</v>
      </c>
      <c r="Q65">
        <v>2098</v>
      </c>
      <c r="S65" t="s">
        <v>59</v>
      </c>
      <c r="T65" t="s">
        <v>60</v>
      </c>
      <c r="U65">
        <f>MATCH(D65,Отчет!$C$1:$C$65536,0)</f>
        <v>25</v>
      </c>
    </row>
    <row r="66" spans="1:21" x14ac:dyDescent="0.2">
      <c r="A66" s="17">
        <v>1722322158</v>
      </c>
      <c r="B66" s="17">
        <v>10</v>
      </c>
      <c r="C66" s="17" t="s">
        <v>61</v>
      </c>
      <c r="D66" s="17">
        <v>1641126348</v>
      </c>
      <c r="E66" s="7" t="s">
        <v>52</v>
      </c>
      <c r="F66" s="17" t="s">
        <v>68</v>
      </c>
      <c r="G66" s="7" t="s">
        <v>102</v>
      </c>
      <c r="H66" s="17">
        <v>3</v>
      </c>
      <c r="I66" s="17" t="s">
        <v>57</v>
      </c>
      <c r="J66" s="17" t="s">
        <v>76</v>
      </c>
      <c r="L66" s="17">
        <v>30</v>
      </c>
      <c r="M66" s="17">
        <v>3</v>
      </c>
      <c r="N66" s="17">
        <v>1</v>
      </c>
      <c r="O66" s="17">
        <v>1</v>
      </c>
      <c r="P66">
        <v>1572116688</v>
      </c>
      <c r="Q66">
        <v>2098</v>
      </c>
      <c r="S66" t="s">
        <v>59</v>
      </c>
      <c r="T66" t="s">
        <v>60</v>
      </c>
      <c r="U66">
        <f>MATCH(D66,Отчет!$C$1:$C$65536,0)</f>
        <v>14</v>
      </c>
    </row>
    <row r="67" spans="1:21" x14ac:dyDescent="0.2">
      <c r="A67" s="17">
        <v>1701369313</v>
      </c>
      <c r="B67" s="17">
        <v>10</v>
      </c>
      <c r="C67" s="17" t="s">
        <v>61</v>
      </c>
      <c r="D67" s="17">
        <v>1656432674</v>
      </c>
      <c r="E67" s="7" t="s">
        <v>40</v>
      </c>
      <c r="F67" s="17" t="s">
        <v>85</v>
      </c>
      <c r="G67" s="7" t="s">
        <v>102</v>
      </c>
      <c r="H67" s="17">
        <v>3</v>
      </c>
      <c r="I67" s="17" t="s">
        <v>57</v>
      </c>
      <c r="J67" s="17" t="s">
        <v>76</v>
      </c>
      <c r="L67" s="17">
        <v>30</v>
      </c>
      <c r="M67" s="17">
        <v>3</v>
      </c>
      <c r="N67" s="17">
        <v>1</v>
      </c>
      <c r="O67" s="17">
        <v>1</v>
      </c>
      <c r="P67">
        <v>1572116688</v>
      </c>
      <c r="Q67">
        <v>2098</v>
      </c>
      <c r="S67" t="s">
        <v>59</v>
      </c>
      <c r="T67" t="s">
        <v>60</v>
      </c>
      <c r="U67">
        <f>MATCH(D67,Отчет!$C$1:$C$65536,0)</f>
        <v>24</v>
      </c>
    </row>
    <row r="68" spans="1:21" x14ac:dyDescent="0.2">
      <c r="A68" s="17">
        <v>1676914582</v>
      </c>
      <c r="B68" s="17">
        <v>10</v>
      </c>
      <c r="C68" s="17" t="s">
        <v>61</v>
      </c>
      <c r="D68" s="17">
        <v>1641126225</v>
      </c>
      <c r="E68" s="7" t="s">
        <v>42</v>
      </c>
      <c r="F68" s="17" t="s">
        <v>62</v>
      </c>
      <c r="G68" s="7" t="s">
        <v>102</v>
      </c>
      <c r="H68" s="17">
        <v>3</v>
      </c>
      <c r="I68" s="17" t="s">
        <v>57</v>
      </c>
      <c r="J68" s="17" t="s">
        <v>76</v>
      </c>
      <c r="L68" s="17">
        <v>30</v>
      </c>
      <c r="M68" s="17">
        <v>3</v>
      </c>
      <c r="N68" s="17">
        <v>1</v>
      </c>
      <c r="O68" s="17">
        <v>1</v>
      </c>
      <c r="P68">
        <v>1572116688</v>
      </c>
      <c r="Q68">
        <v>2098</v>
      </c>
      <c r="S68" t="s">
        <v>59</v>
      </c>
      <c r="T68" t="s">
        <v>60</v>
      </c>
      <c r="U68">
        <f>MATCH(D68,Отчет!$C$1:$C$65536,0)</f>
        <v>17</v>
      </c>
    </row>
    <row r="69" spans="1:21" x14ac:dyDescent="0.2">
      <c r="A69" s="17">
        <v>1722366301</v>
      </c>
      <c r="B69" s="17">
        <v>10</v>
      </c>
      <c r="C69" s="17" t="s">
        <v>61</v>
      </c>
      <c r="D69" s="17">
        <v>1641126266</v>
      </c>
      <c r="E69" s="7" t="s">
        <v>45</v>
      </c>
      <c r="F69" s="17" t="s">
        <v>74</v>
      </c>
      <c r="G69" s="7" t="s">
        <v>102</v>
      </c>
      <c r="H69" s="17">
        <v>3</v>
      </c>
      <c r="I69" s="17" t="s">
        <v>57</v>
      </c>
      <c r="J69" s="17" t="s">
        <v>76</v>
      </c>
      <c r="L69" s="17">
        <v>30</v>
      </c>
      <c r="M69" s="17">
        <v>3</v>
      </c>
      <c r="N69" s="17">
        <v>1</v>
      </c>
      <c r="O69" s="17">
        <v>1</v>
      </c>
      <c r="P69">
        <v>1572116688</v>
      </c>
      <c r="Q69">
        <v>2098</v>
      </c>
      <c r="S69" t="s">
        <v>59</v>
      </c>
      <c r="T69" t="s">
        <v>60</v>
      </c>
      <c r="U69">
        <f>MATCH(D69,Отчет!$C$1:$C$65536,0)</f>
        <v>25</v>
      </c>
    </row>
    <row r="70" spans="1:21" x14ac:dyDescent="0.2">
      <c r="A70" s="17">
        <v>1811461573</v>
      </c>
      <c r="B70" s="17">
        <v>10</v>
      </c>
      <c r="C70" s="17" t="s">
        <v>61</v>
      </c>
      <c r="D70" s="17">
        <v>1641126212</v>
      </c>
      <c r="E70" s="7" t="s">
        <v>41</v>
      </c>
      <c r="F70" s="17" t="s">
        <v>66</v>
      </c>
      <c r="G70" s="7" t="s">
        <v>102</v>
      </c>
      <c r="H70" s="17">
        <v>3</v>
      </c>
      <c r="I70" s="17" t="s">
        <v>57</v>
      </c>
      <c r="J70" s="17" t="s">
        <v>76</v>
      </c>
      <c r="L70" s="17">
        <v>30</v>
      </c>
      <c r="M70" s="17">
        <v>3</v>
      </c>
      <c r="N70" s="17">
        <v>1</v>
      </c>
      <c r="O70" s="17">
        <v>1</v>
      </c>
      <c r="P70">
        <v>1572116688</v>
      </c>
      <c r="Q70">
        <v>2098</v>
      </c>
      <c r="S70" t="s">
        <v>59</v>
      </c>
      <c r="T70" t="s">
        <v>60</v>
      </c>
      <c r="U70">
        <f>MATCH(D70,Отчет!$C$1:$C$65536,0)</f>
        <v>22</v>
      </c>
    </row>
    <row r="71" spans="1:21" x14ac:dyDescent="0.2">
      <c r="A71" s="17">
        <v>1723640521</v>
      </c>
      <c r="B71" s="17">
        <v>10</v>
      </c>
      <c r="C71" s="17" t="s">
        <v>61</v>
      </c>
      <c r="D71" s="17">
        <v>1641126334</v>
      </c>
      <c r="E71" s="7" t="s">
        <v>51</v>
      </c>
      <c r="F71" s="17" t="s">
        <v>77</v>
      </c>
      <c r="G71" s="7" t="s">
        <v>103</v>
      </c>
      <c r="H71" s="17">
        <v>3</v>
      </c>
      <c r="I71" s="17" t="s">
        <v>57</v>
      </c>
      <c r="J71" s="17" t="s">
        <v>76</v>
      </c>
      <c r="L71" s="17">
        <v>30</v>
      </c>
      <c r="M71" s="17">
        <v>3</v>
      </c>
      <c r="N71" s="17">
        <v>1</v>
      </c>
      <c r="O71" s="17">
        <v>1</v>
      </c>
      <c r="P71">
        <v>1572116688</v>
      </c>
      <c r="Q71">
        <v>2098</v>
      </c>
      <c r="S71" t="s">
        <v>59</v>
      </c>
      <c r="T71" t="s">
        <v>60</v>
      </c>
      <c r="U71">
        <f>MATCH(D71,Отчет!$C$1:$C$65536,0)</f>
        <v>26</v>
      </c>
    </row>
    <row r="72" spans="1:21" x14ac:dyDescent="0.2">
      <c r="A72" s="17">
        <v>1676917834</v>
      </c>
      <c r="B72" s="17">
        <v>10</v>
      </c>
      <c r="C72" s="17" t="s">
        <v>61</v>
      </c>
      <c r="D72" s="17">
        <v>1641126266</v>
      </c>
      <c r="E72" s="7" t="s">
        <v>45</v>
      </c>
      <c r="F72" s="17" t="s">
        <v>74</v>
      </c>
      <c r="G72" s="7" t="s">
        <v>103</v>
      </c>
      <c r="H72" s="17">
        <v>3</v>
      </c>
      <c r="I72" s="17" t="s">
        <v>57</v>
      </c>
      <c r="J72" s="17" t="s">
        <v>76</v>
      </c>
      <c r="L72" s="17">
        <v>30</v>
      </c>
      <c r="M72" s="17">
        <v>3</v>
      </c>
      <c r="N72" s="17">
        <v>1</v>
      </c>
      <c r="O72" s="17">
        <v>1</v>
      </c>
      <c r="P72">
        <v>1572116688</v>
      </c>
      <c r="Q72">
        <v>2098</v>
      </c>
      <c r="S72" t="s">
        <v>59</v>
      </c>
      <c r="T72" t="s">
        <v>60</v>
      </c>
      <c r="U72">
        <f>MATCH(D72,Отчет!$C$1:$C$65536,0)</f>
        <v>25</v>
      </c>
    </row>
    <row r="73" spans="1:21" x14ac:dyDescent="0.2">
      <c r="A73" s="17">
        <v>1659795984</v>
      </c>
      <c r="B73" s="17">
        <v>10</v>
      </c>
      <c r="C73" s="17" t="s">
        <v>61</v>
      </c>
      <c r="D73" s="17">
        <v>1641126252</v>
      </c>
      <c r="E73" s="7" t="s">
        <v>46</v>
      </c>
      <c r="F73" s="17" t="s">
        <v>64</v>
      </c>
      <c r="G73" s="7" t="s">
        <v>103</v>
      </c>
      <c r="H73" s="17">
        <v>3</v>
      </c>
      <c r="I73" s="17" t="s">
        <v>57</v>
      </c>
      <c r="J73" s="17" t="s">
        <v>76</v>
      </c>
      <c r="L73" s="17">
        <v>30</v>
      </c>
      <c r="M73" s="17">
        <v>3</v>
      </c>
      <c r="N73" s="17">
        <v>1</v>
      </c>
      <c r="O73" s="17">
        <v>1</v>
      </c>
      <c r="P73">
        <v>1572116688</v>
      </c>
      <c r="Q73">
        <v>2098</v>
      </c>
      <c r="S73" t="s">
        <v>59</v>
      </c>
      <c r="T73" t="s">
        <v>60</v>
      </c>
      <c r="U73">
        <f>MATCH(D73,Отчет!$C$1:$C$65536,0)</f>
        <v>18</v>
      </c>
    </row>
    <row r="74" spans="1:21" x14ac:dyDescent="0.2">
      <c r="A74" s="17">
        <v>1811471187</v>
      </c>
      <c r="B74" s="17">
        <v>10</v>
      </c>
      <c r="C74" s="17" t="s">
        <v>61</v>
      </c>
      <c r="D74" s="17">
        <v>1641126239</v>
      </c>
      <c r="E74" s="7" t="s">
        <v>43</v>
      </c>
      <c r="F74" s="17" t="s">
        <v>91</v>
      </c>
      <c r="G74" s="7" t="s">
        <v>103</v>
      </c>
      <c r="H74" s="17">
        <v>3</v>
      </c>
      <c r="I74" s="17" t="s">
        <v>57</v>
      </c>
      <c r="J74" s="17" t="s">
        <v>76</v>
      </c>
      <c r="L74" s="17">
        <v>30</v>
      </c>
      <c r="M74" s="17">
        <v>3</v>
      </c>
      <c r="N74" s="17">
        <v>1</v>
      </c>
      <c r="O74" s="17">
        <v>1</v>
      </c>
      <c r="P74">
        <v>1572116688</v>
      </c>
      <c r="Q74">
        <v>2098</v>
      </c>
      <c r="S74" t="s">
        <v>59</v>
      </c>
      <c r="T74" t="s">
        <v>60</v>
      </c>
      <c r="U74">
        <f>MATCH(D74,Отчет!$C$1:$C$65536,0)</f>
        <v>12</v>
      </c>
    </row>
    <row r="75" spans="1:21" x14ac:dyDescent="0.2">
      <c r="A75" s="17">
        <v>1674577821</v>
      </c>
      <c r="B75" s="17">
        <v>10</v>
      </c>
      <c r="C75" s="17" t="s">
        <v>61</v>
      </c>
      <c r="D75" s="17">
        <v>1641126212</v>
      </c>
      <c r="E75" s="7" t="s">
        <v>41</v>
      </c>
      <c r="F75" s="17" t="s">
        <v>66</v>
      </c>
      <c r="G75" s="7" t="s">
        <v>103</v>
      </c>
      <c r="H75" s="17">
        <v>3</v>
      </c>
      <c r="I75" s="17" t="s">
        <v>57</v>
      </c>
      <c r="J75" s="17" t="s">
        <v>76</v>
      </c>
      <c r="L75" s="17">
        <v>30</v>
      </c>
      <c r="M75" s="17">
        <v>3</v>
      </c>
      <c r="N75" s="17">
        <v>1</v>
      </c>
      <c r="O75" s="17">
        <v>1</v>
      </c>
      <c r="P75">
        <v>1572116688</v>
      </c>
      <c r="Q75">
        <v>2098</v>
      </c>
      <c r="S75" t="s">
        <v>59</v>
      </c>
      <c r="T75" t="s">
        <v>60</v>
      </c>
      <c r="U75">
        <f>MATCH(D75,Отчет!$C$1:$C$65536,0)</f>
        <v>22</v>
      </c>
    </row>
    <row r="76" spans="1:21" x14ac:dyDescent="0.2">
      <c r="A76" s="17">
        <v>1674576058</v>
      </c>
      <c r="B76" s="17">
        <v>6</v>
      </c>
      <c r="C76" s="17" t="s">
        <v>61</v>
      </c>
      <c r="D76" s="17">
        <v>1641126186</v>
      </c>
      <c r="E76" s="7" t="s">
        <v>38</v>
      </c>
      <c r="F76" s="17" t="s">
        <v>93</v>
      </c>
      <c r="G76" s="7" t="s">
        <v>103</v>
      </c>
      <c r="H76" s="17">
        <v>3</v>
      </c>
      <c r="I76" s="17" t="s">
        <v>57</v>
      </c>
      <c r="J76" s="17" t="s">
        <v>76</v>
      </c>
      <c r="L76" s="17">
        <v>18</v>
      </c>
      <c r="M76" s="17">
        <v>3</v>
      </c>
      <c r="N76" s="17">
        <v>1</v>
      </c>
      <c r="O76" s="17">
        <v>1</v>
      </c>
      <c r="P76">
        <v>1572116688</v>
      </c>
      <c r="Q76">
        <v>2098</v>
      </c>
      <c r="S76" t="s">
        <v>59</v>
      </c>
      <c r="T76" t="s">
        <v>60</v>
      </c>
      <c r="U76">
        <f>MATCH(D76,Отчет!$C$1:$C$65536,0)</f>
        <v>19</v>
      </c>
    </row>
    <row r="77" spans="1:21" x14ac:dyDescent="0.2">
      <c r="A77" s="17">
        <v>1674552769</v>
      </c>
      <c r="B77" s="17">
        <v>10</v>
      </c>
      <c r="C77" s="17" t="s">
        <v>61</v>
      </c>
      <c r="D77" s="17">
        <v>1641126172</v>
      </c>
      <c r="E77" s="7" t="s">
        <v>37</v>
      </c>
      <c r="F77" s="17" t="s">
        <v>88</v>
      </c>
      <c r="G77" s="7" t="s">
        <v>103</v>
      </c>
      <c r="H77" s="17">
        <v>3</v>
      </c>
      <c r="I77" s="17" t="s">
        <v>57</v>
      </c>
      <c r="J77" s="17" t="s">
        <v>76</v>
      </c>
      <c r="L77" s="17">
        <v>30</v>
      </c>
      <c r="M77" s="17">
        <v>3</v>
      </c>
      <c r="N77" s="17">
        <v>1</v>
      </c>
      <c r="O77" s="17">
        <v>1</v>
      </c>
      <c r="P77">
        <v>1572116688</v>
      </c>
      <c r="Q77">
        <v>2098</v>
      </c>
      <c r="S77" t="s">
        <v>59</v>
      </c>
      <c r="T77" t="s">
        <v>60</v>
      </c>
      <c r="U77">
        <f>MATCH(D77,Отчет!$C$1:$C$65536,0)</f>
        <v>20</v>
      </c>
    </row>
    <row r="78" spans="1:21" x14ac:dyDescent="0.2">
      <c r="A78" s="17">
        <v>1676919558</v>
      </c>
      <c r="B78" s="17">
        <v>10</v>
      </c>
      <c r="C78" s="17" t="s">
        <v>61</v>
      </c>
      <c r="D78" s="17">
        <v>1641126293</v>
      </c>
      <c r="E78" s="7" t="s">
        <v>48</v>
      </c>
      <c r="F78" s="17" t="s">
        <v>78</v>
      </c>
      <c r="G78" s="7" t="s">
        <v>103</v>
      </c>
      <c r="H78" s="17">
        <v>3</v>
      </c>
      <c r="I78" s="17" t="s">
        <v>57</v>
      </c>
      <c r="J78" s="17" t="s">
        <v>76</v>
      </c>
      <c r="L78" s="17">
        <v>30</v>
      </c>
      <c r="M78" s="17">
        <v>3</v>
      </c>
      <c r="N78" s="17">
        <v>1</v>
      </c>
      <c r="O78" s="17">
        <v>1</v>
      </c>
      <c r="P78">
        <v>1572116688</v>
      </c>
      <c r="Q78">
        <v>2098</v>
      </c>
      <c r="S78" t="s">
        <v>59</v>
      </c>
      <c r="T78" t="s">
        <v>60</v>
      </c>
      <c r="U78">
        <f>MATCH(D78,Отчет!$C$1:$C$65536,0)</f>
        <v>13</v>
      </c>
    </row>
    <row r="79" spans="1:21" x14ac:dyDescent="0.2">
      <c r="A79" s="17">
        <v>1676920544</v>
      </c>
      <c r="B79" s="17">
        <v>10</v>
      </c>
      <c r="C79" s="17" t="s">
        <v>61</v>
      </c>
      <c r="D79" s="17">
        <v>1641126320</v>
      </c>
      <c r="E79" s="7" t="s">
        <v>50</v>
      </c>
      <c r="F79" s="17" t="s">
        <v>69</v>
      </c>
      <c r="G79" s="7" t="s">
        <v>103</v>
      </c>
      <c r="H79" s="17">
        <v>3</v>
      </c>
      <c r="I79" s="17" t="s">
        <v>57</v>
      </c>
      <c r="J79" s="17" t="s">
        <v>76</v>
      </c>
      <c r="L79" s="17">
        <v>30</v>
      </c>
      <c r="M79" s="17">
        <v>3</v>
      </c>
      <c r="N79" s="17">
        <v>1</v>
      </c>
      <c r="O79" s="17">
        <v>1</v>
      </c>
      <c r="P79">
        <v>1572116688</v>
      </c>
      <c r="Q79">
        <v>2098</v>
      </c>
      <c r="S79" t="s">
        <v>59</v>
      </c>
      <c r="T79" t="s">
        <v>60</v>
      </c>
      <c r="U79">
        <f>MATCH(D79,Отчет!$C$1:$C$65536,0)</f>
        <v>23</v>
      </c>
    </row>
    <row r="80" spans="1:21" x14ac:dyDescent="0.2">
      <c r="A80" s="17">
        <v>1811500353</v>
      </c>
      <c r="B80" s="17">
        <v>10</v>
      </c>
      <c r="C80" s="17" t="s">
        <v>61</v>
      </c>
      <c r="D80" s="17">
        <v>1641126348</v>
      </c>
      <c r="E80" s="7" t="s">
        <v>52</v>
      </c>
      <c r="F80" s="17" t="s">
        <v>68</v>
      </c>
      <c r="G80" s="7" t="s">
        <v>103</v>
      </c>
      <c r="H80" s="17">
        <v>3</v>
      </c>
      <c r="I80" s="17" t="s">
        <v>57</v>
      </c>
      <c r="J80" s="17" t="s">
        <v>76</v>
      </c>
      <c r="L80" s="17">
        <v>30</v>
      </c>
      <c r="M80" s="17">
        <v>3</v>
      </c>
      <c r="N80" s="17">
        <v>1</v>
      </c>
      <c r="O80" s="17">
        <v>1</v>
      </c>
      <c r="P80">
        <v>1572116688</v>
      </c>
      <c r="Q80">
        <v>2098</v>
      </c>
      <c r="S80" t="s">
        <v>59</v>
      </c>
      <c r="T80" t="s">
        <v>60</v>
      </c>
      <c r="U80">
        <f>MATCH(D80,Отчет!$C$1:$C$65536,0)</f>
        <v>14</v>
      </c>
    </row>
    <row r="81" spans="1:21" x14ac:dyDescent="0.2">
      <c r="A81" s="17">
        <v>1676914354</v>
      </c>
      <c r="B81" s="17">
        <v>10</v>
      </c>
      <c r="C81" s="17" t="s">
        <v>61</v>
      </c>
      <c r="D81" s="17">
        <v>1641126225</v>
      </c>
      <c r="E81" s="7" t="s">
        <v>42</v>
      </c>
      <c r="F81" s="17" t="s">
        <v>62</v>
      </c>
      <c r="G81" s="7" t="s">
        <v>104</v>
      </c>
      <c r="H81" s="17">
        <v>3</v>
      </c>
      <c r="I81" s="17" t="s">
        <v>57</v>
      </c>
      <c r="J81" s="17" t="s">
        <v>76</v>
      </c>
      <c r="L81" s="17">
        <v>30</v>
      </c>
      <c r="M81" s="17">
        <v>3</v>
      </c>
      <c r="N81" s="17">
        <v>1</v>
      </c>
      <c r="O81" s="17">
        <v>1</v>
      </c>
      <c r="P81">
        <v>1572116688</v>
      </c>
      <c r="Q81">
        <v>2098</v>
      </c>
      <c r="S81" t="s">
        <v>59</v>
      </c>
      <c r="T81" t="s">
        <v>60</v>
      </c>
      <c r="U81">
        <f>MATCH(D81,Отчет!$C$1:$C$65536,0)</f>
        <v>17</v>
      </c>
    </row>
    <row r="82" spans="1:21" x14ac:dyDescent="0.2">
      <c r="A82" s="17">
        <v>1661923253</v>
      </c>
      <c r="B82" s="17">
        <v>7</v>
      </c>
      <c r="C82" s="17" t="s">
        <v>61</v>
      </c>
      <c r="D82" s="17">
        <v>1641126280</v>
      </c>
      <c r="E82" s="7" t="s">
        <v>47</v>
      </c>
      <c r="F82" s="17" t="s">
        <v>67</v>
      </c>
      <c r="G82" s="7" t="s">
        <v>105</v>
      </c>
      <c r="H82" s="17">
        <v>3</v>
      </c>
      <c r="I82" s="17" t="s">
        <v>57</v>
      </c>
      <c r="J82" s="17" t="s">
        <v>76</v>
      </c>
      <c r="L82" s="17">
        <v>21</v>
      </c>
      <c r="M82" s="17">
        <v>3</v>
      </c>
      <c r="N82" s="17">
        <v>1</v>
      </c>
      <c r="O82" s="17">
        <v>1</v>
      </c>
      <c r="P82">
        <v>1572116688</v>
      </c>
      <c r="Q82">
        <v>2098</v>
      </c>
      <c r="S82" t="s">
        <v>59</v>
      </c>
      <c r="T82" t="s">
        <v>60</v>
      </c>
      <c r="U82">
        <f>MATCH(D82,Отчет!$C$1:$C$65536,0)</f>
        <v>16</v>
      </c>
    </row>
    <row r="83" spans="1:21" x14ac:dyDescent="0.2">
      <c r="A83" s="17">
        <v>1811499153</v>
      </c>
      <c r="B83" s="17">
        <v>10</v>
      </c>
      <c r="C83" s="17" t="s">
        <v>61</v>
      </c>
      <c r="D83" s="17">
        <v>1641126348</v>
      </c>
      <c r="E83" s="7" t="s">
        <v>52</v>
      </c>
      <c r="F83" s="17" t="s">
        <v>68</v>
      </c>
      <c r="G83" s="7" t="s">
        <v>105</v>
      </c>
      <c r="H83" s="17">
        <v>3</v>
      </c>
      <c r="I83" s="17" t="s">
        <v>57</v>
      </c>
      <c r="J83" s="17" t="s">
        <v>76</v>
      </c>
      <c r="L83" s="17">
        <v>30</v>
      </c>
      <c r="M83" s="17">
        <v>3</v>
      </c>
      <c r="N83" s="17">
        <v>1</v>
      </c>
      <c r="O83" s="17">
        <v>1</v>
      </c>
      <c r="P83">
        <v>1572116688</v>
      </c>
      <c r="Q83">
        <v>2098</v>
      </c>
      <c r="S83" t="s">
        <v>59</v>
      </c>
      <c r="T83" t="s">
        <v>60</v>
      </c>
      <c r="U83">
        <f>MATCH(D83,Отчет!$C$1:$C$65536,0)</f>
        <v>14</v>
      </c>
    </row>
    <row r="84" spans="1:21" x14ac:dyDescent="0.2">
      <c r="A84" s="17">
        <v>1676914402</v>
      </c>
      <c r="B84" s="17">
        <v>10</v>
      </c>
      <c r="C84" s="17" t="s">
        <v>61</v>
      </c>
      <c r="D84" s="17">
        <v>1641126225</v>
      </c>
      <c r="E84" s="7" t="s">
        <v>42</v>
      </c>
      <c r="F84" s="17" t="s">
        <v>62</v>
      </c>
      <c r="G84" s="7" t="s">
        <v>106</v>
      </c>
      <c r="H84" s="17">
        <v>3</v>
      </c>
      <c r="I84" s="17" t="s">
        <v>57</v>
      </c>
      <c r="J84" s="17" t="s">
        <v>76</v>
      </c>
      <c r="L84" s="17">
        <v>30</v>
      </c>
      <c r="M84" s="17">
        <v>3</v>
      </c>
      <c r="N84" s="17">
        <v>1</v>
      </c>
      <c r="O84" s="17">
        <v>1</v>
      </c>
      <c r="P84">
        <v>1572116688</v>
      </c>
      <c r="Q84">
        <v>2098</v>
      </c>
      <c r="S84" t="s">
        <v>59</v>
      </c>
      <c r="T84" t="s">
        <v>60</v>
      </c>
      <c r="U84">
        <f>MATCH(D84,Отчет!$C$1:$C$65536,0)</f>
        <v>17</v>
      </c>
    </row>
    <row r="85" spans="1:21" x14ac:dyDescent="0.2">
      <c r="A85" s="17">
        <v>1701369460</v>
      </c>
      <c r="B85" s="17">
        <v>8</v>
      </c>
      <c r="C85" s="17" t="s">
        <v>61</v>
      </c>
      <c r="D85" s="17">
        <v>1656432674</v>
      </c>
      <c r="E85" s="7" t="s">
        <v>40</v>
      </c>
      <c r="F85" s="17" t="s">
        <v>85</v>
      </c>
      <c r="G85" s="7" t="s">
        <v>106</v>
      </c>
      <c r="H85" s="17">
        <v>3</v>
      </c>
      <c r="I85" s="17" t="s">
        <v>57</v>
      </c>
      <c r="J85" s="17" t="s">
        <v>76</v>
      </c>
      <c r="L85" s="17">
        <v>24</v>
      </c>
      <c r="M85" s="17">
        <v>3</v>
      </c>
      <c r="N85" s="17">
        <v>1</v>
      </c>
      <c r="O85" s="17">
        <v>1</v>
      </c>
      <c r="P85">
        <v>1572116688</v>
      </c>
      <c r="Q85">
        <v>2098</v>
      </c>
      <c r="S85" t="s">
        <v>59</v>
      </c>
      <c r="T85" t="s">
        <v>60</v>
      </c>
      <c r="U85">
        <f>MATCH(D85,Отчет!$C$1:$C$65536,0)</f>
        <v>24</v>
      </c>
    </row>
    <row r="86" spans="1:21" x14ac:dyDescent="0.2">
      <c r="A86" s="17">
        <v>1811470368</v>
      </c>
      <c r="B86" s="17">
        <v>10</v>
      </c>
      <c r="C86" s="17" t="s">
        <v>61</v>
      </c>
      <c r="D86" s="17">
        <v>1641126239</v>
      </c>
      <c r="E86" s="7" t="s">
        <v>43</v>
      </c>
      <c r="F86" s="17" t="s">
        <v>91</v>
      </c>
      <c r="G86" s="7" t="s">
        <v>107</v>
      </c>
      <c r="H86" s="17">
        <v>3</v>
      </c>
      <c r="I86" s="17" t="s">
        <v>57</v>
      </c>
      <c r="J86" s="17" t="s">
        <v>76</v>
      </c>
      <c r="L86" s="17">
        <v>30</v>
      </c>
      <c r="M86" s="17">
        <v>3</v>
      </c>
      <c r="N86" s="17">
        <v>1</v>
      </c>
      <c r="O86" s="17">
        <v>1</v>
      </c>
      <c r="P86">
        <v>1572116688</v>
      </c>
      <c r="Q86">
        <v>2098</v>
      </c>
      <c r="S86" t="s">
        <v>59</v>
      </c>
      <c r="T86" t="s">
        <v>60</v>
      </c>
      <c r="U86">
        <f>MATCH(D86,Отчет!$C$1:$C$65536,0)</f>
        <v>12</v>
      </c>
    </row>
    <row r="87" spans="1:21" x14ac:dyDescent="0.2">
      <c r="A87" s="17">
        <v>1811485890</v>
      </c>
      <c r="B87" s="17">
        <v>8</v>
      </c>
      <c r="C87" s="17" t="s">
        <v>61</v>
      </c>
      <c r="D87" s="17">
        <v>1641126266</v>
      </c>
      <c r="E87" s="7" t="s">
        <v>45</v>
      </c>
      <c r="F87" s="17" t="s">
        <v>74</v>
      </c>
      <c r="G87" s="7" t="s">
        <v>108</v>
      </c>
      <c r="H87" s="17">
        <v>3</v>
      </c>
      <c r="I87" s="17" t="s">
        <v>57</v>
      </c>
      <c r="J87" s="17" t="s">
        <v>76</v>
      </c>
      <c r="L87" s="17">
        <v>24</v>
      </c>
      <c r="M87" s="17">
        <v>3</v>
      </c>
      <c r="N87" s="17">
        <v>1</v>
      </c>
      <c r="O87" s="17">
        <v>1</v>
      </c>
      <c r="P87">
        <v>1572116688</v>
      </c>
      <c r="Q87">
        <v>2098</v>
      </c>
      <c r="S87" t="s">
        <v>59</v>
      </c>
      <c r="T87" t="s">
        <v>60</v>
      </c>
      <c r="U87">
        <f>MATCH(D87,Отчет!$C$1:$C$65536,0)</f>
        <v>25</v>
      </c>
    </row>
    <row r="88" spans="1:21" x14ac:dyDescent="0.2">
      <c r="A88" s="17">
        <v>1662918639</v>
      </c>
      <c r="B88" s="17">
        <v>10</v>
      </c>
      <c r="C88" s="17" t="s">
        <v>61</v>
      </c>
      <c r="D88" s="17">
        <v>1641126239</v>
      </c>
      <c r="E88" s="7" t="s">
        <v>43</v>
      </c>
      <c r="F88" s="17" t="s">
        <v>91</v>
      </c>
      <c r="G88" s="7" t="s">
        <v>109</v>
      </c>
      <c r="H88" s="17">
        <v>3</v>
      </c>
      <c r="I88" s="17" t="s">
        <v>57</v>
      </c>
      <c r="J88" s="17" t="s">
        <v>76</v>
      </c>
      <c r="L88" s="17">
        <v>30</v>
      </c>
      <c r="M88" s="17">
        <v>3</v>
      </c>
      <c r="N88" s="17">
        <v>1</v>
      </c>
      <c r="O88" s="17">
        <v>1</v>
      </c>
      <c r="P88">
        <v>1572116688</v>
      </c>
      <c r="Q88">
        <v>2098</v>
      </c>
      <c r="S88" t="s">
        <v>59</v>
      </c>
      <c r="T88" t="s">
        <v>60</v>
      </c>
      <c r="U88">
        <f>MATCH(D88,Отчет!$C$1:$C$65536,0)</f>
        <v>12</v>
      </c>
    </row>
    <row r="89" spans="1:21" x14ac:dyDescent="0.2">
      <c r="A89" s="17">
        <v>1659796196</v>
      </c>
      <c r="B89" s="17">
        <v>10</v>
      </c>
      <c r="C89" s="17" t="s">
        <v>61</v>
      </c>
      <c r="D89" s="17">
        <v>1641126252</v>
      </c>
      <c r="E89" s="7" t="s">
        <v>46</v>
      </c>
      <c r="F89" s="17" t="s">
        <v>64</v>
      </c>
      <c r="G89" s="7" t="s">
        <v>109</v>
      </c>
      <c r="H89" s="17">
        <v>3</v>
      </c>
      <c r="I89" s="17" t="s">
        <v>57</v>
      </c>
      <c r="J89" s="17" t="s">
        <v>76</v>
      </c>
      <c r="L89" s="17">
        <v>30</v>
      </c>
      <c r="M89" s="17">
        <v>3</v>
      </c>
      <c r="N89" s="17">
        <v>1</v>
      </c>
      <c r="O89" s="17">
        <v>1</v>
      </c>
      <c r="P89">
        <v>1572116688</v>
      </c>
      <c r="Q89">
        <v>2098</v>
      </c>
      <c r="S89" t="s">
        <v>59</v>
      </c>
      <c r="T89" t="s">
        <v>60</v>
      </c>
      <c r="U89">
        <f>MATCH(D89,Отчет!$C$1:$C$65536,0)</f>
        <v>18</v>
      </c>
    </row>
    <row r="90" spans="1:21" x14ac:dyDescent="0.2">
      <c r="A90" s="17">
        <v>1723526639</v>
      </c>
      <c r="B90" s="17">
        <v>10</v>
      </c>
      <c r="C90" s="17" t="s">
        <v>61</v>
      </c>
      <c r="D90" s="17">
        <v>1641126280</v>
      </c>
      <c r="E90" s="7" t="s">
        <v>47</v>
      </c>
      <c r="F90" s="17" t="s">
        <v>67</v>
      </c>
      <c r="G90" s="7" t="s">
        <v>109</v>
      </c>
      <c r="H90" s="17">
        <v>3</v>
      </c>
      <c r="I90" s="17" t="s">
        <v>57</v>
      </c>
      <c r="J90" s="17" t="s">
        <v>76</v>
      </c>
      <c r="L90" s="17">
        <v>30</v>
      </c>
      <c r="M90" s="17">
        <v>3</v>
      </c>
      <c r="N90" s="17">
        <v>1</v>
      </c>
      <c r="O90" s="17">
        <v>1</v>
      </c>
      <c r="P90">
        <v>1572116688</v>
      </c>
      <c r="Q90">
        <v>2098</v>
      </c>
      <c r="S90" t="s">
        <v>59</v>
      </c>
      <c r="T90" t="s">
        <v>60</v>
      </c>
      <c r="U90">
        <f>MATCH(D90,Отчет!$C$1:$C$65536,0)</f>
        <v>16</v>
      </c>
    </row>
    <row r="91" spans="1:21" x14ac:dyDescent="0.2">
      <c r="A91" s="17">
        <v>1676920616</v>
      </c>
      <c r="B91" s="17">
        <v>7</v>
      </c>
      <c r="C91" s="17" t="s">
        <v>61</v>
      </c>
      <c r="D91" s="17">
        <v>1641126320</v>
      </c>
      <c r="E91" s="7" t="s">
        <v>50</v>
      </c>
      <c r="F91" s="17" t="s">
        <v>69</v>
      </c>
      <c r="G91" s="7" t="s">
        <v>109</v>
      </c>
      <c r="H91" s="17">
        <v>3</v>
      </c>
      <c r="I91" s="17" t="s">
        <v>57</v>
      </c>
      <c r="J91" s="17" t="s">
        <v>76</v>
      </c>
      <c r="L91" s="17">
        <v>21</v>
      </c>
      <c r="M91" s="17">
        <v>3</v>
      </c>
      <c r="N91" s="17">
        <v>1</v>
      </c>
      <c r="O91" s="17">
        <v>1</v>
      </c>
      <c r="P91">
        <v>1572116688</v>
      </c>
      <c r="Q91">
        <v>2098</v>
      </c>
      <c r="S91" t="s">
        <v>59</v>
      </c>
      <c r="T91" t="s">
        <v>60</v>
      </c>
      <c r="U91">
        <f>MATCH(D91,Отчет!$C$1:$C$65536,0)</f>
        <v>23</v>
      </c>
    </row>
    <row r="92" spans="1:21" x14ac:dyDescent="0.2">
      <c r="A92" s="17">
        <v>1677376188</v>
      </c>
      <c r="B92" s="17">
        <v>8</v>
      </c>
      <c r="C92" s="17" t="s">
        <v>61</v>
      </c>
      <c r="D92" s="17">
        <v>1641126334</v>
      </c>
      <c r="E92" s="7" t="s">
        <v>51</v>
      </c>
      <c r="F92" s="17" t="s">
        <v>77</v>
      </c>
      <c r="G92" s="7" t="s">
        <v>109</v>
      </c>
      <c r="H92" s="17">
        <v>3</v>
      </c>
      <c r="I92" s="17" t="s">
        <v>57</v>
      </c>
      <c r="J92" s="17" t="s">
        <v>76</v>
      </c>
      <c r="L92" s="17">
        <v>24</v>
      </c>
      <c r="M92" s="17">
        <v>3</v>
      </c>
      <c r="N92" s="17">
        <v>1</v>
      </c>
      <c r="O92" s="17">
        <v>1</v>
      </c>
      <c r="P92">
        <v>1572116688</v>
      </c>
      <c r="Q92">
        <v>2098</v>
      </c>
      <c r="S92" t="s">
        <v>59</v>
      </c>
      <c r="T92" t="s">
        <v>60</v>
      </c>
      <c r="U92">
        <f>MATCH(D92,Отчет!$C$1:$C$65536,0)</f>
        <v>26</v>
      </c>
    </row>
    <row r="93" spans="1:21" x14ac:dyDescent="0.2">
      <c r="A93" s="17">
        <v>1662301345</v>
      </c>
      <c r="B93" s="17">
        <v>10</v>
      </c>
      <c r="C93" s="17" t="s">
        <v>61</v>
      </c>
      <c r="D93" s="17">
        <v>1641126306</v>
      </c>
      <c r="E93" s="7" t="s">
        <v>49</v>
      </c>
      <c r="F93" s="17" t="s">
        <v>70</v>
      </c>
      <c r="G93" s="7" t="s">
        <v>110</v>
      </c>
      <c r="H93" s="17">
        <v>3</v>
      </c>
      <c r="I93" s="17" t="s">
        <v>57</v>
      </c>
      <c r="J93" s="17" t="s">
        <v>76</v>
      </c>
      <c r="L93" s="17">
        <v>30</v>
      </c>
      <c r="M93" s="17">
        <v>3</v>
      </c>
      <c r="N93" s="17">
        <v>1</v>
      </c>
      <c r="O93" s="17">
        <v>1</v>
      </c>
      <c r="P93">
        <v>1572116688</v>
      </c>
      <c r="Q93">
        <v>2098</v>
      </c>
      <c r="S93" t="s">
        <v>59</v>
      </c>
      <c r="T93" t="s">
        <v>60</v>
      </c>
      <c r="U93">
        <f>MATCH(D93,Отчет!$C$1:$C$65536,0)</f>
        <v>15</v>
      </c>
    </row>
    <row r="94" spans="1:21" x14ac:dyDescent="0.2">
      <c r="A94" s="17">
        <v>1674553514</v>
      </c>
      <c r="B94" s="17">
        <v>8</v>
      </c>
      <c r="C94" s="17" t="s">
        <v>61</v>
      </c>
      <c r="D94" s="17">
        <v>1641126172</v>
      </c>
      <c r="E94" s="7" t="s">
        <v>37</v>
      </c>
      <c r="F94" s="17" t="s">
        <v>88</v>
      </c>
      <c r="G94" s="7" t="s">
        <v>111</v>
      </c>
      <c r="H94" s="17">
        <v>5</v>
      </c>
      <c r="I94" s="17" t="s">
        <v>57</v>
      </c>
      <c r="J94" s="17" t="s">
        <v>76</v>
      </c>
      <c r="L94" s="17">
        <v>40</v>
      </c>
      <c r="M94" s="17">
        <v>5</v>
      </c>
      <c r="N94" s="17">
        <v>1</v>
      </c>
      <c r="O94" s="17">
        <v>1</v>
      </c>
      <c r="P94">
        <v>1572116688</v>
      </c>
      <c r="Q94">
        <v>2098</v>
      </c>
      <c r="S94" t="s">
        <v>59</v>
      </c>
      <c r="T94" t="s">
        <v>60</v>
      </c>
      <c r="U94">
        <f>MATCH(D94,Отчет!$C$1:$C$65536,0)</f>
        <v>20</v>
      </c>
    </row>
    <row r="95" spans="1:21" x14ac:dyDescent="0.2">
      <c r="A95" s="17">
        <v>1676919513</v>
      </c>
      <c r="B95" s="17">
        <v>10</v>
      </c>
      <c r="C95" s="17" t="s">
        <v>61</v>
      </c>
      <c r="D95" s="17">
        <v>1641126293</v>
      </c>
      <c r="E95" s="7" t="s">
        <v>48</v>
      </c>
      <c r="F95" s="17" t="s">
        <v>78</v>
      </c>
      <c r="G95" s="7" t="s">
        <v>111</v>
      </c>
      <c r="H95" s="17">
        <v>5</v>
      </c>
      <c r="I95" s="17" t="s">
        <v>57</v>
      </c>
      <c r="J95" s="17" t="s">
        <v>76</v>
      </c>
      <c r="L95" s="17">
        <v>50</v>
      </c>
      <c r="M95" s="17">
        <v>5</v>
      </c>
      <c r="N95" s="17">
        <v>1</v>
      </c>
      <c r="O95" s="17">
        <v>1</v>
      </c>
      <c r="P95">
        <v>1572116688</v>
      </c>
      <c r="Q95">
        <v>2098</v>
      </c>
      <c r="S95" t="s">
        <v>59</v>
      </c>
      <c r="T95" t="s">
        <v>60</v>
      </c>
      <c r="U95">
        <f>MATCH(D95,Отчет!$C$1:$C$65536,0)</f>
        <v>13</v>
      </c>
    </row>
    <row r="96" spans="1:21" x14ac:dyDescent="0.2">
      <c r="A96" s="17">
        <v>1676917896</v>
      </c>
      <c r="C96" s="17" t="s">
        <v>61</v>
      </c>
      <c r="D96" s="17">
        <v>1641126266</v>
      </c>
      <c r="E96" s="7" t="s">
        <v>45</v>
      </c>
      <c r="F96" s="17" t="s">
        <v>74</v>
      </c>
      <c r="G96" s="7" t="s">
        <v>111</v>
      </c>
      <c r="H96" s="17">
        <v>5</v>
      </c>
      <c r="I96" s="17" t="s">
        <v>57</v>
      </c>
      <c r="J96" s="17" t="s">
        <v>76</v>
      </c>
      <c r="K96" s="17">
        <v>0</v>
      </c>
      <c r="L96" s="17">
        <v>0</v>
      </c>
      <c r="M96" s="17">
        <v>5</v>
      </c>
      <c r="O96" s="17">
        <v>1</v>
      </c>
      <c r="P96">
        <v>1572116688</v>
      </c>
      <c r="Q96">
        <v>2098</v>
      </c>
      <c r="S96" t="s">
        <v>59</v>
      </c>
      <c r="T96" t="s">
        <v>60</v>
      </c>
      <c r="U96">
        <f>MATCH(D96,Отчет!$C$1:$C$65536,0)</f>
        <v>25</v>
      </c>
    </row>
    <row r="97" spans="1:21" x14ac:dyDescent="0.2">
      <c r="A97" s="17">
        <v>1659796388</v>
      </c>
      <c r="B97" s="17">
        <v>10</v>
      </c>
      <c r="C97" s="17" t="s">
        <v>61</v>
      </c>
      <c r="D97" s="17">
        <v>1641126252</v>
      </c>
      <c r="E97" s="7" t="s">
        <v>46</v>
      </c>
      <c r="F97" s="17" t="s">
        <v>64</v>
      </c>
      <c r="G97" s="7" t="s">
        <v>111</v>
      </c>
      <c r="H97" s="17">
        <v>5</v>
      </c>
      <c r="I97" s="17" t="s">
        <v>57</v>
      </c>
      <c r="J97" s="17" t="s">
        <v>76</v>
      </c>
      <c r="L97" s="17">
        <v>50</v>
      </c>
      <c r="M97" s="17">
        <v>5</v>
      </c>
      <c r="N97" s="17">
        <v>1</v>
      </c>
      <c r="O97" s="17">
        <v>1</v>
      </c>
      <c r="P97">
        <v>1572116688</v>
      </c>
      <c r="Q97">
        <v>2098</v>
      </c>
      <c r="S97" t="s">
        <v>59</v>
      </c>
      <c r="T97" t="s">
        <v>60</v>
      </c>
      <c r="U97">
        <f>MATCH(D97,Отчет!$C$1:$C$65536,0)</f>
        <v>18</v>
      </c>
    </row>
    <row r="98" spans="1:21" x14ac:dyDescent="0.2">
      <c r="A98" s="17">
        <v>1811467117</v>
      </c>
      <c r="B98" s="17">
        <v>9</v>
      </c>
      <c r="C98" s="17" t="s">
        <v>61</v>
      </c>
      <c r="D98" s="17">
        <v>1641126225</v>
      </c>
      <c r="E98" s="7" t="s">
        <v>42</v>
      </c>
      <c r="F98" s="17" t="s">
        <v>62</v>
      </c>
      <c r="G98" s="7" t="s">
        <v>112</v>
      </c>
      <c r="H98" s="17">
        <v>3</v>
      </c>
      <c r="I98" s="17" t="s">
        <v>57</v>
      </c>
      <c r="J98" s="17" t="s">
        <v>76</v>
      </c>
      <c r="L98" s="17">
        <v>27</v>
      </c>
      <c r="M98" s="17">
        <v>3</v>
      </c>
      <c r="N98" s="17">
        <v>1</v>
      </c>
      <c r="O98" s="17">
        <v>1</v>
      </c>
      <c r="P98">
        <v>1572116688</v>
      </c>
      <c r="Q98">
        <v>2098</v>
      </c>
      <c r="S98" t="s">
        <v>59</v>
      </c>
      <c r="T98" t="s">
        <v>60</v>
      </c>
      <c r="U98">
        <f>MATCH(D98,Отчет!$C$1:$C$65536,0)</f>
        <v>17</v>
      </c>
    </row>
    <row r="99" spans="1:21" x14ac:dyDescent="0.2">
      <c r="A99" s="17">
        <v>1674576100</v>
      </c>
      <c r="B99" s="17">
        <v>10</v>
      </c>
      <c r="C99" s="17" t="s">
        <v>61</v>
      </c>
      <c r="D99" s="17">
        <v>1641126186</v>
      </c>
      <c r="E99" s="7" t="s">
        <v>38</v>
      </c>
      <c r="F99" s="17" t="s">
        <v>93</v>
      </c>
      <c r="G99" s="7" t="s">
        <v>113</v>
      </c>
      <c r="H99" s="17">
        <v>3</v>
      </c>
      <c r="I99" s="17" t="s">
        <v>57</v>
      </c>
      <c r="J99" s="17" t="s">
        <v>76</v>
      </c>
      <c r="L99" s="17">
        <v>30</v>
      </c>
      <c r="M99" s="17">
        <v>3</v>
      </c>
      <c r="N99" s="17">
        <v>1</v>
      </c>
      <c r="O99" s="17">
        <v>1</v>
      </c>
      <c r="P99">
        <v>1572116688</v>
      </c>
      <c r="Q99">
        <v>2098</v>
      </c>
      <c r="S99" t="s">
        <v>59</v>
      </c>
      <c r="T99" t="s">
        <v>60</v>
      </c>
      <c r="U99">
        <f>MATCH(D99,Отчет!$C$1:$C$65536,0)</f>
        <v>19</v>
      </c>
    </row>
    <row r="100" spans="1:21" x14ac:dyDescent="0.2">
      <c r="A100" s="17">
        <v>1661923118</v>
      </c>
      <c r="B100" s="17">
        <v>10</v>
      </c>
      <c r="C100" s="17" t="s">
        <v>61</v>
      </c>
      <c r="D100" s="17">
        <v>1641126280</v>
      </c>
      <c r="E100" s="7" t="s">
        <v>47</v>
      </c>
      <c r="F100" s="17" t="s">
        <v>67</v>
      </c>
      <c r="G100" s="7" t="s">
        <v>113</v>
      </c>
      <c r="H100" s="17">
        <v>3</v>
      </c>
      <c r="I100" s="17" t="s">
        <v>57</v>
      </c>
      <c r="J100" s="17" t="s">
        <v>76</v>
      </c>
      <c r="L100" s="17">
        <v>30</v>
      </c>
      <c r="M100" s="17">
        <v>3</v>
      </c>
      <c r="N100" s="17">
        <v>1</v>
      </c>
      <c r="O100" s="17">
        <v>1</v>
      </c>
      <c r="P100">
        <v>1572116688</v>
      </c>
      <c r="Q100">
        <v>2098</v>
      </c>
      <c r="S100" t="s">
        <v>59</v>
      </c>
      <c r="T100" t="s">
        <v>60</v>
      </c>
      <c r="U100">
        <f>MATCH(D100,Отчет!$C$1:$C$65536,0)</f>
        <v>16</v>
      </c>
    </row>
    <row r="101" spans="1:21" x14ac:dyDescent="0.2">
      <c r="A101" s="17">
        <v>1677377089</v>
      </c>
      <c r="B101" s="17">
        <v>10</v>
      </c>
      <c r="C101" s="17" t="s">
        <v>61</v>
      </c>
      <c r="D101" s="17">
        <v>1641126334</v>
      </c>
      <c r="E101" s="7" t="s">
        <v>51</v>
      </c>
      <c r="F101" s="17" t="s">
        <v>77</v>
      </c>
      <c r="G101" s="7" t="s">
        <v>113</v>
      </c>
      <c r="H101" s="17">
        <v>3</v>
      </c>
      <c r="I101" s="17" t="s">
        <v>57</v>
      </c>
      <c r="J101" s="17" t="s">
        <v>76</v>
      </c>
      <c r="L101" s="17">
        <v>30</v>
      </c>
      <c r="M101" s="17">
        <v>3</v>
      </c>
      <c r="N101" s="17">
        <v>1</v>
      </c>
      <c r="O101" s="17">
        <v>1</v>
      </c>
      <c r="P101">
        <v>1572116688</v>
      </c>
      <c r="Q101">
        <v>2098</v>
      </c>
      <c r="S101" t="s">
        <v>59</v>
      </c>
      <c r="T101" t="s">
        <v>60</v>
      </c>
      <c r="U101">
        <f>MATCH(D101,Отчет!$C$1:$C$65536,0)</f>
        <v>26</v>
      </c>
    </row>
    <row r="102" spans="1:21" x14ac:dyDescent="0.2">
      <c r="A102" s="17">
        <v>1662918110</v>
      </c>
      <c r="B102" s="17">
        <v>10</v>
      </c>
      <c r="C102" s="17" t="s">
        <v>61</v>
      </c>
      <c r="D102" s="17">
        <v>1641126239</v>
      </c>
      <c r="E102" s="7" t="s">
        <v>43</v>
      </c>
      <c r="F102" s="17" t="s">
        <v>91</v>
      </c>
      <c r="G102" s="7" t="s">
        <v>113</v>
      </c>
      <c r="H102" s="17">
        <v>3</v>
      </c>
      <c r="I102" s="17" t="s">
        <v>57</v>
      </c>
      <c r="J102" s="17" t="s">
        <v>76</v>
      </c>
      <c r="L102" s="17">
        <v>30</v>
      </c>
      <c r="M102" s="17">
        <v>3</v>
      </c>
      <c r="N102" s="17">
        <v>1</v>
      </c>
      <c r="O102" s="17">
        <v>1</v>
      </c>
      <c r="P102">
        <v>1572116688</v>
      </c>
      <c r="Q102">
        <v>2098</v>
      </c>
      <c r="S102" t="s">
        <v>59</v>
      </c>
      <c r="T102" t="s">
        <v>60</v>
      </c>
      <c r="U102">
        <f>MATCH(D102,Отчет!$C$1:$C$65536,0)</f>
        <v>12</v>
      </c>
    </row>
    <row r="103" spans="1:21" x14ac:dyDescent="0.2">
      <c r="A103" s="17">
        <v>1645502561</v>
      </c>
      <c r="B103" s="17">
        <v>10</v>
      </c>
      <c r="C103" s="17" t="s">
        <v>61</v>
      </c>
      <c r="D103" s="17">
        <v>1641126252</v>
      </c>
      <c r="E103" s="7" t="s">
        <v>46</v>
      </c>
      <c r="F103" s="17" t="s">
        <v>64</v>
      </c>
      <c r="G103" s="7" t="s">
        <v>114</v>
      </c>
      <c r="H103" s="17">
        <v>5</v>
      </c>
      <c r="I103" s="17" t="s">
        <v>57</v>
      </c>
      <c r="J103" s="17" t="s">
        <v>76</v>
      </c>
      <c r="L103" s="17">
        <v>50</v>
      </c>
      <c r="M103" s="17">
        <v>5</v>
      </c>
      <c r="N103" s="17">
        <v>1</v>
      </c>
      <c r="O103" s="17">
        <v>1</v>
      </c>
      <c r="P103">
        <v>1585564810</v>
      </c>
      <c r="Q103">
        <v>2098</v>
      </c>
      <c r="S103" t="s">
        <v>115</v>
      </c>
      <c r="T103" t="s">
        <v>60</v>
      </c>
      <c r="U103">
        <f>MATCH(D103,Отчет!$C$1:$C$65536,0)</f>
        <v>18</v>
      </c>
    </row>
    <row r="104" spans="1:21" x14ac:dyDescent="0.2">
      <c r="A104" s="17">
        <v>1645502476</v>
      </c>
      <c r="B104" s="17">
        <v>10</v>
      </c>
      <c r="C104" s="17" t="s">
        <v>61</v>
      </c>
      <c r="D104" s="17">
        <v>1641126225</v>
      </c>
      <c r="E104" s="7" t="s">
        <v>42</v>
      </c>
      <c r="F104" s="17" t="s">
        <v>62</v>
      </c>
      <c r="G104" s="7" t="s">
        <v>114</v>
      </c>
      <c r="H104" s="17">
        <v>5</v>
      </c>
      <c r="I104" s="17" t="s">
        <v>57</v>
      </c>
      <c r="J104" s="17" t="s">
        <v>76</v>
      </c>
      <c r="L104" s="17">
        <v>50</v>
      </c>
      <c r="M104" s="17">
        <v>5</v>
      </c>
      <c r="N104" s="17">
        <v>1</v>
      </c>
      <c r="O104" s="17">
        <v>1</v>
      </c>
      <c r="P104">
        <v>1585564810</v>
      </c>
      <c r="Q104">
        <v>2098</v>
      </c>
      <c r="S104" t="s">
        <v>115</v>
      </c>
      <c r="T104" t="s">
        <v>60</v>
      </c>
      <c r="U104">
        <f>MATCH(D104,Отчет!$C$1:$C$65536,0)</f>
        <v>17</v>
      </c>
    </row>
    <row r="105" spans="1:21" x14ac:dyDescent="0.2">
      <c r="A105" s="17">
        <v>1645502543</v>
      </c>
      <c r="B105" s="17">
        <v>10</v>
      </c>
      <c r="C105" s="17" t="s">
        <v>61</v>
      </c>
      <c r="D105" s="17">
        <v>1641126266</v>
      </c>
      <c r="E105" s="7" t="s">
        <v>45</v>
      </c>
      <c r="F105" s="17" t="s">
        <v>74</v>
      </c>
      <c r="G105" s="7" t="s">
        <v>114</v>
      </c>
      <c r="H105" s="17">
        <v>5</v>
      </c>
      <c r="I105" s="17" t="s">
        <v>57</v>
      </c>
      <c r="J105" s="17" t="s">
        <v>76</v>
      </c>
      <c r="L105" s="17">
        <v>50</v>
      </c>
      <c r="M105" s="17">
        <v>5</v>
      </c>
      <c r="N105" s="17">
        <v>1</v>
      </c>
      <c r="O105" s="17">
        <v>1</v>
      </c>
      <c r="P105">
        <v>1585564810</v>
      </c>
      <c r="Q105">
        <v>2098</v>
      </c>
      <c r="S105" t="s">
        <v>115</v>
      </c>
      <c r="T105" t="s">
        <v>60</v>
      </c>
      <c r="U105">
        <f>MATCH(D105,Отчет!$C$1:$C$65536,0)</f>
        <v>25</v>
      </c>
    </row>
    <row r="106" spans="1:21" x14ac:dyDescent="0.2">
      <c r="A106" s="17">
        <v>1645502438</v>
      </c>
      <c r="D106" s="17">
        <v>1641126199</v>
      </c>
      <c r="E106" s="7" t="s">
        <v>39</v>
      </c>
      <c r="F106" s="17" t="s">
        <v>72</v>
      </c>
      <c r="G106" s="7" t="s">
        <v>114</v>
      </c>
      <c r="H106" s="17">
        <v>5</v>
      </c>
      <c r="I106" s="17" t="s">
        <v>57</v>
      </c>
      <c r="J106" s="17" t="s">
        <v>76</v>
      </c>
      <c r="K106" s="17">
        <v>0</v>
      </c>
      <c r="L106" s="17">
        <v>0</v>
      </c>
      <c r="M106" s="17">
        <v>5</v>
      </c>
      <c r="O106" s="17">
        <v>1</v>
      </c>
      <c r="P106">
        <v>1585564810</v>
      </c>
      <c r="Q106">
        <v>2098</v>
      </c>
      <c r="S106" t="s">
        <v>115</v>
      </c>
      <c r="T106" t="s">
        <v>60</v>
      </c>
      <c r="U106">
        <f>MATCH(D106,Отчет!$C$1:$C$65536,0)</f>
        <v>29</v>
      </c>
    </row>
    <row r="107" spans="1:21" x14ac:dyDescent="0.2">
      <c r="A107" s="17">
        <v>1645502579</v>
      </c>
      <c r="B107" s="17">
        <v>10</v>
      </c>
      <c r="C107" s="17" t="s">
        <v>61</v>
      </c>
      <c r="D107" s="17">
        <v>1641126280</v>
      </c>
      <c r="E107" s="7" t="s">
        <v>47</v>
      </c>
      <c r="F107" s="17" t="s">
        <v>67</v>
      </c>
      <c r="G107" s="7" t="s">
        <v>114</v>
      </c>
      <c r="H107" s="17">
        <v>5</v>
      </c>
      <c r="I107" s="17" t="s">
        <v>57</v>
      </c>
      <c r="J107" s="17" t="s">
        <v>76</v>
      </c>
      <c r="L107" s="17">
        <v>50</v>
      </c>
      <c r="M107" s="17">
        <v>5</v>
      </c>
      <c r="N107" s="17">
        <v>1</v>
      </c>
      <c r="O107" s="17">
        <v>1</v>
      </c>
      <c r="P107">
        <v>1585564810</v>
      </c>
      <c r="Q107">
        <v>2098</v>
      </c>
      <c r="S107" t="s">
        <v>115</v>
      </c>
      <c r="T107" t="s">
        <v>60</v>
      </c>
      <c r="U107">
        <f>MATCH(D107,Отчет!$C$1:$C$65536,0)</f>
        <v>16</v>
      </c>
    </row>
    <row r="108" spans="1:21" x14ac:dyDescent="0.2">
      <c r="A108" s="17">
        <v>1645502699</v>
      </c>
      <c r="B108" s="17">
        <v>10</v>
      </c>
      <c r="C108" s="17" t="s">
        <v>61</v>
      </c>
      <c r="D108" s="17">
        <v>1642311622</v>
      </c>
      <c r="E108" s="7" t="s">
        <v>53</v>
      </c>
      <c r="F108" s="17" t="s">
        <v>65</v>
      </c>
      <c r="G108" s="7" t="s">
        <v>114</v>
      </c>
      <c r="H108" s="17">
        <v>5</v>
      </c>
      <c r="I108" s="17" t="s">
        <v>57</v>
      </c>
      <c r="J108" s="17" t="s">
        <v>76</v>
      </c>
      <c r="L108" s="17">
        <v>50</v>
      </c>
      <c r="M108" s="17">
        <v>5</v>
      </c>
      <c r="N108" s="17">
        <v>1</v>
      </c>
      <c r="O108" s="17">
        <v>0</v>
      </c>
      <c r="P108">
        <v>1585564810</v>
      </c>
      <c r="Q108">
        <v>2098</v>
      </c>
      <c r="S108" t="s">
        <v>115</v>
      </c>
      <c r="T108" t="s">
        <v>60</v>
      </c>
      <c r="U108">
        <f>MATCH(D108,Отчет!$C$1:$C$65536,0)</f>
        <v>21</v>
      </c>
    </row>
    <row r="109" spans="1:21" x14ac:dyDescent="0.2">
      <c r="A109" s="17">
        <v>1645502597</v>
      </c>
      <c r="B109" s="17">
        <v>10</v>
      </c>
      <c r="C109" s="17" t="s">
        <v>61</v>
      </c>
      <c r="D109" s="17">
        <v>1641126293</v>
      </c>
      <c r="E109" s="7" t="s">
        <v>48</v>
      </c>
      <c r="F109" s="17" t="s">
        <v>78</v>
      </c>
      <c r="G109" s="7" t="s">
        <v>114</v>
      </c>
      <c r="H109" s="17">
        <v>5</v>
      </c>
      <c r="I109" s="17" t="s">
        <v>57</v>
      </c>
      <c r="J109" s="17" t="s">
        <v>76</v>
      </c>
      <c r="L109" s="17">
        <v>50</v>
      </c>
      <c r="M109" s="17">
        <v>5</v>
      </c>
      <c r="N109" s="17">
        <v>1</v>
      </c>
      <c r="O109" s="17">
        <v>1</v>
      </c>
      <c r="P109">
        <v>1585564810</v>
      </c>
      <c r="Q109">
        <v>2098</v>
      </c>
      <c r="S109" t="s">
        <v>115</v>
      </c>
      <c r="T109" t="s">
        <v>60</v>
      </c>
      <c r="U109">
        <f>MATCH(D109,Отчет!$C$1:$C$65536,0)</f>
        <v>13</v>
      </c>
    </row>
    <row r="110" spans="1:21" x14ac:dyDescent="0.2">
      <c r="A110" s="17">
        <v>1645502420</v>
      </c>
      <c r="B110" s="17">
        <v>10</v>
      </c>
      <c r="C110" s="17" t="s">
        <v>61</v>
      </c>
      <c r="D110" s="17">
        <v>1641126186</v>
      </c>
      <c r="E110" s="7" t="s">
        <v>38</v>
      </c>
      <c r="F110" s="17" t="s">
        <v>93</v>
      </c>
      <c r="G110" s="7" t="s">
        <v>114</v>
      </c>
      <c r="H110" s="17">
        <v>5</v>
      </c>
      <c r="I110" s="17" t="s">
        <v>57</v>
      </c>
      <c r="J110" s="17" t="s">
        <v>76</v>
      </c>
      <c r="L110" s="17">
        <v>50</v>
      </c>
      <c r="M110" s="17">
        <v>5</v>
      </c>
      <c r="N110" s="17">
        <v>1</v>
      </c>
      <c r="O110" s="17">
        <v>1</v>
      </c>
      <c r="P110">
        <v>1585564810</v>
      </c>
      <c r="Q110">
        <v>2098</v>
      </c>
      <c r="S110" t="s">
        <v>115</v>
      </c>
      <c r="T110" t="s">
        <v>60</v>
      </c>
      <c r="U110">
        <f>MATCH(D110,Отчет!$C$1:$C$65536,0)</f>
        <v>19</v>
      </c>
    </row>
    <row r="111" spans="1:21" x14ac:dyDescent="0.2">
      <c r="A111" s="17">
        <v>1645502617</v>
      </c>
      <c r="B111" s="17">
        <v>10</v>
      </c>
      <c r="C111" s="17" t="s">
        <v>61</v>
      </c>
      <c r="D111" s="17">
        <v>1641126306</v>
      </c>
      <c r="E111" s="7" t="s">
        <v>49</v>
      </c>
      <c r="F111" s="17" t="s">
        <v>70</v>
      </c>
      <c r="G111" s="7" t="s">
        <v>114</v>
      </c>
      <c r="H111" s="17">
        <v>5</v>
      </c>
      <c r="I111" s="17" t="s">
        <v>57</v>
      </c>
      <c r="J111" s="17" t="s">
        <v>76</v>
      </c>
      <c r="L111" s="17">
        <v>50</v>
      </c>
      <c r="M111" s="17">
        <v>5</v>
      </c>
      <c r="N111" s="17">
        <v>1</v>
      </c>
      <c r="O111" s="17">
        <v>1</v>
      </c>
      <c r="P111">
        <v>1585564810</v>
      </c>
      <c r="Q111">
        <v>2098</v>
      </c>
      <c r="S111" t="s">
        <v>115</v>
      </c>
      <c r="T111" t="s">
        <v>60</v>
      </c>
      <c r="U111">
        <f>MATCH(D111,Отчет!$C$1:$C$65536,0)</f>
        <v>15</v>
      </c>
    </row>
    <row r="112" spans="1:21" x14ac:dyDescent="0.2">
      <c r="A112" s="17">
        <v>1645502402</v>
      </c>
      <c r="B112" s="17">
        <v>10</v>
      </c>
      <c r="C112" s="17" t="s">
        <v>61</v>
      </c>
      <c r="D112" s="17">
        <v>1641126172</v>
      </c>
      <c r="E112" s="7" t="s">
        <v>37</v>
      </c>
      <c r="F112" s="17" t="s">
        <v>88</v>
      </c>
      <c r="G112" s="7" t="s">
        <v>114</v>
      </c>
      <c r="H112" s="17">
        <v>5</v>
      </c>
      <c r="I112" s="17" t="s">
        <v>57</v>
      </c>
      <c r="J112" s="17" t="s">
        <v>76</v>
      </c>
      <c r="L112" s="17">
        <v>50</v>
      </c>
      <c r="M112" s="17">
        <v>5</v>
      </c>
      <c r="N112" s="17">
        <v>1</v>
      </c>
      <c r="O112" s="17">
        <v>1</v>
      </c>
      <c r="P112">
        <v>1585564810</v>
      </c>
      <c r="Q112">
        <v>2098</v>
      </c>
      <c r="S112" t="s">
        <v>115</v>
      </c>
      <c r="T112" t="s">
        <v>60</v>
      </c>
      <c r="U112">
        <f>MATCH(D112,Отчет!$C$1:$C$65536,0)</f>
        <v>20</v>
      </c>
    </row>
    <row r="113" spans="1:21" x14ac:dyDescent="0.2">
      <c r="A113" s="17">
        <v>1645502637</v>
      </c>
      <c r="B113" s="17">
        <v>10</v>
      </c>
      <c r="C113" s="17" t="s">
        <v>61</v>
      </c>
      <c r="D113" s="17">
        <v>1641126320</v>
      </c>
      <c r="E113" s="7" t="s">
        <v>50</v>
      </c>
      <c r="F113" s="17" t="s">
        <v>69</v>
      </c>
      <c r="G113" s="7" t="s">
        <v>114</v>
      </c>
      <c r="H113" s="17">
        <v>5</v>
      </c>
      <c r="I113" s="17" t="s">
        <v>57</v>
      </c>
      <c r="J113" s="17" t="s">
        <v>76</v>
      </c>
      <c r="L113" s="17">
        <v>50</v>
      </c>
      <c r="M113" s="17">
        <v>5</v>
      </c>
      <c r="N113" s="17">
        <v>1</v>
      </c>
      <c r="O113" s="17">
        <v>1</v>
      </c>
      <c r="P113">
        <v>1585564810</v>
      </c>
      <c r="Q113">
        <v>2098</v>
      </c>
      <c r="S113" t="s">
        <v>115</v>
      </c>
      <c r="T113" t="s">
        <v>60</v>
      </c>
      <c r="U113">
        <f>MATCH(D113,Отчет!$C$1:$C$65536,0)</f>
        <v>23</v>
      </c>
    </row>
    <row r="114" spans="1:21" x14ac:dyDescent="0.2">
      <c r="A114" s="17">
        <v>1645502658</v>
      </c>
      <c r="B114" s="17">
        <v>10</v>
      </c>
      <c r="C114" s="17" t="s">
        <v>61</v>
      </c>
      <c r="D114" s="17">
        <v>1641126334</v>
      </c>
      <c r="E114" s="7" t="s">
        <v>51</v>
      </c>
      <c r="F114" s="17" t="s">
        <v>77</v>
      </c>
      <c r="G114" s="7" t="s">
        <v>114</v>
      </c>
      <c r="H114" s="17">
        <v>5</v>
      </c>
      <c r="I114" s="17" t="s">
        <v>57</v>
      </c>
      <c r="J114" s="17" t="s">
        <v>76</v>
      </c>
      <c r="L114" s="17">
        <v>50</v>
      </c>
      <c r="M114" s="17">
        <v>5</v>
      </c>
      <c r="N114" s="17">
        <v>1</v>
      </c>
      <c r="O114" s="17">
        <v>1</v>
      </c>
      <c r="P114">
        <v>1585564810</v>
      </c>
      <c r="Q114">
        <v>2098</v>
      </c>
      <c r="S114" t="s">
        <v>115</v>
      </c>
      <c r="T114" t="s">
        <v>60</v>
      </c>
      <c r="U114">
        <f>MATCH(D114,Отчет!$C$1:$C$65536,0)</f>
        <v>26</v>
      </c>
    </row>
    <row r="115" spans="1:21" x14ac:dyDescent="0.2">
      <c r="A115" s="17">
        <v>1645502457</v>
      </c>
      <c r="B115" s="17">
        <v>10</v>
      </c>
      <c r="C115" s="17" t="s">
        <v>61</v>
      </c>
      <c r="D115" s="17">
        <v>1641126212</v>
      </c>
      <c r="E115" s="7" t="s">
        <v>41</v>
      </c>
      <c r="F115" s="17" t="s">
        <v>66</v>
      </c>
      <c r="G115" s="7" t="s">
        <v>114</v>
      </c>
      <c r="H115" s="17">
        <v>5</v>
      </c>
      <c r="I115" s="17" t="s">
        <v>57</v>
      </c>
      <c r="J115" s="17" t="s">
        <v>76</v>
      </c>
      <c r="L115" s="17">
        <v>50</v>
      </c>
      <c r="M115" s="17">
        <v>5</v>
      </c>
      <c r="N115" s="17">
        <v>1</v>
      </c>
      <c r="O115" s="17">
        <v>1</v>
      </c>
      <c r="P115">
        <v>1585564810</v>
      </c>
      <c r="Q115">
        <v>2098</v>
      </c>
      <c r="S115" t="s">
        <v>115</v>
      </c>
      <c r="T115" t="s">
        <v>60</v>
      </c>
      <c r="U115">
        <f>MATCH(D115,Отчет!$C$1:$C$65536,0)</f>
        <v>22</v>
      </c>
    </row>
    <row r="116" spans="1:21" x14ac:dyDescent="0.2">
      <c r="A116" s="17">
        <v>1645502498</v>
      </c>
      <c r="B116" s="17">
        <v>10</v>
      </c>
      <c r="C116" s="17" t="s">
        <v>61</v>
      </c>
      <c r="D116" s="17">
        <v>1641126239</v>
      </c>
      <c r="E116" s="7" t="s">
        <v>43</v>
      </c>
      <c r="F116" s="17" t="s">
        <v>91</v>
      </c>
      <c r="G116" s="7" t="s">
        <v>114</v>
      </c>
      <c r="H116" s="17">
        <v>5</v>
      </c>
      <c r="I116" s="17" t="s">
        <v>57</v>
      </c>
      <c r="J116" s="17" t="s">
        <v>76</v>
      </c>
      <c r="L116" s="17">
        <v>50</v>
      </c>
      <c r="M116" s="17">
        <v>5</v>
      </c>
      <c r="N116" s="17">
        <v>1</v>
      </c>
      <c r="O116" s="17">
        <v>1</v>
      </c>
      <c r="P116">
        <v>1585564810</v>
      </c>
      <c r="Q116">
        <v>2098</v>
      </c>
      <c r="S116" t="s">
        <v>115</v>
      </c>
      <c r="T116" t="s">
        <v>60</v>
      </c>
      <c r="U116">
        <f>MATCH(D116,Отчет!$C$1:$C$65536,0)</f>
        <v>12</v>
      </c>
    </row>
    <row r="117" spans="1:21" x14ac:dyDescent="0.2">
      <c r="A117" s="17">
        <v>1645502525</v>
      </c>
      <c r="B117" s="17">
        <v>10</v>
      </c>
      <c r="C117" s="17" t="s">
        <v>61</v>
      </c>
      <c r="D117" s="17">
        <v>1642311608</v>
      </c>
      <c r="E117" s="7" t="s">
        <v>44</v>
      </c>
      <c r="F117" s="17" t="s">
        <v>80</v>
      </c>
      <c r="G117" s="7" t="s">
        <v>114</v>
      </c>
      <c r="H117" s="17">
        <v>5</v>
      </c>
      <c r="I117" s="17" t="s">
        <v>57</v>
      </c>
      <c r="J117" s="17" t="s">
        <v>76</v>
      </c>
      <c r="L117" s="17">
        <v>50</v>
      </c>
      <c r="M117" s="17">
        <v>5</v>
      </c>
      <c r="N117" s="17">
        <v>1</v>
      </c>
      <c r="O117" s="17">
        <v>0</v>
      </c>
      <c r="P117">
        <v>1585564810</v>
      </c>
      <c r="Q117">
        <v>2098</v>
      </c>
      <c r="S117" t="s">
        <v>115</v>
      </c>
      <c r="T117" t="s">
        <v>60</v>
      </c>
      <c r="U117">
        <f>MATCH(D117,Отчет!$C$1:$C$65536,0)</f>
        <v>27</v>
      </c>
    </row>
    <row r="118" spans="1:21" x14ac:dyDescent="0.2">
      <c r="A118" s="17">
        <v>1645502680</v>
      </c>
      <c r="B118" s="17">
        <v>10</v>
      </c>
      <c r="C118" s="17" t="s">
        <v>61</v>
      </c>
      <c r="D118" s="17">
        <v>1641126348</v>
      </c>
      <c r="E118" s="7" t="s">
        <v>52</v>
      </c>
      <c r="F118" s="17" t="s">
        <v>68</v>
      </c>
      <c r="G118" s="7" t="s">
        <v>114</v>
      </c>
      <c r="H118" s="17">
        <v>5</v>
      </c>
      <c r="I118" s="17" t="s">
        <v>57</v>
      </c>
      <c r="J118" s="17" t="s">
        <v>76</v>
      </c>
      <c r="L118" s="17">
        <v>50</v>
      </c>
      <c r="M118" s="17">
        <v>5</v>
      </c>
      <c r="N118" s="17">
        <v>1</v>
      </c>
      <c r="O118" s="17">
        <v>1</v>
      </c>
      <c r="P118">
        <v>1585564810</v>
      </c>
      <c r="Q118">
        <v>2098</v>
      </c>
      <c r="S118" t="s">
        <v>115</v>
      </c>
      <c r="T118" t="s">
        <v>60</v>
      </c>
      <c r="U118">
        <f>MATCH(D118,Отчет!$C$1:$C$65536,0)</f>
        <v>14</v>
      </c>
    </row>
    <row r="119" spans="1:21" x14ac:dyDescent="0.2">
      <c r="A119" s="17">
        <v>1645502720</v>
      </c>
      <c r="B119" s="17">
        <v>10</v>
      </c>
      <c r="D119" s="17">
        <v>1641126361</v>
      </c>
      <c r="E119" s="7" t="s">
        <v>54</v>
      </c>
      <c r="F119" s="17" t="s">
        <v>55</v>
      </c>
      <c r="G119" s="7" t="s">
        <v>114</v>
      </c>
      <c r="H119" s="17">
        <v>5</v>
      </c>
      <c r="I119" s="17" t="s">
        <v>57</v>
      </c>
      <c r="J119" s="17" t="s">
        <v>76</v>
      </c>
      <c r="L119" s="17">
        <v>50</v>
      </c>
      <c r="M119" s="17">
        <v>5</v>
      </c>
      <c r="N119" s="17">
        <v>1</v>
      </c>
      <c r="O119" s="17">
        <v>1</v>
      </c>
      <c r="P119">
        <v>1585564810</v>
      </c>
      <c r="Q119">
        <v>2098</v>
      </c>
      <c r="S119" t="s">
        <v>115</v>
      </c>
      <c r="T119" t="s">
        <v>60</v>
      </c>
      <c r="U119">
        <f>MATCH(D119,Отчет!$C$1:$C$65536,0)</f>
        <v>28</v>
      </c>
    </row>
    <row r="120" spans="1:21" x14ac:dyDescent="0.2">
      <c r="A120" s="17">
        <v>1656761914</v>
      </c>
      <c r="B120" s="17">
        <v>10</v>
      </c>
      <c r="C120" s="17" t="s">
        <v>61</v>
      </c>
      <c r="D120" s="17">
        <v>1656432674</v>
      </c>
      <c r="E120" s="7" t="s">
        <v>40</v>
      </c>
      <c r="F120" s="17" t="s">
        <v>85</v>
      </c>
      <c r="G120" s="7" t="s">
        <v>114</v>
      </c>
      <c r="H120" s="17">
        <v>5</v>
      </c>
      <c r="I120" s="17" t="s">
        <v>57</v>
      </c>
      <c r="J120" s="17" t="s">
        <v>76</v>
      </c>
      <c r="L120" s="17">
        <v>50</v>
      </c>
      <c r="M120" s="17">
        <v>5</v>
      </c>
      <c r="N120" s="17">
        <v>1</v>
      </c>
      <c r="O120" s="17">
        <v>1</v>
      </c>
      <c r="P120">
        <v>1585564810</v>
      </c>
      <c r="Q120">
        <v>2098</v>
      </c>
      <c r="S120" t="s">
        <v>115</v>
      </c>
      <c r="T120" t="s">
        <v>60</v>
      </c>
      <c r="U120">
        <f>MATCH(D120,Отчет!$C$1:$C$65536,0)</f>
        <v>24</v>
      </c>
    </row>
    <row r="121" spans="1:21" x14ac:dyDescent="0.2">
      <c r="A121" s="17">
        <v>1869743274</v>
      </c>
      <c r="B121" s="17">
        <v>10</v>
      </c>
      <c r="C121" s="17" t="s">
        <v>61</v>
      </c>
      <c r="D121" s="17">
        <v>1656432674</v>
      </c>
      <c r="E121" s="7" t="s">
        <v>40</v>
      </c>
      <c r="F121" s="17" t="s">
        <v>85</v>
      </c>
      <c r="G121" s="7" t="s">
        <v>116</v>
      </c>
      <c r="H121" s="17">
        <v>5</v>
      </c>
      <c r="I121" s="17" t="s">
        <v>57</v>
      </c>
      <c r="J121" s="17" t="s">
        <v>76</v>
      </c>
      <c r="L121" s="17">
        <v>50</v>
      </c>
      <c r="M121" s="17">
        <v>5</v>
      </c>
      <c r="N121" s="17">
        <v>1</v>
      </c>
      <c r="O121" s="17">
        <v>1</v>
      </c>
      <c r="P121">
        <v>1572116688</v>
      </c>
      <c r="Q121">
        <v>2098</v>
      </c>
      <c r="S121" t="s">
        <v>59</v>
      </c>
      <c r="T121" t="s">
        <v>60</v>
      </c>
      <c r="U121">
        <f>MATCH(D121,Отчет!$C$1:$C$65536,0)</f>
        <v>24</v>
      </c>
    </row>
    <row r="122" spans="1:21" x14ac:dyDescent="0.2">
      <c r="A122" s="17">
        <v>1810732932</v>
      </c>
      <c r="B122" s="17">
        <v>5</v>
      </c>
      <c r="C122" s="17" t="s">
        <v>61</v>
      </c>
      <c r="D122" s="17">
        <v>1642311608</v>
      </c>
      <c r="E122" s="7" t="s">
        <v>44</v>
      </c>
      <c r="F122" s="17" t="s">
        <v>80</v>
      </c>
      <c r="G122" s="7" t="s">
        <v>116</v>
      </c>
      <c r="H122" s="17">
        <v>5</v>
      </c>
      <c r="I122" s="17" t="s">
        <v>57</v>
      </c>
      <c r="J122" s="17" t="s">
        <v>76</v>
      </c>
      <c r="L122" s="17">
        <v>25</v>
      </c>
      <c r="M122" s="17">
        <v>5</v>
      </c>
      <c r="N122" s="17">
        <v>1</v>
      </c>
      <c r="O122" s="17">
        <v>0</v>
      </c>
      <c r="P122">
        <v>1572116688</v>
      </c>
      <c r="Q122">
        <v>2098</v>
      </c>
      <c r="S122" t="s">
        <v>59</v>
      </c>
      <c r="T122" t="s">
        <v>60</v>
      </c>
      <c r="U122">
        <f>MATCH(D122,Отчет!$C$1:$C$65536,0)</f>
        <v>27</v>
      </c>
    </row>
    <row r="123" spans="1:21" x14ac:dyDescent="0.2">
      <c r="A123" s="17">
        <v>1701370369</v>
      </c>
      <c r="B123" s="17">
        <v>5</v>
      </c>
      <c r="C123" s="17" t="s">
        <v>61</v>
      </c>
      <c r="D123" s="17">
        <v>1656432674</v>
      </c>
      <c r="E123" s="7" t="s">
        <v>40</v>
      </c>
      <c r="F123" s="17" t="s">
        <v>85</v>
      </c>
      <c r="G123" s="7" t="s">
        <v>117</v>
      </c>
      <c r="H123" s="17">
        <v>5</v>
      </c>
      <c r="I123" s="17" t="s">
        <v>57</v>
      </c>
      <c r="J123" s="17" t="s">
        <v>76</v>
      </c>
      <c r="L123" s="17">
        <v>25</v>
      </c>
      <c r="M123" s="17">
        <v>5</v>
      </c>
      <c r="N123" s="17">
        <v>1</v>
      </c>
      <c r="O123" s="17">
        <v>1</v>
      </c>
      <c r="P123">
        <v>1572116688</v>
      </c>
      <c r="Q123">
        <v>2098</v>
      </c>
      <c r="S123" t="s">
        <v>59</v>
      </c>
      <c r="T123" t="s">
        <v>60</v>
      </c>
      <c r="U123">
        <f>MATCH(D123,Отчет!$C$1:$C$65536,0)</f>
        <v>24</v>
      </c>
    </row>
    <row r="124" spans="1:21" x14ac:dyDescent="0.2">
      <c r="A124" s="17">
        <v>1810722357</v>
      </c>
      <c r="B124" s="17">
        <v>4</v>
      </c>
      <c r="C124" s="17" t="s">
        <v>61</v>
      </c>
      <c r="D124" s="17">
        <v>1642311608</v>
      </c>
      <c r="E124" s="7" t="s">
        <v>44</v>
      </c>
      <c r="F124" s="17" t="s">
        <v>80</v>
      </c>
      <c r="G124" s="7" t="s">
        <v>118</v>
      </c>
      <c r="H124" s="17">
        <v>5</v>
      </c>
      <c r="I124" s="17" t="s">
        <v>57</v>
      </c>
      <c r="J124" s="17" t="s">
        <v>76</v>
      </c>
      <c r="L124" s="17">
        <v>20</v>
      </c>
      <c r="M124" s="17">
        <v>5</v>
      </c>
      <c r="N124" s="17">
        <v>1</v>
      </c>
      <c r="O124" s="17">
        <v>0</v>
      </c>
      <c r="T124" t="s">
        <v>60</v>
      </c>
      <c r="U124">
        <f>MATCH(D124,Отчет!$C$1:$C$65536,0)</f>
        <v>27</v>
      </c>
    </row>
    <row r="125" spans="1:21" x14ac:dyDescent="0.2">
      <c r="A125" s="17">
        <v>1645502410</v>
      </c>
      <c r="B125" s="17">
        <v>10</v>
      </c>
      <c r="C125" s="17" t="s">
        <v>61</v>
      </c>
      <c r="D125" s="17">
        <v>1641126172</v>
      </c>
      <c r="E125" s="7" t="s">
        <v>37</v>
      </c>
      <c r="F125" s="17" t="s">
        <v>88</v>
      </c>
      <c r="G125" s="7" t="s">
        <v>119</v>
      </c>
      <c r="H125" s="17">
        <v>3</v>
      </c>
      <c r="I125" s="17" t="s">
        <v>57</v>
      </c>
      <c r="J125" s="17" t="s">
        <v>76</v>
      </c>
      <c r="L125" s="17">
        <v>30</v>
      </c>
      <c r="M125" s="17">
        <v>3</v>
      </c>
      <c r="N125" s="17">
        <v>1</v>
      </c>
      <c r="O125" s="17">
        <v>1</v>
      </c>
      <c r="P125">
        <v>1585564810</v>
      </c>
      <c r="Q125">
        <v>4347</v>
      </c>
      <c r="T125" t="s">
        <v>60</v>
      </c>
      <c r="U125">
        <f>MATCH(D125,Отчет!$C$1:$C$65536,0)</f>
        <v>20</v>
      </c>
    </row>
    <row r="126" spans="1:21" x14ac:dyDescent="0.2">
      <c r="A126" s="17">
        <v>1645502707</v>
      </c>
      <c r="B126" s="17">
        <v>9</v>
      </c>
      <c r="C126" s="17" t="s">
        <v>61</v>
      </c>
      <c r="D126" s="17">
        <v>1642311622</v>
      </c>
      <c r="E126" s="7" t="s">
        <v>53</v>
      </c>
      <c r="F126" s="17" t="s">
        <v>65</v>
      </c>
      <c r="G126" s="7" t="s">
        <v>119</v>
      </c>
      <c r="H126" s="17">
        <v>3</v>
      </c>
      <c r="I126" s="17" t="s">
        <v>57</v>
      </c>
      <c r="J126" s="17" t="s">
        <v>76</v>
      </c>
      <c r="L126" s="17">
        <v>27</v>
      </c>
      <c r="M126" s="17">
        <v>3</v>
      </c>
      <c r="N126" s="17">
        <v>1</v>
      </c>
      <c r="O126" s="17">
        <v>0</v>
      </c>
      <c r="P126">
        <v>1585564810</v>
      </c>
      <c r="Q126">
        <v>4347</v>
      </c>
      <c r="T126" t="s">
        <v>60</v>
      </c>
      <c r="U126">
        <f>MATCH(D126,Отчет!$C$1:$C$65536,0)</f>
        <v>21</v>
      </c>
    </row>
    <row r="127" spans="1:21" x14ac:dyDescent="0.2">
      <c r="A127" s="17">
        <v>1645502428</v>
      </c>
      <c r="B127" s="17">
        <v>10</v>
      </c>
      <c r="C127" s="17" t="s">
        <v>61</v>
      </c>
      <c r="D127" s="17">
        <v>1641126186</v>
      </c>
      <c r="E127" s="7" t="s">
        <v>38</v>
      </c>
      <c r="F127" s="17" t="s">
        <v>93</v>
      </c>
      <c r="G127" s="7" t="s">
        <v>119</v>
      </c>
      <c r="H127" s="17">
        <v>3</v>
      </c>
      <c r="I127" s="17" t="s">
        <v>57</v>
      </c>
      <c r="J127" s="17" t="s">
        <v>76</v>
      </c>
      <c r="L127" s="17">
        <v>30</v>
      </c>
      <c r="M127" s="17">
        <v>3</v>
      </c>
      <c r="N127" s="17">
        <v>1</v>
      </c>
      <c r="O127" s="17">
        <v>1</v>
      </c>
      <c r="P127">
        <v>1585564810</v>
      </c>
      <c r="Q127">
        <v>4347</v>
      </c>
      <c r="T127" t="s">
        <v>60</v>
      </c>
      <c r="U127">
        <f>MATCH(D127,Отчет!$C$1:$C$65536,0)</f>
        <v>19</v>
      </c>
    </row>
    <row r="128" spans="1:21" x14ac:dyDescent="0.2">
      <c r="A128" s="17">
        <v>1645502533</v>
      </c>
      <c r="B128" s="17">
        <v>10</v>
      </c>
      <c r="C128" s="17" t="s">
        <v>61</v>
      </c>
      <c r="D128" s="17">
        <v>1642311608</v>
      </c>
      <c r="E128" s="7" t="s">
        <v>44</v>
      </c>
      <c r="F128" s="17" t="s">
        <v>80</v>
      </c>
      <c r="G128" s="7" t="s">
        <v>119</v>
      </c>
      <c r="H128" s="17">
        <v>3</v>
      </c>
      <c r="I128" s="17" t="s">
        <v>57</v>
      </c>
      <c r="J128" s="17" t="s">
        <v>76</v>
      </c>
      <c r="L128" s="17">
        <v>30</v>
      </c>
      <c r="M128" s="17">
        <v>3</v>
      </c>
      <c r="N128" s="17">
        <v>1</v>
      </c>
      <c r="O128" s="17">
        <v>0</v>
      </c>
      <c r="P128">
        <v>1585564810</v>
      </c>
      <c r="Q128">
        <v>4347</v>
      </c>
      <c r="T128" t="s">
        <v>60</v>
      </c>
      <c r="U128">
        <f>MATCH(D128,Отчет!$C$1:$C$65536,0)</f>
        <v>27</v>
      </c>
    </row>
    <row r="129" spans="1:21" x14ac:dyDescent="0.2">
      <c r="A129" s="17">
        <v>1656761922</v>
      </c>
      <c r="B129" s="17">
        <v>10</v>
      </c>
      <c r="C129" s="17" t="s">
        <v>61</v>
      </c>
      <c r="D129" s="17">
        <v>1656432674</v>
      </c>
      <c r="E129" s="7" t="s">
        <v>40</v>
      </c>
      <c r="F129" s="17" t="s">
        <v>85</v>
      </c>
      <c r="G129" s="7" t="s">
        <v>119</v>
      </c>
      <c r="H129" s="17">
        <v>3</v>
      </c>
      <c r="I129" s="17" t="s">
        <v>57</v>
      </c>
      <c r="J129" s="17" t="s">
        <v>76</v>
      </c>
      <c r="L129" s="17">
        <v>30</v>
      </c>
      <c r="M129" s="17">
        <v>3</v>
      </c>
      <c r="N129" s="17">
        <v>1</v>
      </c>
      <c r="O129" s="17">
        <v>1</v>
      </c>
      <c r="P129">
        <v>1585564810</v>
      </c>
      <c r="Q129">
        <v>4347</v>
      </c>
      <c r="T129" t="s">
        <v>60</v>
      </c>
      <c r="U129">
        <f>MATCH(D129,Отчет!$C$1:$C$65536,0)</f>
        <v>24</v>
      </c>
    </row>
    <row r="130" spans="1:21" x14ac:dyDescent="0.2">
      <c r="A130" s="17">
        <v>1645502731</v>
      </c>
      <c r="B130" s="17">
        <v>10</v>
      </c>
      <c r="D130" s="17">
        <v>1641126361</v>
      </c>
      <c r="E130" s="7" t="s">
        <v>54</v>
      </c>
      <c r="F130" s="17" t="s">
        <v>55</v>
      </c>
      <c r="G130" s="7" t="s">
        <v>119</v>
      </c>
      <c r="H130" s="17">
        <v>3</v>
      </c>
      <c r="I130" s="17" t="s">
        <v>57</v>
      </c>
      <c r="J130" s="17" t="s">
        <v>76</v>
      </c>
      <c r="L130" s="17">
        <v>30</v>
      </c>
      <c r="M130" s="17">
        <v>3</v>
      </c>
      <c r="N130" s="17">
        <v>1</v>
      </c>
      <c r="O130" s="17">
        <v>1</v>
      </c>
      <c r="P130">
        <v>1585564810</v>
      </c>
      <c r="Q130">
        <v>4347</v>
      </c>
      <c r="T130" t="s">
        <v>60</v>
      </c>
      <c r="U130">
        <f>MATCH(D130,Отчет!$C$1:$C$65536,0)</f>
        <v>28</v>
      </c>
    </row>
    <row r="131" spans="1:21" x14ac:dyDescent="0.2">
      <c r="A131" s="17">
        <v>1645502689</v>
      </c>
      <c r="B131" s="17">
        <v>10</v>
      </c>
      <c r="C131" s="17" t="s">
        <v>61</v>
      </c>
      <c r="D131" s="17">
        <v>1641126348</v>
      </c>
      <c r="E131" s="7" t="s">
        <v>52</v>
      </c>
      <c r="F131" s="17" t="s">
        <v>68</v>
      </c>
      <c r="G131" s="7" t="s">
        <v>119</v>
      </c>
      <c r="H131" s="17">
        <v>3</v>
      </c>
      <c r="I131" s="17" t="s">
        <v>57</v>
      </c>
      <c r="J131" s="17" t="s">
        <v>76</v>
      </c>
      <c r="L131" s="17">
        <v>30</v>
      </c>
      <c r="M131" s="17">
        <v>3</v>
      </c>
      <c r="N131" s="17">
        <v>1</v>
      </c>
      <c r="O131" s="17">
        <v>1</v>
      </c>
      <c r="P131">
        <v>1585564810</v>
      </c>
      <c r="Q131">
        <v>4347</v>
      </c>
      <c r="T131" t="s">
        <v>60</v>
      </c>
      <c r="U131">
        <f>MATCH(D131,Отчет!$C$1:$C$65536,0)</f>
        <v>14</v>
      </c>
    </row>
    <row r="132" spans="1:21" x14ac:dyDescent="0.2">
      <c r="A132" s="17">
        <v>1645502446</v>
      </c>
      <c r="D132" s="17">
        <v>1641126199</v>
      </c>
      <c r="E132" s="7" t="s">
        <v>39</v>
      </c>
      <c r="F132" s="17" t="s">
        <v>72</v>
      </c>
      <c r="G132" s="7" t="s">
        <v>119</v>
      </c>
      <c r="H132" s="17">
        <v>3</v>
      </c>
      <c r="I132" s="17" t="s">
        <v>57</v>
      </c>
      <c r="J132" s="17" t="s">
        <v>76</v>
      </c>
      <c r="L132" s="17">
        <v>0</v>
      </c>
      <c r="M132" s="17">
        <v>3</v>
      </c>
      <c r="O132" s="17">
        <v>1</v>
      </c>
      <c r="P132">
        <v>1585564810</v>
      </c>
      <c r="Q132">
        <v>4347</v>
      </c>
      <c r="T132" t="s">
        <v>60</v>
      </c>
      <c r="U132">
        <f>MATCH(D132,Отчет!$C$1:$C$65536,0)</f>
        <v>29</v>
      </c>
    </row>
    <row r="133" spans="1:21" x14ac:dyDescent="0.2">
      <c r="A133" s="17">
        <v>1645502466</v>
      </c>
      <c r="B133" s="17">
        <v>10</v>
      </c>
      <c r="C133" s="17" t="s">
        <v>61</v>
      </c>
      <c r="D133" s="17">
        <v>1641126212</v>
      </c>
      <c r="E133" s="7" t="s">
        <v>41</v>
      </c>
      <c r="F133" s="17" t="s">
        <v>66</v>
      </c>
      <c r="G133" s="7" t="s">
        <v>119</v>
      </c>
      <c r="H133" s="17">
        <v>3</v>
      </c>
      <c r="I133" s="17" t="s">
        <v>57</v>
      </c>
      <c r="J133" s="17" t="s">
        <v>76</v>
      </c>
      <c r="L133" s="17">
        <v>30</v>
      </c>
      <c r="M133" s="17">
        <v>3</v>
      </c>
      <c r="N133" s="17">
        <v>1</v>
      </c>
      <c r="O133" s="17">
        <v>1</v>
      </c>
      <c r="P133">
        <v>1585564810</v>
      </c>
      <c r="Q133">
        <v>4347</v>
      </c>
      <c r="T133" t="s">
        <v>60</v>
      </c>
      <c r="U133">
        <f>MATCH(D133,Отчет!$C$1:$C$65536,0)</f>
        <v>22</v>
      </c>
    </row>
    <row r="134" spans="1:21" x14ac:dyDescent="0.2">
      <c r="A134" s="17">
        <v>1645502484</v>
      </c>
      <c r="B134" s="17">
        <v>10</v>
      </c>
      <c r="C134" s="17" t="s">
        <v>61</v>
      </c>
      <c r="D134" s="17">
        <v>1641126225</v>
      </c>
      <c r="E134" s="7" t="s">
        <v>42</v>
      </c>
      <c r="F134" s="17" t="s">
        <v>62</v>
      </c>
      <c r="G134" s="7" t="s">
        <v>119</v>
      </c>
      <c r="H134" s="17">
        <v>3</v>
      </c>
      <c r="I134" s="17" t="s">
        <v>57</v>
      </c>
      <c r="J134" s="17" t="s">
        <v>76</v>
      </c>
      <c r="L134" s="17">
        <v>30</v>
      </c>
      <c r="M134" s="17">
        <v>3</v>
      </c>
      <c r="N134" s="17">
        <v>1</v>
      </c>
      <c r="O134" s="17">
        <v>1</v>
      </c>
      <c r="P134">
        <v>1585564810</v>
      </c>
      <c r="Q134">
        <v>4347</v>
      </c>
      <c r="T134" t="s">
        <v>60</v>
      </c>
      <c r="U134">
        <f>MATCH(D134,Отчет!$C$1:$C$65536,0)</f>
        <v>17</v>
      </c>
    </row>
    <row r="135" spans="1:21" x14ac:dyDescent="0.2">
      <c r="A135" s="17">
        <v>1645502512</v>
      </c>
      <c r="B135" s="17">
        <v>10</v>
      </c>
      <c r="C135" s="17" t="s">
        <v>61</v>
      </c>
      <c r="D135" s="17">
        <v>1641126239</v>
      </c>
      <c r="E135" s="7" t="s">
        <v>43</v>
      </c>
      <c r="F135" s="17" t="s">
        <v>91</v>
      </c>
      <c r="G135" s="7" t="s">
        <v>119</v>
      </c>
      <c r="H135" s="17">
        <v>3</v>
      </c>
      <c r="I135" s="17" t="s">
        <v>57</v>
      </c>
      <c r="J135" s="17" t="s">
        <v>76</v>
      </c>
      <c r="L135" s="17">
        <v>30</v>
      </c>
      <c r="M135" s="17">
        <v>3</v>
      </c>
      <c r="N135" s="17">
        <v>1</v>
      </c>
      <c r="O135" s="17">
        <v>1</v>
      </c>
      <c r="P135">
        <v>1585564810</v>
      </c>
      <c r="Q135">
        <v>4347</v>
      </c>
      <c r="T135" t="s">
        <v>60</v>
      </c>
      <c r="U135">
        <f>MATCH(D135,Отчет!$C$1:$C$65536,0)</f>
        <v>12</v>
      </c>
    </row>
    <row r="136" spans="1:21" x14ac:dyDescent="0.2">
      <c r="A136" s="17">
        <v>1645502569</v>
      </c>
      <c r="B136" s="17">
        <v>10</v>
      </c>
      <c r="C136" s="17" t="s">
        <v>61</v>
      </c>
      <c r="D136" s="17">
        <v>1641126252</v>
      </c>
      <c r="E136" s="7" t="s">
        <v>46</v>
      </c>
      <c r="F136" s="17" t="s">
        <v>64</v>
      </c>
      <c r="G136" s="7" t="s">
        <v>119</v>
      </c>
      <c r="H136" s="17">
        <v>3</v>
      </c>
      <c r="I136" s="17" t="s">
        <v>57</v>
      </c>
      <c r="J136" s="17" t="s">
        <v>76</v>
      </c>
      <c r="L136" s="17">
        <v>30</v>
      </c>
      <c r="M136" s="17">
        <v>3</v>
      </c>
      <c r="N136" s="17">
        <v>1</v>
      </c>
      <c r="O136" s="17">
        <v>1</v>
      </c>
      <c r="P136">
        <v>1585564810</v>
      </c>
      <c r="Q136">
        <v>4347</v>
      </c>
      <c r="T136" t="s">
        <v>60</v>
      </c>
      <c r="U136">
        <f>MATCH(D136,Отчет!$C$1:$C$65536,0)</f>
        <v>18</v>
      </c>
    </row>
    <row r="137" spans="1:21" x14ac:dyDescent="0.2">
      <c r="A137" s="17">
        <v>1645502551</v>
      </c>
      <c r="B137" s="17">
        <v>8</v>
      </c>
      <c r="C137" s="17" t="s">
        <v>61</v>
      </c>
      <c r="D137" s="17">
        <v>1641126266</v>
      </c>
      <c r="E137" s="7" t="s">
        <v>45</v>
      </c>
      <c r="F137" s="17" t="s">
        <v>74</v>
      </c>
      <c r="G137" s="7" t="s">
        <v>119</v>
      </c>
      <c r="H137" s="17">
        <v>3</v>
      </c>
      <c r="I137" s="17" t="s">
        <v>57</v>
      </c>
      <c r="J137" s="17" t="s">
        <v>76</v>
      </c>
      <c r="L137" s="17">
        <v>24</v>
      </c>
      <c r="M137" s="17">
        <v>3</v>
      </c>
      <c r="N137" s="17">
        <v>1</v>
      </c>
      <c r="O137" s="17">
        <v>1</v>
      </c>
      <c r="P137">
        <v>1585564810</v>
      </c>
      <c r="Q137">
        <v>4347</v>
      </c>
      <c r="T137" t="s">
        <v>60</v>
      </c>
      <c r="U137">
        <f>MATCH(D137,Отчет!$C$1:$C$65536,0)</f>
        <v>25</v>
      </c>
    </row>
    <row r="138" spans="1:21" x14ac:dyDescent="0.2">
      <c r="A138" s="17">
        <v>1645502587</v>
      </c>
      <c r="B138" s="17">
        <v>10</v>
      </c>
      <c r="C138" s="17" t="s">
        <v>61</v>
      </c>
      <c r="D138" s="17">
        <v>1641126280</v>
      </c>
      <c r="E138" s="7" t="s">
        <v>47</v>
      </c>
      <c r="F138" s="17" t="s">
        <v>67</v>
      </c>
      <c r="G138" s="7" t="s">
        <v>119</v>
      </c>
      <c r="H138" s="17">
        <v>3</v>
      </c>
      <c r="I138" s="17" t="s">
        <v>57</v>
      </c>
      <c r="J138" s="17" t="s">
        <v>76</v>
      </c>
      <c r="L138" s="17">
        <v>30</v>
      </c>
      <c r="M138" s="17">
        <v>3</v>
      </c>
      <c r="N138" s="17">
        <v>1</v>
      </c>
      <c r="O138" s="17">
        <v>1</v>
      </c>
      <c r="P138">
        <v>1585564810</v>
      </c>
      <c r="Q138">
        <v>4347</v>
      </c>
      <c r="T138" t="s">
        <v>60</v>
      </c>
      <c r="U138">
        <f>MATCH(D138,Отчет!$C$1:$C$65536,0)</f>
        <v>16</v>
      </c>
    </row>
    <row r="139" spans="1:21" x14ac:dyDescent="0.2">
      <c r="A139" s="17">
        <v>1645502606</v>
      </c>
      <c r="B139" s="17">
        <v>10</v>
      </c>
      <c r="C139" s="17" t="s">
        <v>61</v>
      </c>
      <c r="D139" s="17">
        <v>1641126293</v>
      </c>
      <c r="E139" s="7" t="s">
        <v>48</v>
      </c>
      <c r="F139" s="17" t="s">
        <v>78</v>
      </c>
      <c r="G139" s="7" t="s">
        <v>119</v>
      </c>
      <c r="H139" s="17">
        <v>3</v>
      </c>
      <c r="I139" s="17" t="s">
        <v>57</v>
      </c>
      <c r="J139" s="17" t="s">
        <v>76</v>
      </c>
      <c r="L139" s="17">
        <v>30</v>
      </c>
      <c r="M139" s="17">
        <v>3</v>
      </c>
      <c r="N139" s="17">
        <v>1</v>
      </c>
      <c r="O139" s="17">
        <v>1</v>
      </c>
      <c r="P139">
        <v>1585564810</v>
      </c>
      <c r="Q139">
        <v>4347</v>
      </c>
      <c r="T139" t="s">
        <v>60</v>
      </c>
      <c r="U139">
        <f>MATCH(D139,Отчет!$C$1:$C$65536,0)</f>
        <v>13</v>
      </c>
    </row>
    <row r="140" spans="1:21" x14ac:dyDescent="0.2">
      <c r="A140" s="17">
        <v>1645502625</v>
      </c>
      <c r="B140" s="17">
        <v>10</v>
      </c>
      <c r="C140" s="17" t="s">
        <v>61</v>
      </c>
      <c r="D140" s="17">
        <v>1641126306</v>
      </c>
      <c r="E140" s="7" t="s">
        <v>49</v>
      </c>
      <c r="F140" s="17" t="s">
        <v>70</v>
      </c>
      <c r="G140" s="7" t="s">
        <v>119</v>
      </c>
      <c r="H140" s="17">
        <v>3</v>
      </c>
      <c r="I140" s="17" t="s">
        <v>57</v>
      </c>
      <c r="J140" s="17" t="s">
        <v>76</v>
      </c>
      <c r="L140" s="17">
        <v>30</v>
      </c>
      <c r="M140" s="17">
        <v>3</v>
      </c>
      <c r="N140" s="17">
        <v>1</v>
      </c>
      <c r="O140" s="17">
        <v>1</v>
      </c>
      <c r="P140">
        <v>1585564810</v>
      </c>
      <c r="Q140">
        <v>4347</v>
      </c>
      <c r="T140" t="s">
        <v>60</v>
      </c>
      <c r="U140">
        <f>MATCH(D140,Отчет!$C$1:$C$65536,0)</f>
        <v>15</v>
      </c>
    </row>
    <row r="141" spans="1:21" x14ac:dyDescent="0.2">
      <c r="A141" s="17">
        <v>1645502647</v>
      </c>
      <c r="B141" s="17">
        <v>10</v>
      </c>
      <c r="C141" s="17" t="s">
        <v>61</v>
      </c>
      <c r="D141" s="17">
        <v>1641126320</v>
      </c>
      <c r="E141" s="7" t="s">
        <v>50</v>
      </c>
      <c r="F141" s="17" t="s">
        <v>69</v>
      </c>
      <c r="G141" s="7" t="s">
        <v>119</v>
      </c>
      <c r="H141" s="17">
        <v>3</v>
      </c>
      <c r="I141" s="17" t="s">
        <v>57</v>
      </c>
      <c r="J141" s="17" t="s">
        <v>76</v>
      </c>
      <c r="L141" s="17">
        <v>30</v>
      </c>
      <c r="M141" s="17">
        <v>3</v>
      </c>
      <c r="N141" s="17">
        <v>1</v>
      </c>
      <c r="O141" s="17">
        <v>1</v>
      </c>
      <c r="P141">
        <v>1585564810</v>
      </c>
      <c r="Q141">
        <v>4347</v>
      </c>
      <c r="T141" t="s">
        <v>60</v>
      </c>
      <c r="U141">
        <f>MATCH(D141,Отчет!$C$1:$C$65536,0)</f>
        <v>23</v>
      </c>
    </row>
    <row r="142" spans="1:21" x14ac:dyDescent="0.2">
      <c r="A142" s="17">
        <v>1645502668</v>
      </c>
      <c r="B142" s="17">
        <v>10</v>
      </c>
      <c r="C142" s="17" t="s">
        <v>61</v>
      </c>
      <c r="D142" s="17">
        <v>1641126334</v>
      </c>
      <c r="E142" s="7" t="s">
        <v>51</v>
      </c>
      <c r="F142" s="17" t="s">
        <v>77</v>
      </c>
      <c r="G142" s="7" t="s">
        <v>119</v>
      </c>
      <c r="H142" s="17">
        <v>3</v>
      </c>
      <c r="I142" s="17" t="s">
        <v>57</v>
      </c>
      <c r="J142" s="17" t="s">
        <v>76</v>
      </c>
      <c r="L142" s="17">
        <v>30</v>
      </c>
      <c r="M142" s="17">
        <v>3</v>
      </c>
      <c r="N142" s="17">
        <v>1</v>
      </c>
      <c r="O142" s="17">
        <v>1</v>
      </c>
      <c r="P142">
        <v>1585564810</v>
      </c>
      <c r="Q142">
        <v>4347</v>
      </c>
      <c r="T142" t="s">
        <v>60</v>
      </c>
      <c r="U142">
        <f>MATCH(D142,Отчет!$C$1:$C$65536,0)</f>
        <v>26</v>
      </c>
    </row>
    <row r="143" spans="1:21" x14ac:dyDescent="0.2">
      <c r="A143" s="17">
        <v>1662302161</v>
      </c>
      <c r="B143" s="17">
        <v>9</v>
      </c>
      <c r="C143" s="17" t="s">
        <v>61</v>
      </c>
      <c r="D143" s="17">
        <v>1641126306</v>
      </c>
      <c r="E143" s="7" t="s">
        <v>49</v>
      </c>
      <c r="F143" s="17" t="s">
        <v>70</v>
      </c>
      <c r="G143" s="7" t="s">
        <v>120</v>
      </c>
      <c r="H143" s="17">
        <v>5</v>
      </c>
      <c r="I143" s="17" t="s">
        <v>57</v>
      </c>
      <c r="J143" s="17" t="s">
        <v>76</v>
      </c>
      <c r="L143" s="17">
        <v>45</v>
      </c>
      <c r="M143" s="17">
        <v>5</v>
      </c>
      <c r="N143" s="17">
        <v>1</v>
      </c>
      <c r="O143" s="17">
        <v>1</v>
      </c>
      <c r="P143">
        <v>1572116688</v>
      </c>
      <c r="Q143">
        <v>2098</v>
      </c>
      <c r="S143" t="s">
        <v>59</v>
      </c>
      <c r="T143" t="s">
        <v>60</v>
      </c>
      <c r="U143">
        <f>MATCH(D143,Отчет!$C$1:$C$65536,0)</f>
        <v>15</v>
      </c>
    </row>
    <row r="144" spans="1:21" x14ac:dyDescent="0.2">
      <c r="A144" s="17">
        <v>1674576248</v>
      </c>
      <c r="B144" s="17">
        <v>9</v>
      </c>
      <c r="C144" s="17" t="s">
        <v>61</v>
      </c>
      <c r="D144" s="17">
        <v>1641126186</v>
      </c>
      <c r="E144" s="7" t="s">
        <v>38</v>
      </c>
      <c r="F144" s="17" t="s">
        <v>93</v>
      </c>
      <c r="G144" s="7" t="s">
        <v>120</v>
      </c>
      <c r="H144" s="17">
        <v>5</v>
      </c>
      <c r="I144" s="17" t="s">
        <v>57</v>
      </c>
      <c r="J144" s="17" t="s">
        <v>76</v>
      </c>
      <c r="L144" s="17">
        <v>45</v>
      </c>
      <c r="M144" s="17">
        <v>5</v>
      </c>
      <c r="N144" s="17">
        <v>1</v>
      </c>
      <c r="O144" s="17">
        <v>1</v>
      </c>
      <c r="P144">
        <v>1572116688</v>
      </c>
      <c r="Q144">
        <v>2098</v>
      </c>
      <c r="S144" t="s">
        <v>59</v>
      </c>
      <c r="T144" t="s">
        <v>60</v>
      </c>
      <c r="U144">
        <f>MATCH(D144,Отчет!$C$1:$C$65536,0)</f>
        <v>19</v>
      </c>
    </row>
    <row r="145" spans="1:21" x14ac:dyDescent="0.2">
      <c r="A145" s="17">
        <v>1659842649</v>
      </c>
      <c r="D145" s="17">
        <v>1641126361</v>
      </c>
      <c r="E145" s="7" t="s">
        <v>54</v>
      </c>
      <c r="F145" s="17" t="s">
        <v>55</v>
      </c>
      <c r="G145" s="7" t="s">
        <v>121</v>
      </c>
      <c r="H145" s="17">
        <v>5</v>
      </c>
      <c r="I145" s="17" t="s">
        <v>57</v>
      </c>
      <c r="J145" s="17" t="s">
        <v>76</v>
      </c>
      <c r="K145" s="17">
        <v>0</v>
      </c>
      <c r="L145" s="17">
        <v>0</v>
      </c>
      <c r="M145" s="17">
        <v>5</v>
      </c>
      <c r="O145" s="17">
        <v>1</v>
      </c>
      <c r="P145">
        <v>1572116688</v>
      </c>
      <c r="Q145">
        <v>2098</v>
      </c>
      <c r="S145" t="s">
        <v>59</v>
      </c>
      <c r="T145" t="s">
        <v>60</v>
      </c>
      <c r="U145">
        <f>MATCH(D145,Отчет!$C$1:$C$65536,0)</f>
        <v>28</v>
      </c>
    </row>
    <row r="146" spans="1:21" x14ac:dyDescent="0.2">
      <c r="A146" s="17">
        <v>1723483208</v>
      </c>
      <c r="B146" s="17">
        <v>10</v>
      </c>
      <c r="C146" s="17" t="s">
        <v>61</v>
      </c>
      <c r="D146" s="17">
        <v>1641126266</v>
      </c>
      <c r="E146" s="7" t="s">
        <v>45</v>
      </c>
      <c r="F146" s="17" t="s">
        <v>74</v>
      </c>
      <c r="G146" s="7" t="s">
        <v>121</v>
      </c>
      <c r="H146" s="17">
        <v>5</v>
      </c>
      <c r="I146" s="17" t="s">
        <v>57</v>
      </c>
      <c r="J146" s="17" t="s">
        <v>76</v>
      </c>
      <c r="L146" s="17">
        <v>50</v>
      </c>
      <c r="M146" s="17">
        <v>5</v>
      </c>
      <c r="N146" s="17">
        <v>1</v>
      </c>
      <c r="O146" s="17">
        <v>1</v>
      </c>
      <c r="P146">
        <v>1572116688</v>
      </c>
      <c r="Q146">
        <v>2098</v>
      </c>
      <c r="S146" t="s">
        <v>59</v>
      </c>
      <c r="T146" t="s">
        <v>60</v>
      </c>
      <c r="U146">
        <f>MATCH(D146,Отчет!$C$1:$C$65536,0)</f>
        <v>25</v>
      </c>
    </row>
    <row r="147" spans="1:21" x14ac:dyDescent="0.2">
      <c r="A147" s="17">
        <v>1677390255</v>
      </c>
      <c r="B147" s="17">
        <v>5</v>
      </c>
      <c r="C147" s="17" t="s">
        <v>61</v>
      </c>
      <c r="D147" s="17">
        <v>1641126334</v>
      </c>
      <c r="E147" s="7" t="s">
        <v>51</v>
      </c>
      <c r="F147" s="17" t="s">
        <v>77</v>
      </c>
      <c r="G147" s="7" t="s">
        <v>121</v>
      </c>
      <c r="H147" s="17">
        <v>5</v>
      </c>
      <c r="I147" s="17" t="s">
        <v>57</v>
      </c>
      <c r="J147" s="17" t="s">
        <v>76</v>
      </c>
      <c r="L147" s="17">
        <v>25</v>
      </c>
      <c r="M147" s="17">
        <v>5</v>
      </c>
      <c r="N147" s="17">
        <v>1</v>
      </c>
      <c r="O147" s="17">
        <v>1</v>
      </c>
      <c r="P147">
        <v>1572116688</v>
      </c>
      <c r="Q147">
        <v>2098</v>
      </c>
      <c r="S147" t="s">
        <v>59</v>
      </c>
      <c r="T147" t="s">
        <v>60</v>
      </c>
      <c r="U147">
        <f>MATCH(D147,Отчет!$C$1:$C$65536,0)</f>
        <v>26</v>
      </c>
    </row>
    <row r="148" spans="1:21" x14ac:dyDescent="0.2">
      <c r="A148" s="17">
        <v>1811490017</v>
      </c>
      <c r="B148" s="17">
        <v>10</v>
      </c>
      <c r="C148" s="17" t="s">
        <v>61</v>
      </c>
      <c r="D148" s="17">
        <v>1641126280</v>
      </c>
      <c r="E148" s="7" t="s">
        <v>47</v>
      </c>
      <c r="F148" s="17" t="s">
        <v>67</v>
      </c>
      <c r="G148" s="7" t="s">
        <v>122</v>
      </c>
      <c r="H148" s="17">
        <v>1</v>
      </c>
      <c r="I148" s="17" t="s">
        <v>57</v>
      </c>
      <c r="J148" s="17" t="s">
        <v>76</v>
      </c>
      <c r="L148" s="17">
        <v>10</v>
      </c>
      <c r="M148" s="17">
        <v>1</v>
      </c>
      <c r="N148" s="17">
        <v>1</v>
      </c>
      <c r="O148" s="17">
        <v>1</v>
      </c>
      <c r="P148">
        <v>1572116688</v>
      </c>
      <c r="Q148">
        <v>2098</v>
      </c>
      <c r="S148" t="s">
        <v>59</v>
      </c>
      <c r="T148" t="s">
        <v>60</v>
      </c>
      <c r="U148">
        <f>MATCH(D148,Отчет!$C$1:$C$65536,0)</f>
        <v>16</v>
      </c>
    </row>
    <row r="149" spans="1:21" x14ac:dyDescent="0.2">
      <c r="A149" s="17">
        <v>1820748351</v>
      </c>
      <c r="B149" s="17">
        <v>10</v>
      </c>
      <c r="C149" s="17" t="s">
        <v>61</v>
      </c>
      <c r="D149" s="17">
        <v>1642311622</v>
      </c>
      <c r="E149" s="7" t="s">
        <v>53</v>
      </c>
      <c r="F149" s="17" t="s">
        <v>65</v>
      </c>
      <c r="G149" s="7" t="s">
        <v>122</v>
      </c>
      <c r="H149" s="17">
        <v>1</v>
      </c>
      <c r="I149" s="17" t="s">
        <v>57</v>
      </c>
      <c r="J149" s="17" t="s">
        <v>76</v>
      </c>
      <c r="L149" s="17">
        <v>10</v>
      </c>
      <c r="M149" s="17">
        <v>1</v>
      </c>
      <c r="N149" s="17">
        <v>1</v>
      </c>
      <c r="O149" s="17">
        <v>0</v>
      </c>
      <c r="P149">
        <v>1572116688</v>
      </c>
      <c r="Q149">
        <v>2098</v>
      </c>
      <c r="S149" t="s">
        <v>59</v>
      </c>
      <c r="T149" t="s">
        <v>60</v>
      </c>
      <c r="U149">
        <f>MATCH(D149,Отчет!$C$1:$C$65536,0)</f>
        <v>21</v>
      </c>
    </row>
    <row r="150" spans="1:21" x14ac:dyDescent="0.2">
      <c r="A150" s="17">
        <v>1810710712</v>
      </c>
      <c r="B150" s="17">
        <v>10</v>
      </c>
      <c r="C150" s="17" t="s">
        <v>61</v>
      </c>
      <c r="D150" s="17">
        <v>1641126293</v>
      </c>
      <c r="E150" s="7" t="s">
        <v>48</v>
      </c>
      <c r="F150" s="17" t="s">
        <v>78</v>
      </c>
      <c r="G150" s="7" t="s">
        <v>123</v>
      </c>
      <c r="H150" s="17">
        <v>5</v>
      </c>
      <c r="I150" s="17" t="s">
        <v>57</v>
      </c>
      <c r="J150" s="17" t="s">
        <v>76</v>
      </c>
      <c r="L150" s="17">
        <v>50</v>
      </c>
      <c r="M150" s="17">
        <v>5</v>
      </c>
      <c r="N150" s="17">
        <v>1</v>
      </c>
      <c r="O150" s="17">
        <v>1</v>
      </c>
      <c r="T150" t="s">
        <v>60</v>
      </c>
      <c r="U150">
        <f>MATCH(D150,Отчет!$C$1:$C$65536,0)</f>
        <v>13</v>
      </c>
    </row>
    <row r="151" spans="1:21" x14ac:dyDescent="0.2">
      <c r="A151" s="17">
        <v>1662302275</v>
      </c>
      <c r="B151" s="17">
        <v>10</v>
      </c>
      <c r="C151" s="17" t="s">
        <v>61</v>
      </c>
      <c r="D151" s="17">
        <v>1641126306</v>
      </c>
      <c r="E151" s="7" t="s">
        <v>49</v>
      </c>
      <c r="F151" s="17" t="s">
        <v>70</v>
      </c>
      <c r="G151" s="7" t="s">
        <v>124</v>
      </c>
      <c r="H151" s="17">
        <v>5</v>
      </c>
      <c r="I151" s="17" t="s">
        <v>57</v>
      </c>
      <c r="J151" s="17" t="s">
        <v>76</v>
      </c>
      <c r="L151" s="17">
        <v>50</v>
      </c>
      <c r="M151" s="17">
        <v>5</v>
      </c>
      <c r="N151" s="17">
        <v>1</v>
      </c>
      <c r="O151" s="17">
        <v>1</v>
      </c>
      <c r="P151">
        <v>1572116688</v>
      </c>
      <c r="Q151">
        <v>2098</v>
      </c>
      <c r="S151" t="s">
        <v>59</v>
      </c>
      <c r="T151" t="s">
        <v>60</v>
      </c>
      <c r="U151">
        <f>MATCH(D151,Отчет!$C$1:$C$65536,0)</f>
        <v>15</v>
      </c>
    </row>
    <row r="152" spans="1:21" x14ac:dyDescent="0.2">
      <c r="A152" s="17">
        <v>1811502515</v>
      </c>
      <c r="B152" s="17">
        <v>8</v>
      </c>
      <c r="C152" s="17" t="s">
        <v>61</v>
      </c>
      <c r="D152" s="17">
        <v>1642311622</v>
      </c>
      <c r="E152" s="7" t="s">
        <v>53</v>
      </c>
      <c r="F152" s="17" t="s">
        <v>65</v>
      </c>
      <c r="G152" s="7" t="s">
        <v>124</v>
      </c>
      <c r="H152" s="17">
        <v>5</v>
      </c>
      <c r="I152" s="17" t="s">
        <v>57</v>
      </c>
      <c r="J152" s="17" t="s">
        <v>76</v>
      </c>
      <c r="L152" s="17">
        <v>40</v>
      </c>
      <c r="M152" s="17">
        <v>5</v>
      </c>
      <c r="N152" s="17">
        <v>1</v>
      </c>
      <c r="O152" s="17">
        <v>0</v>
      </c>
      <c r="P152">
        <v>1572116688</v>
      </c>
      <c r="Q152">
        <v>2098</v>
      </c>
      <c r="S152" t="s">
        <v>59</v>
      </c>
      <c r="T152" t="s">
        <v>60</v>
      </c>
      <c r="U152">
        <f>MATCH(D152,Отчет!$C$1:$C$65536,0)</f>
        <v>21</v>
      </c>
    </row>
    <row r="153" spans="1:21" x14ac:dyDescent="0.2">
      <c r="A153" s="17">
        <v>1674563610</v>
      </c>
      <c r="B153" s="17">
        <v>6</v>
      </c>
      <c r="C153" s="17" t="s">
        <v>61</v>
      </c>
      <c r="D153" s="17">
        <v>1641126172</v>
      </c>
      <c r="E153" s="7" t="s">
        <v>37</v>
      </c>
      <c r="F153" s="17" t="s">
        <v>88</v>
      </c>
      <c r="G153" s="7" t="s">
        <v>125</v>
      </c>
      <c r="H153" s="17">
        <v>3</v>
      </c>
      <c r="I153" s="17" t="s">
        <v>57</v>
      </c>
      <c r="J153" s="17" t="s">
        <v>76</v>
      </c>
      <c r="L153" s="17">
        <v>18</v>
      </c>
      <c r="M153" s="17">
        <v>3</v>
      </c>
      <c r="N153" s="17">
        <v>1</v>
      </c>
      <c r="O153" s="17">
        <v>1</v>
      </c>
      <c r="T153" t="s">
        <v>60</v>
      </c>
      <c r="U153">
        <f>MATCH(D153,Отчет!$C$1:$C$65536,0)</f>
        <v>20</v>
      </c>
    </row>
    <row r="154" spans="1:21" x14ac:dyDescent="0.2">
      <c r="A154" s="17">
        <v>1656285049</v>
      </c>
      <c r="B154" s="17">
        <v>9</v>
      </c>
      <c r="C154" s="17" t="s">
        <v>61</v>
      </c>
      <c r="D154" s="17">
        <v>1642311608</v>
      </c>
      <c r="E154" s="7" t="s">
        <v>44</v>
      </c>
      <c r="F154" s="17" t="s">
        <v>80</v>
      </c>
      <c r="G154" s="7" t="s">
        <v>126</v>
      </c>
      <c r="H154" s="17">
        <v>3</v>
      </c>
      <c r="I154" s="17" t="s">
        <v>57</v>
      </c>
      <c r="J154" s="17" t="s">
        <v>76</v>
      </c>
      <c r="L154" s="17">
        <v>27</v>
      </c>
      <c r="M154" s="17">
        <v>3</v>
      </c>
      <c r="N154" s="17">
        <v>1</v>
      </c>
      <c r="O154" s="17">
        <v>0</v>
      </c>
      <c r="Q154">
        <v>5028</v>
      </c>
      <c r="S154" t="s">
        <v>59</v>
      </c>
      <c r="T154" t="s">
        <v>60</v>
      </c>
      <c r="U154">
        <f>MATCH(D154,Отчет!$C$1:$C$65536,0)</f>
        <v>27</v>
      </c>
    </row>
    <row r="155" spans="1:21" x14ac:dyDescent="0.2">
      <c r="A155" s="17">
        <v>1659835328</v>
      </c>
      <c r="B155" s="17">
        <v>6</v>
      </c>
      <c r="C155" s="17" t="s">
        <v>61</v>
      </c>
      <c r="D155" s="17">
        <v>1642311622</v>
      </c>
      <c r="E155" s="7" t="s">
        <v>53</v>
      </c>
      <c r="F155" s="17" t="s">
        <v>65</v>
      </c>
      <c r="G155" s="7" t="s">
        <v>127</v>
      </c>
      <c r="H155" s="17">
        <v>5</v>
      </c>
      <c r="I155" s="17" t="s">
        <v>57</v>
      </c>
      <c r="J155" s="17" t="s">
        <v>76</v>
      </c>
      <c r="L155" s="17">
        <v>30</v>
      </c>
      <c r="M155" s="17">
        <v>5</v>
      </c>
      <c r="N155" s="17">
        <v>1</v>
      </c>
      <c r="O155" s="17">
        <v>0</v>
      </c>
      <c r="P155">
        <v>1572116688</v>
      </c>
      <c r="Q155">
        <v>2098</v>
      </c>
      <c r="S155" t="s">
        <v>59</v>
      </c>
      <c r="T155" t="s">
        <v>60</v>
      </c>
      <c r="U155">
        <f>MATCH(D155,Отчет!$C$1:$C$65536,0)</f>
        <v>21</v>
      </c>
    </row>
    <row r="156" spans="1:21" x14ac:dyDescent="0.2">
      <c r="A156" s="17">
        <v>1701370141</v>
      </c>
      <c r="B156" s="17">
        <v>4</v>
      </c>
      <c r="C156" s="17" t="s">
        <v>61</v>
      </c>
      <c r="D156" s="17">
        <v>1656432674</v>
      </c>
      <c r="E156" s="7" t="s">
        <v>40</v>
      </c>
      <c r="F156" s="17" t="s">
        <v>85</v>
      </c>
      <c r="G156" s="7" t="s">
        <v>127</v>
      </c>
      <c r="H156" s="17">
        <v>5</v>
      </c>
      <c r="I156" s="17" t="s">
        <v>57</v>
      </c>
      <c r="J156" s="17" t="s">
        <v>76</v>
      </c>
      <c r="L156" s="17">
        <v>20</v>
      </c>
      <c r="M156" s="17">
        <v>5</v>
      </c>
      <c r="N156" s="17">
        <v>1</v>
      </c>
      <c r="O156" s="17">
        <v>1</v>
      </c>
      <c r="P156">
        <v>1572116688</v>
      </c>
      <c r="Q156">
        <v>2098</v>
      </c>
      <c r="S156" t="s">
        <v>59</v>
      </c>
      <c r="T156" t="s">
        <v>60</v>
      </c>
      <c r="U156">
        <f>MATCH(D156,Отчет!$C$1:$C$65536,0)</f>
        <v>24</v>
      </c>
    </row>
    <row r="157" spans="1:21" x14ac:dyDescent="0.2">
      <c r="A157" s="17">
        <v>1659796935</v>
      </c>
      <c r="B157" s="17">
        <v>8</v>
      </c>
      <c r="C157" s="17" t="s">
        <v>61</v>
      </c>
      <c r="D157" s="17">
        <v>1641126252</v>
      </c>
      <c r="E157" s="7" t="s">
        <v>46</v>
      </c>
      <c r="F157" s="17" t="s">
        <v>64</v>
      </c>
      <c r="G157" s="7" t="s">
        <v>128</v>
      </c>
      <c r="H157" s="17">
        <v>5</v>
      </c>
      <c r="I157" s="17" t="s">
        <v>57</v>
      </c>
      <c r="J157" s="17" t="s">
        <v>76</v>
      </c>
      <c r="L157" s="17">
        <v>40</v>
      </c>
      <c r="M157" s="17">
        <v>5</v>
      </c>
      <c r="N157" s="17">
        <v>1</v>
      </c>
      <c r="O157" s="17">
        <v>1</v>
      </c>
      <c r="P157">
        <v>1572116688</v>
      </c>
      <c r="Q157">
        <v>2098</v>
      </c>
      <c r="S157" t="s">
        <v>59</v>
      </c>
      <c r="T157" t="s">
        <v>60</v>
      </c>
      <c r="U157">
        <f>MATCH(D157,Отчет!$C$1:$C$65536,0)</f>
        <v>18</v>
      </c>
    </row>
    <row r="158" spans="1:21" x14ac:dyDescent="0.2">
      <c r="A158" s="17">
        <v>1674577112</v>
      </c>
      <c r="D158" s="17">
        <v>1641126199</v>
      </c>
      <c r="E158" s="7" t="s">
        <v>39</v>
      </c>
      <c r="F158" s="17" t="s">
        <v>72</v>
      </c>
      <c r="G158" s="7" t="s">
        <v>129</v>
      </c>
      <c r="H158" s="17">
        <v>5</v>
      </c>
      <c r="I158" s="17" t="s">
        <v>57</v>
      </c>
      <c r="J158" s="17" t="s">
        <v>76</v>
      </c>
      <c r="L158" s="17">
        <v>0</v>
      </c>
      <c r="M158" s="17">
        <v>5</v>
      </c>
      <c r="O158" s="17">
        <v>1</v>
      </c>
      <c r="P158">
        <v>1572116688</v>
      </c>
      <c r="Q158">
        <v>2098</v>
      </c>
      <c r="S158" t="s">
        <v>59</v>
      </c>
      <c r="T158" t="s">
        <v>60</v>
      </c>
      <c r="U158">
        <f>MATCH(D158,Отчет!$C$1:$C$65536,0)</f>
        <v>29</v>
      </c>
    </row>
    <row r="159" spans="1:21" x14ac:dyDescent="0.2">
      <c r="A159" s="17">
        <v>1811335736</v>
      </c>
      <c r="C159" s="17" t="s">
        <v>61</v>
      </c>
      <c r="D159" s="17">
        <v>1641126266</v>
      </c>
      <c r="E159" s="7" t="s">
        <v>45</v>
      </c>
      <c r="F159" s="17" t="s">
        <v>74</v>
      </c>
      <c r="G159" s="7" t="s">
        <v>130</v>
      </c>
      <c r="H159" s="17">
        <v>3</v>
      </c>
      <c r="I159" s="17" t="s">
        <v>57</v>
      </c>
      <c r="J159" s="17" t="s">
        <v>76</v>
      </c>
      <c r="K159" s="17">
        <v>0</v>
      </c>
      <c r="L159" s="17">
        <v>0</v>
      </c>
      <c r="M159" s="17">
        <v>3</v>
      </c>
      <c r="O159" s="17">
        <v>1</v>
      </c>
      <c r="T159" t="s">
        <v>60</v>
      </c>
      <c r="U159">
        <f>MATCH(D159,Отчет!$C$1:$C$65536,0)</f>
        <v>25</v>
      </c>
    </row>
    <row r="160" spans="1:21" x14ac:dyDescent="0.2">
      <c r="A160" s="17">
        <v>1674577151</v>
      </c>
      <c r="B160" s="17">
        <v>3</v>
      </c>
      <c r="D160" s="17">
        <v>1641126199</v>
      </c>
      <c r="E160" s="7" t="s">
        <v>39</v>
      </c>
      <c r="F160" s="17" t="s">
        <v>72</v>
      </c>
      <c r="G160" s="7" t="s">
        <v>131</v>
      </c>
      <c r="H160" s="17">
        <v>5</v>
      </c>
      <c r="I160" s="17" t="s">
        <v>57</v>
      </c>
      <c r="J160" s="17" t="s">
        <v>76</v>
      </c>
      <c r="L160" s="17">
        <v>0</v>
      </c>
      <c r="M160" s="17">
        <v>5</v>
      </c>
      <c r="N160" s="17">
        <v>0</v>
      </c>
      <c r="O160" s="17">
        <v>1</v>
      </c>
      <c r="P160">
        <v>1572116688</v>
      </c>
      <c r="Q160">
        <v>2098</v>
      </c>
      <c r="S160" t="s">
        <v>59</v>
      </c>
      <c r="T160" t="s">
        <v>60</v>
      </c>
      <c r="U160">
        <f>MATCH(D160,Отчет!$C$1:$C$65536,0)</f>
        <v>29</v>
      </c>
    </row>
    <row r="161" spans="1:21" x14ac:dyDescent="0.2">
      <c r="A161" s="17">
        <v>1676920929</v>
      </c>
      <c r="B161" s="17">
        <v>5</v>
      </c>
      <c r="C161" s="17" t="s">
        <v>61</v>
      </c>
      <c r="D161" s="17">
        <v>1641126320</v>
      </c>
      <c r="E161" s="7" t="s">
        <v>50</v>
      </c>
      <c r="F161" s="17" t="s">
        <v>69</v>
      </c>
      <c r="G161" s="7" t="s">
        <v>132</v>
      </c>
      <c r="H161" s="17">
        <v>5</v>
      </c>
      <c r="I161" s="17" t="s">
        <v>57</v>
      </c>
      <c r="J161" s="17" t="s">
        <v>76</v>
      </c>
      <c r="L161" s="17">
        <v>25</v>
      </c>
      <c r="M161" s="17">
        <v>5</v>
      </c>
      <c r="N161" s="17">
        <v>1</v>
      </c>
      <c r="O161" s="17">
        <v>1</v>
      </c>
      <c r="P161">
        <v>1572116688</v>
      </c>
      <c r="Q161">
        <v>2098</v>
      </c>
      <c r="S161" t="s">
        <v>59</v>
      </c>
      <c r="T161" t="s">
        <v>60</v>
      </c>
      <c r="U161">
        <f>MATCH(D161,Отчет!$C$1:$C$65536,0)</f>
        <v>23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2017-07-17T11:09:32Z</cp:lastPrinted>
  <dcterms:created xsi:type="dcterms:W3CDTF">2006-05-18T19:55:00Z</dcterms:created>
  <dcterms:modified xsi:type="dcterms:W3CDTF">2017-07-17T11:13:23Z</dcterms:modified>
</cp:coreProperties>
</file>