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12" i="1"/>
  <c r="O41" i="1"/>
  <c r="O32" i="1"/>
  <c r="O22" i="1"/>
  <c r="O17" i="1"/>
  <c r="O28" i="1"/>
  <c r="O42" i="1"/>
  <c r="O19" i="1"/>
  <c r="O24" i="1"/>
  <c r="O14" i="1"/>
  <c r="O40" i="1"/>
  <c r="O36" i="1"/>
  <c r="O35" i="1"/>
  <c r="O27" i="1"/>
  <c r="O18" i="1"/>
  <c r="O33" i="1"/>
  <c r="O21" i="1"/>
  <c r="O16" i="1"/>
  <c r="O23" i="1"/>
  <c r="O29" i="1"/>
  <c r="O39" i="1"/>
  <c r="O31" i="1"/>
  <c r="O26" i="1"/>
  <c r="O13" i="1"/>
  <c r="O43" i="1"/>
  <c r="O15" i="1"/>
  <c r="O38" i="1"/>
  <c r="O30" i="1"/>
  <c r="O37" i="1"/>
  <c r="O20" i="1"/>
  <c r="O44" i="1"/>
  <c r="O12" i="1"/>
  <c r="O34" i="1"/>
  <c r="N41" i="1"/>
  <c r="N32" i="1"/>
  <c r="N22" i="1"/>
  <c r="N17" i="1"/>
  <c r="N28" i="1"/>
  <c r="N42" i="1"/>
  <c r="N19" i="1"/>
  <c r="N24" i="1"/>
  <c r="N14" i="1"/>
  <c r="N40" i="1"/>
  <c r="N36" i="1"/>
  <c r="N35" i="1"/>
  <c r="N27" i="1"/>
  <c r="N18" i="1"/>
  <c r="N33" i="1"/>
  <c r="N21" i="1"/>
  <c r="N16" i="1"/>
  <c r="N23" i="1"/>
  <c r="N29" i="1"/>
  <c r="N39" i="1"/>
  <c r="N31" i="1"/>
  <c r="N26" i="1"/>
  <c r="N13" i="1"/>
  <c r="N43" i="1"/>
  <c r="N15" i="1"/>
  <c r="N38" i="1"/>
  <c r="N30" i="1"/>
  <c r="N37" i="1"/>
  <c r="N20" i="1"/>
  <c r="N44" i="1"/>
  <c r="N12" i="1"/>
  <c r="N34" i="1"/>
  <c r="O25" i="1"/>
  <c r="N25" i="1"/>
  <c r="I41" i="1"/>
  <c r="K41" i="1" s="1"/>
  <c r="I32" i="1"/>
  <c r="K32" i="1" s="1"/>
  <c r="I22" i="1"/>
  <c r="K22" i="1" s="1"/>
  <c r="I17" i="1"/>
  <c r="K17" i="1" s="1"/>
  <c r="I28" i="1"/>
  <c r="K28" i="1" s="1"/>
  <c r="I42" i="1"/>
  <c r="K42" i="1" s="1"/>
  <c r="I19" i="1"/>
  <c r="K19" i="1" s="1"/>
  <c r="I24" i="1"/>
  <c r="K24" i="1" s="1"/>
  <c r="I14" i="1"/>
  <c r="K14" i="1" s="1"/>
  <c r="I40" i="1"/>
  <c r="K40" i="1" s="1"/>
  <c r="I36" i="1"/>
  <c r="K36" i="1" s="1"/>
  <c r="I35" i="1"/>
  <c r="K35" i="1" s="1"/>
  <c r="I27" i="1"/>
  <c r="K27" i="1" s="1"/>
  <c r="I18" i="1"/>
  <c r="K18" i="1" s="1"/>
  <c r="I33" i="1"/>
  <c r="K33" i="1" s="1"/>
  <c r="I21" i="1"/>
  <c r="K21" i="1" s="1"/>
  <c r="I16" i="1"/>
  <c r="K16" i="1" s="1"/>
  <c r="I23" i="1"/>
  <c r="K23" i="1" s="1"/>
  <c r="I29" i="1"/>
  <c r="K29" i="1" s="1"/>
  <c r="I39" i="1"/>
  <c r="K39" i="1" s="1"/>
  <c r="I31" i="1"/>
  <c r="K31" i="1" s="1"/>
  <c r="I26" i="1"/>
  <c r="K26" i="1" s="1"/>
  <c r="I13" i="1"/>
  <c r="K13" i="1" s="1"/>
  <c r="I43" i="1"/>
  <c r="K43" i="1" s="1"/>
  <c r="I15" i="1"/>
  <c r="K15" i="1" s="1"/>
  <c r="I38" i="1"/>
  <c r="K38" i="1" s="1"/>
  <c r="I30" i="1"/>
  <c r="K30" i="1" s="1"/>
  <c r="I37" i="1"/>
  <c r="K37" i="1" s="1"/>
  <c r="I20" i="1"/>
  <c r="K20" i="1" s="1"/>
  <c r="I44" i="1"/>
  <c r="K44" i="1" s="1"/>
  <c r="I12" i="1"/>
  <c r="K12" i="1" s="1"/>
  <c r="I34" i="1"/>
  <c r="K34" i="1" s="1"/>
  <c r="I25" i="1"/>
  <c r="K25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3" i="2"/>
</calcChain>
</file>

<file path=xl/sharedStrings.xml><?xml version="1.0" encoding="utf-8"?>
<sst xmlns="http://schemas.openxmlformats.org/spreadsheetml/2006/main" count="1468" uniqueCount="151">
  <si>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</si>
  <si>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</si>
  <si>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</si>
  <si>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</si>
  <si>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</si>
  <si>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</si>
  <si>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</si>
  <si>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</si>
  <si>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</si>
  <si>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</si>
  <si>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</si>
  <si>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</si>
  <si>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</si>
  <si>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</si>
  <si>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</si>
  <si>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</si>
  <si>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</si>
  <si>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</si>
  <si>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</si>
  <si>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</si>
  <si>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</si>
  <si>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</si>
  <si>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</si>
  <si>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</si>
  <si>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</si>
  <si>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</si>
  <si>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</si>
  <si>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</si>
  <si>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</si>
  <si>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</si>
  <si>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</si>
  <si>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</si>
  <si>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</si>
  <si>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</si>
  <si>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Абрамов Дмитрий Анатольевич</t>
  </si>
  <si>
    <t>Атахужаев Собитхон Акбаралиевич</t>
  </si>
  <si>
    <t>Ахматнуров Марат Фаатович</t>
  </si>
  <si>
    <t>Бакиев Марат Айратович</t>
  </si>
  <si>
    <t>Волхонский Денис Алексеевич</t>
  </si>
  <si>
    <t>Голубев Илья Сергеевич</t>
  </si>
  <si>
    <t>Демидов Максим Юрьевич</t>
  </si>
  <si>
    <t>Иванов Александр Радиевич</t>
  </si>
  <si>
    <t>Иванова Полина Максимовна</t>
  </si>
  <si>
    <t>Ишимцев Владислав Игоревич</t>
  </si>
  <si>
    <t>Кадыров Тимур Вадимович</t>
  </si>
  <si>
    <t>Качан Олег Николаевич</t>
  </si>
  <si>
    <t>Кашин Андрей Андреевич</t>
  </si>
  <si>
    <t>Киреев Руслан Юрьевич</t>
  </si>
  <si>
    <t>Козловская Наталия Владимировна</t>
  </si>
  <si>
    <t>Колосов Андрей Дмитриевич</t>
  </si>
  <si>
    <t>Комиссарова Дарья Владимировна</t>
  </si>
  <si>
    <t>Кузнецова Александра Алексеевна</t>
  </si>
  <si>
    <t>Манохина Анастасия Павловна</t>
  </si>
  <si>
    <t>Николаев Семен Александрович</t>
  </si>
  <si>
    <t>Огальцов Александр Владимирович</t>
  </si>
  <si>
    <t>Петров Илларион Алексеевич</t>
  </si>
  <si>
    <t>Рубцов Василий Николаевич</t>
  </si>
  <si>
    <t>Сафиуллин Амир Эдуардович</t>
  </si>
  <si>
    <t>Сукманова Елена Дмитриевна</t>
  </si>
  <si>
    <t>Ушаков Максим Николаевич</t>
  </si>
  <si>
    <t>Фейгина Анастасия Георгиевна</t>
  </si>
  <si>
    <t>Филатов Глеб Андреевич</t>
  </si>
  <si>
    <t>Харченко Денис Николаевич</t>
  </si>
  <si>
    <t>Черный Артем Константинович</t>
  </si>
  <si>
    <t>Шаяхметов Рим Рашидович</t>
  </si>
  <si>
    <t>Швечиков Павел Дмитриевич</t>
  </si>
  <si>
    <t>Ширяев Вячеслав Владимирович</t>
  </si>
  <si>
    <t>мНоД15_ИССА</t>
  </si>
  <si>
    <t>М151МНКДН036</t>
  </si>
  <si>
    <t>Алгоритмы на графах</t>
  </si>
  <si>
    <t>Экзамен</t>
  </si>
  <si>
    <t>2016/2017 учебный год 3 модуль</t>
  </si>
  <si>
    <t>stChoosen</t>
  </si>
  <si>
    <t>Науки о данных</t>
  </si>
  <si>
    <t>М151МНКДН023</t>
  </si>
  <si>
    <t>М151МНКДН040</t>
  </si>
  <si>
    <t>М151МНКДН008</t>
  </si>
  <si>
    <t>мНоД15_АИД</t>
  </si>
  <si>
    <t>М151МНКДН055</t>
  </si>
  <si>
    <t>Введение в нейроэкономику: как человеческий мозг принимает решения</t>
  </si>
  <si>
    <t>М151МНКДН001</t>
  </si>
  <si>
    <t>М151МНКДН067</t>
  </si>
  <si>
    <t>Введение в программирование на языке Python</t>
  </si>
  <si>
    <t>М151МНКДН030</t>
  </si>
  <si>
    <t>Вероятностные графические модели</t>
  </si>
  <si>
    <t>М151МНКДН046</t>
  </si>
  <si>
    <t>Математика для наук о данных</t>
  </si>
  <si>
    <t>М151МНКДН014</t>
  </si>
  <si>
    <t>Научно-исследовательская практика</t>
  </si>
  <si>
    <t>ikNextYear</t>
  </si>
  <si>
    <t>stCommon</t>
  </si>
  <si>
    <t>М161МНКДН068</t>
  </si>
  <si>
    <t>ikPlanned</t>
  </si>
  <si>
    <t>М151МНКДН069</t>
  </si>
  <si>
    <t>М151МНКДН059</t>
  </si>
  <si>
    <t>М151МНКДН053</t>
  </si>
  <si>
    <t>М151МНКДН049</t>
  </si>
  <si>
    <t>М151МНКДН041</t>
  </si>
  <si>
    <t>М151МНКДН025</t>
  </si>
  <si>
    <t>М151МНКДН007</t>
  </si>
  <si>
    <t>М151МНКДН060</t>
  </si>
  <si>
    <t>мНоД15_ТМСС</t>
  </si>
  <si>
    <t>М151МНКДН045</t>
  </si>
  <si>
    <t>М151МНКДН064</t>
  </si>
  <si>
    <t>М151МНКДН048</t>
  </si>
  <si>
    <t>М151МНКДН004</t>
  </si>
  <si>
    <t>М151МНКДН002</t>
  </si>
  <si>
    <t>М151МНКДН043</t>
  </si>
  <si>
    <t>М151МНКДН044</t>
  </si>
  <si>
    <t>М151МНКДН054</t>
  </si>
  <si>
    <t>М151МНКДН019</t>
  </si>
  <si>
    <t>М151МНКДН005</t>
  </si>
  <si>
    <t>М151МММОС014</t>
  </si>
  <si>
    <t>М151МНКДН006</t>
  </si>
  <si>
    <t>Научный семинар</t>
  </si>
  <si>
    <t>Научный семинар "Анализ Интернет-данных"</t>
  </si>
  <si>
    <t>Научный семинар "Интеллектуальные системы и структурный анализ"</t>
  </si>
  <si>
    <t>ikExternal</t>
  </si>
  <si>
    <t>М141МНКДН003</t>
  </si>
  <si>
    <t>Научный семинар "Технологии моделирования сложных систем"</t>
  </si>
  <si>
    <t>Основы алгоритмов</t>
  </si>
  <si>
    <t>Платформа Hadoop и среда разработки приложений</t>
  </si>
  <si>
    <t>Практическое машинное обучение</t>
  </si>
  <si>
    <t>Программирование на R</t>
  </si>
  <si>
    <t>Продвинутые алгоритмы и вычислительная сложность</t>
  </si>
  <si>
    <t>Статистика случайных процессов</t>
  </si>
  <si>
    <t>Структуры данных</t>
  </si>
  <si>
    <t>Защита выпускной квалификационной работы (магистерской диссертации)</t>
  </si>
  <si>
    <t>2016/2017 учебный год 4 модуль</t>
  </si>
  <si>
    <t>Курсовая работа</t>
  </si>
  <si>
    <t>ikRepeat</t>
  </si>
  <si>
    <t>Междисциплинарный экзамен по направлению подготовки</t>
  </si>
  <si>
    <t>М141МНКДН017</t>
  </si>
  <si>
    <t>Обучение с подкреплением</t>
  </si>
  <si>
    <t>stFacultative</t>
  </si>
  <si>
    <t>Современные методы принятия решений</t>
  </si>
  <si>
    <t>Да</t>
  </si>
  <si>
    <t>0 *</t>
  </si>
  <si>
    <t>Междисциплинарный экзамен по направлению подготовки (итоговый госэкзамен)</t>
  </si>
  <si>
    <t>6 - 7</t>
  </si>
  <si>
    <t>12 - 13</t>
  </si>
  <si>
    <t>14 - 15</t>
  </si>
  <si>
    <t>26 - 27</t>
  </si>
  <si>
    <t>Дата выгрузки: 20.07.2017</t>
  </si>
  <si>
    <t>Период: c 2016/2017 учебный год II семестр по 2016/2017 учебный год II семестр</t>
  </si>
  <si>
    <t>Факультет/отделение: Факультет компьютерных наук</t>
  </si>
  <si>
    <t>Направление  подготовки: "Прикладная математика и информатика"</t>
  </si>
  <si>
    <t>Уровень образования, номер курса: Магистратура 2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</si>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</sst>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85725</xdr:rowOff>
        </xdr:from>
        <xdr:to>
          <xdr:col>18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W44"/>
  <sheetViews>
    <sheetView tabSelected="1" topLeftCell="Z7" workbookViewId="0">
      <selection activeCell="F51" sqref="F51"/>
    </sheetView>
  </sheetViews>
  <sheetFormatPr defaultRowHeight="12.75" x14ac:dyDescent="0.2"/>
  <cols>
    <col min="1" max="1" width="9.140625" style="18"/>
    <col min="2" max="2" width="16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40" width="10.7109375" style="25" customWidth="1"/>
    <col min="41" max="41" width="10.7109375" style="1" hidden="1" customWidth="1"/>
    <col min="42" max="83" width="10.7109375" style="1" customWidth="1"/>
    <col min="84" max="16384" width="9.140625" style="1"/>
  </cols>
  <sheetData>
    <row r="1" spans="1:231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</row>
    <row r="2" spans="1:231" s="5" customFormat="1" ht="15.75" customHeight="1" x14ac:dyDescent="0.2">
      <c r="A2" s="20" t="s">
        <v>143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</row>
    <row r="3" spans="1:231" s="5" customFormat="1" ht="15.75" customHeight="1" x14ac:dyDescent="0.2">
      <c r="A3" s="20" t="s">
        <v>144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231" s="5" customFormat="1" ht="15.75" customHeight="1" x14ac:dyDescent="0.2">
      <c r="A4" s="20" t="s">
        <v>145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231" s="5" customFormat="1" ht="15.75" customHeight="1" x14ac:dyDescent="0.2">
      <c r="A5" s="20" t="s">
        <v>146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231" s="5" customFormat="1" ht="15.75" customHeight="1" x14ac:dyDescent="0.2">
      <c r="A6" s="20" t="s">
        <v>147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4"/>
      <c r="S6" s="37"/>
      <c r="T6" s="24" t="s">
        <v>148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231" s="5" customFormat="1" ht="15.75" customHeight="1" x14ac:dyDescent="0.2">
      <c r="A7" s="18"/>
      <c r="B7" s="8"/>
      <c r="H7" s="12"/>
      <c r="I7" s="12"/>
      <c r="J7" s="12"/>
      <c r="K7" s="12"/>
      <c r="N7" s="12"/>
      <c r="R7" s="24"/>
      <c r="S7" s="38" t="s">
        <v>149</v>
      </c>
      <c r="T7" s="24" t="s">
        <v>150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</row>
    <row r="8" spans="1:231" s="2" customFormat="1" ht="20.25" customHeight="1" x14ac:dyDescent="0.2">
      <c r="A8" s="41" t="s">
        <v>2</v>
      </c>
      <c r="B8" s="42" t="s">
        <v>3</v>
      </c>
      <c r="C8" s="41" t="s">
        <v>0</v>
      </c>
      <c r="D8" s="41" t="s">
        <v>8</v>
      </c>
      <c r="E8" s="41" t="s">
        <v>1</v>
      </c>
      <c r="F8" s="41" t="s">
        <v>32</v>
      </c>
      <c r="G8" s="26"/>
      <c r="H8" s="44" t="s">
        <v>21</v>
      </c>
      <c r="I8" s="45" t="s">
        <v>23</v>
      </c>
      <c r="J8" s="45" t="s">
        <v>24</v>
      </c>
      <c r="K8" s="44" t="s">
        <v>25</v>
      </c>
      <c r="L8" s="43" t="s">
        <v>5</v>
      </c>
      <c r="M8" s="43" t="s">
        <v>6</v>
      </c>
      <c r="N8" s="44" t="s">
        <v>20</v>
      </c>
      <c r="O8" s="43" t="s">
        <v>7</v>
      </c>
      <c r="P8" s="43" t="s">
        <v>26</v>
      </c>
      <c r="Q8" s="43" t="s">
        <v>27</v>
      </c>
      <c r="R8" s="49" t="s">
        <v>71</v>
      </c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7" t="s">
        <v>128</v>
      </c>
      <c r="AJ8" s="48"/>
      <c r="AK8" s="48"/>
      <c r="AL8" s="48"/>
      <c r="AM8" s="48"/>
      <c r="AN8" s="48"/>
    </row>
    <row r="9" spans="1:231" s="2" customFormat="1" ht="20.25" customHeight="1" x14ac:dyDescent="0.2">
      <c r="A9" s="41"/>
      <c r="B9" s="42"/>
      <c r="C9" s="41"/>
      <c r="D9" s="41"/>
      <c r="E9" s="41"/>
      <c r="F9" s="41"/>
      <c r="G9" s="26"/>
      <c r="H9" s="44"/>
      <c r="I9" s="45"/>
      <c r="J9" s="45"/>
      <c r="K9" s="44"/>
      <c r="L9" s="43"/>
      <c r="M9" s="43"/>
      <c r="N9" s="44"/>
      <c r="O9" s="43"/>
      <c r="P9" s="43"/>
      <c r="Q9" s="43"/>
      <c r="R9" s="49" t="s">
        <v>70</v>
      </c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7" t="s">
        <v>70</v>
      </c>
      <c r="AJ9" s="48"/>
      <c r="AK9" s="48"/>
      <c r="AL9" s="48"/>
      <c r="AM9" s="48"/>
      <c r="AN9" s="48"/>
    </row>
    <row r="10" spans="1:231" s="3" customFormat="1" ht="200.1" customHeight="1" x14ac:dyDescent="0.2">
      <c r="A10" s="41"/>
      <c r="B10" s="42"/>
      <c r="C10" s="41"/>
      <c r="D10" s="41"/>
      <c r="E10" s="41"/>
      <c r="F10" s="41"/>
      <c r="G10" s="27" t="s">
        <v>22</v>
      </c>
      <c r="H10" s="44"/>
      <c r="I10" s="45"/>
      <c r="J10" s="45"/>
      <c r="K10" s="44"/>
      <c r="L10" s="43"/>
      <c r="M10" s="43"/>
      <c r="N10" s="44"/>
      <c r="O10" s="43"/>
      <c r="P10" s="43"/>
      <c r="Q10" s="43"/>
      <c r="R10" s="28" t="s">
        <v>69</v>
      </c>
      <c r="S10" s="28" t="s">
        <v>79</v>
      </c>
      <c r="T10" s="28" t="s">
        <v>82</v>
      </c>
      <c r="U10" s="28" t="s">
        <v>84</v>
      </c>
      <c r="V10" s="28" t="s">
        <v>86</v>
      </c>
      <c r="W10" s="28" t="s">
        <v>88</v>
      </c>
      <c r="X10" s="28" t="s">
        <v>114</v>
      </c>
      <c r="Y10" s="28" t="s">
        <v>115</v>
      </c>
      <c r="Z10" s="28" t="s">
        <v>116</v>
      </c>
      <c r="AA10" s="28" t="s">
        <v>119</v>
      </c>
      <c r="AB10" s="28" t="s">
        <v>120</v>
      </c>
      <c r="AC10" s="28" t="s">
        <v>121</v>
      </c>
      <c r="AD10" s="28" t="s">
        <v>122</v>
      </c>
      <c r="AE10" s="28" t="s">
        <v>123</v>
      </c>
      <c r="AF10" s="28" t="s">
        <v>124</v>
      </c>
      <c r="AG10" s="28" t="s">
        <v>125</v>
      </c>
      <c r="AH10" s="28" t="s">
        <v>126</v>
      </c>
      <c r="AI10" s="28" t="s">
        <v>127</v>
      </c>
      <c r="AJ10" s="28" t="s">
        <v>129</v>
      </c>
      <c r="AK10" s="28" t="s">
        <v>138</v>
      </c>
      <c r="AL10" s="28" t="s">
        <v>115</v>
      </c>
      <c r="AM10" s="28" t="s">
        <v>133</v>
      </c>
      <c r="AN10" s="28" t="s">
        <v>135</v>
      </c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</row>
    <row r="11" spans="1:231" s="10" customFormat="1" ht="18.75" customHeight="1" x14ac:dyDescent="0.2">
      <c r="A11" s="46" t="s">
        <v>4</v>
      </c>
      <c r="B11" s="46"/>
      <c r="C11" s="46"/>
      <c r="D11" s="46"/>
      <c r="E11" s="46"/>
      <c r="F11" s="46"/>
      <c r="G11" s="26"/>
      <c r="H11" s="44"/>
      <c r="I11" s="45"/>
      <c r="J11" s="45"/>
      <c r="K11" s="44"/>
      <c r="L11" s="43"/>
      <c r="M11" s="43"/>
      <c r="N11" s="44"/>
      <c r="O11" s="43"/>
      <c r="P11" s="43"/>
      <c r="Q11" s="43"/>
      <c r="R11" s="29">
        <v>3</v>
      </c>
      <c r="S11" s="29">
        <v>3</v>
      </c>
      <c r="T11" s="29">
        <v>3</v>
      </c>
      <c r="U11" s="29">
        <v>3</v>
      </c>
      <c r="V11" s="29">
        <v>3</v>
      </c>
      <c r="W11" s="29">
        <v>6</v>
      </c>
      <c r="X11" s="29">
        <v>5</v>
      </c>
      <c r="Y11" s="29">
        <v>6</v>
      </c>
      <c r="Z11" s="29">
        <v>6</v>
      </c>
      <c r="AA11" s="29">
        <v>6</v>
      </c>
      <c r="AB11" s="29">
        <v>3</v>
      </c>
      <c r="AC11" s="29">
        <v>3</v>
      </c>
      <c r="AD11" s="29">
        <v>3</v>
      </c>
      <c r="AE11" s="29">
        <v>3</v>
      </c>
      <c r="AF11" s="29">
        <v>3</v>
      </c>
      <c r="AG11" s="29">
        <v>2.5</v>
      </c>
      <c r="AH11" s="29">
        <v>3</v>
      </c>
      <c r="AI11" s="29">
        <v>6</v>
      </c>
      <c r="AJ11" s="29">
        <v>6</v>
      </c>
      <c r="AK11" s="29">
        <v>6</v>
      </c>
      <c r="AL11" s="29">
        <v>8</v>
      </c>
      <c r="AM11" s="29">
        <v>0</v>
      </c>
      <c r="AN11" s="29">
        <v>5</v>
      </c>
    </row>
    <row r="12" spans="1:231" x14ac:dyDescent="0.2">
      <c r="A12" s="30">
        <v>1</v>
      </c>
      <c r="B12" s="31" t="s">
        <v>80</v>
      </c>
      <c r="C12" s="32" t="s">
        <v>65</v>
      </c>
      <c r="D12" s="32">
        <v>1171426746</v>
      </c>
      <c r="E12" s="33" t="s">
        <v>77</v>
      </c>
      <c r="F12" s="32" t="s">
        <v>73</v>
      </c>
      <c r="G12" s="33">
        <f>MATCH(D12,Данные!$D:$D,0)</f>
        <v>8</v>
      </c>
      <c r="H12" s="36">
        <v>270</v>
      </c>
      <c r="I12" s="36">
        <f t="shared" ref="I12:I44" si="0">IF(J12 &gt; 0, MAX(J$12:J$44) / J12, 0)</f>
        <v>1.2222222222222223</v>
      </c>
      <c r="J12" s="36">
        <v>27</v>
      </c>
      <c r="K12" s="36">
        <f t="shared" ref="K12:K44" si="1">H12*I12</f>
        <v>330</v>
      </c>
      <c r="L12" s="33">
        <v>50</v>
      </c>
      <c r="M12" s="33">
        <v>5</v>
      </c>
      <c r="N12" s="36">
        <f t="shared" ref="N12:N44" si="2">IF(M12 &gt; 0,L12/M12,0)</f>
        <v>10</v>
      </c>
      <c r="O12" s="33">
        <f>MIN($R12:AN12)</f>
        <v>10</v>
      </c>
      <c r="P12" s="33"/>
      <c r="Q12" s="33">
        <v>5</v>
      </c>
      <c r="R12" s="35"/>
      <c r="S12" s="35">
        <v>10</v>
      </c>
      <c r="T12" s="35"/>
      <c r="U12" s="35"/>
      <c r="V12" s="35"/>
      <c r="W12" s="35">
        <v>10</v>
      </c>
      <c r="X12" s="35"/>
      <c r="Y12" s="35">
        <v>10</v>
      </c>
      <c r="Z12" s="35"/>
      <c r="AA12" s="35"/>
      <c r="AB12" s="35"/>
      <c r="AC12" s="35"/>
      <c r="AD12" s="35"/>
      <c r="AE12" s="35"/>
      <c r="AF12" s="35"/>
      <c r="AG12" s="35"/>
      <c r="AH12" s="35"/>
      <c r="AI12" s="35">
        <v>10</v>
      </c>
      <c r="AJ12" s="35"/>
      <c r="AK12" s="35">
        <v>10</v>
      </c>
      <c r="AL12" s="35"/>
      <c r="AM12" s="35"/>
      <c r="AN12" s="35"/>
      <c r="AO12" s="1">
        <v>1</v>
      </c>
    </row>
    <row r="13" spans="1:231" x14ac:dyDescent="0.2">
      <c r="A13" s="30">
        <v>2</v>
      </c>
      <c r="B13" s="31" t="s">
        <v>110</v>
      </c>
      <c r="C13" s="32" t="s">
        <v>57</v>
      </c>
      <c r="D13" s="32">
        <v>1171426891</v>
      </c>
      <c r="E13" s="33" t="s">
        <v>67</v>
      </c>
      <c r="F13" s="32" t="s">
        <v>73</v>
      </c>
      <c r="G13" s="33">
        <f>MATCH(D13,Данные!$D:$D,0)</f>
        <v>32</v>
      </c>
      <c r="H13" s="36">
        <v>258</v>
      </c>
      <c r="I13" s="36">
        <f t="shared" si="0"/>
        <v>1.2222222222222223</v>
      </c>
      <c r="J13" s="36">
        <v>27</v>
      </c>
      <c r="K13" s="36">
        <f t="shared" si="1"/>
        <v>315.33333333333337</v>
      </c>
      <c r="L13" s="33">
        <v>47</v>
      </c>
      <c r="M13" s="33">
        <v>5</v>
      </c>
      <c r="N13" s="36">
        <f t="shared" si="2"/>
        <v>9.4</v>
      </c>
      <c r="O13" s="33">
        <f>MIN($R13:AN13)</f>
        <v>8</v>
      </c>
      <c r="P13" s="33"/>
      <c r="Q13" s="33">
        <v>5</v>
      </c>
      <c r="R13" s="35"/>
      <c r="S13" s="35"/>
      <c r="T13" s="35"/>
      <c r="U13" s="35"/>
      <c r="V13" s="35"/>
      <c r="W13" s="35">
        <v>10</v>
      </c>
      <c r="X13" s="35"/>
      <c r="Y13" s="35"/>
      <c r="Z13" s="35"/>
      <c r="AA13" s="35">
        <v>10</v>
      </c>
      <c r="AB13" s="35">
        <v>8</v>
      </c>
      <c r="AC13" s="35"/>
      <c r="AD13" s="35"/>
      <c r="AE13" s="35"/>
      <c r="AF13" s="35"/>
      <c r="AG13" s="35"/>
      <c r="AH13" s="35"/>
      <c r="AI13" s="35">
        <v>10</v>
      </c>
      <c r="AJ13" s="35"/>
      <c r="AK13" s="35">
        <v>9</v>
      </c>
      <c r="AL13" s="35"/>
      <c r="AM13" s="35"/>
      <c r="AN13" s="35"/>
      <c r="AO13" s="1">
        <v>2</v>
      </c>
    </row>
    <row r="14" spans="1:231" x14ac:dyDescent="0.2">
      <c r="A14" s="30">
        <v>3</v>
      </c>
      <c r="B14" s="31" t="s">
        <v>85</v>
      </c>
      <c r="C14" s="32" t="s">
        <v>43</v>
      </c>
      <c r="D14" s="32">
        <v>1171427381</v>
      </c>
      <c r="E14" s="33" t="s">
        <v>67</v>
      </c>
      <c r="F14" s="32" t="s">
        <v>73</v>
      </c>
      <c r="G14" s="33">
        <f>MATCH(D14,Данные!$D:$D,0)</f>
        <v>11</v>
      </c>
      <c r="H14" s="36">
        <v>247</v>
      </c>
      <c r="I14" s="36">
        <f t="shared" si="0"/>
        <v>1.2692307692307692</v>
      </c>
      <c r="J14" s="36">
        <v>26</v>
      </c>
      <c r="K14" s="36">
        <f t="shared" si="1"/>
        <v>313.5</v>
      </c>
      <c r="L14" s="33">
        <v>47</v>
      </c>
      <c r="M14" s="33">
        <v>5</v>
      </c>
      <c r="N14" s="36">
        <f t="shared" si="2"/>
        <v>9.4</v>
      </c>
      <c r="O14" s="33">
        <f>MIN($R14:AN14)</f>
        <v>8</v>
      </c>
      <c r="P14" s="33"/>
      <c r="Q14" s="33">
        <v>5</v>
      </c>
      <c r="R14" s="35"/>
      <c r="S14" s="35"/>
      <c r="T14" s="35"/>
      <c r="U14" s="35"/>
      <c r="V14" s="35">
        <v>9</v>
      </c>
      <c r="W14" s="35">
        <v>10</v>
      </c>
      <c r="X14" s="35">
        <v>8</v>
      </c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>
        <v>10</v>
      </c>
      <c r="AJ14" s="35"/>
      <c r="AK14" s="35">
        <v>10</v>
      </c>
      <c r="AL14" s="35"/>
      <c r="AM14" s="35"/>
      <c r="AN14" s="35"/>
      <c r="AO14" s="1">
        <v>3</v>
      </c>
    </row>
    <row r="15" spans="1:231" x14ac:dyDescent="0.2">
      <c r="A15" s="30">
        <v>4</v>
      </c>
      <c r="B15" s="31" t="s">
        <v>76</v>
      </c>
      <c r="C15" s="32" t="s">
        <v>59</v>
      </c>
      <c r="D15" s="32">
        <v>1171426733</v>
      </c>
      <c r="E15" s="33" t="s">
        <v>67</v>
      </c>
      <c r="F15" s="32" t="s">
        <v>73</v>
      </c>
      <c r="G15" s="33">
        <f>MATCH(D15,Данные!$D:$D,0)</f>
        <v>6</v>
      </c>
      <c r="H15" s="36">
        <v>243</v>
      </c>
      <c r="I15" s="36">
        <f t="shared" si="0"/>
        <v>1.2222222222222223</v>
      </c>
      <c r="J15" s="36">
        <v>27</v>
      </c>
      <c r="K15" s="36">
        <f t="shared" si="1"/>
        <v>297</v>
      </c>
      <c r="L15" s="33">
        <v>45</v>
      </c>
      <c r="M15" s="33">
        <v>5</v>
      </c>
      <c r="N15" s="36">
        <f t="shared" si="2"/>
        <v>9</v>
      </c>
      <c r="O15" s="33">
        <f>MIN($R15:AN15)</f>
        <v>8</v>
      </c>
      <c r="P15" s="33"/>
      <c r="Q15" s="33">
        <v>5</v>
      </c>
      <c r="R15" s="35">
        <v>9</v>
      </c>
      <c r="S15" s="35"/>
      <c r="T15" s="35"/>
      <c r="U15" s="35"/>
      <c r="V15" s="35"/>
      <c r="W15" s="35">
        <v>9</v>
      </c>
      <c r="X15" s="35"/>
      <c r="Y15" s="35"/>
      <c r="Z15" s="35">
        <v>8</v>
      </c>
      <c r="AA15" s="35"/>
      <c r="AB15" s="35"/>
      <c r="AC15" s="35"/>
      <c r="AD15" s="35"/>
      <c r="AE15" s="35"/>
      <c r="AF15" s="35"/>
      <c r="AG15" s="35"/>
      <c r="AH15" s="35"/>
      <c r="AI15" s="35">
        <v>9</v>
      </c>
      <c r="AJ15" s="35"/>
      <c r="AK15" s="35">
        <v>10</v>
      </c>
      <c r="AL15" s="35"/>
      <c r="AM15" s="35"/>
      <c r="AN15" s="35"/>
      <c r="AO15" s="1">
        <v>4</v>
      </c>
    </row>
    <row r="16" spans="1:231" x14ac:dyDescent="0.2">
      <c r="A16" s="30">
        <v>5</v>
      </c>
      <c r="B16" s="31" t="s">
        <v>68</v>
      </c>
      <c r="C16" s="32" t="s">
        <v>51</v>
      </c>
      <c r="D16" s="32">
        <v>1171426718</v>
      </c>
      <c r="E16" s="33" t="s">
        <v>67</v>
      </c>
      <c r="F16" s="32" t="s">
        <v>73</v>
      </c>
      <c r="G16" s="33">
        <f>MATCH(D16,Данные!$D:$D,0)</f>
        <v>3</v>
      </c>
      <c r="H16" s="36">
        <v>240</v>
      </c>
      <c r="I16" s="36">
        <f t="shared" si="0"/>
        <v>1.2222222222222223</v>
      </c>
      <c r="J16" s="36">
        <v>27</v>
      </c>
      <c r="K16" s="36">
        <f t="shared" si="1"/>
        <v>293.33333333333337</v>
      </c>
      <c r="L16" s="33">
        <v>44</v>
      </c>
      <c r="M16" s="33">
        <v>5</v>
      </c>
      <c r="N16" s="36">
        <f t="shared" si="2"/>
        <v>8.8000000000000007</v>
      </c>
      <c r="O16" s="33">
        <f>MIN($R16:AN16)</f>
        <v>8</v>
      </c>
      <c r="P16" s="33"/>
      <c r="Q16" s="33">
        <v>5</v>
      </c>
      <c r="R16" s="35">
        <v>8</v>
      </c>
      <c r="S16" s="35"/>
      <c r="T16" s="35"/>
      <c r="U16" s="35"/>
      <c r="V16" s="35"/>
      <c r="W16" s="35">
        <v>9</v>
      </c>
      <c r="X16" s="35"/>
      <c r="Y16" s="35"/>
      <c r="Z16" s="35">
        <v>9</v>
      </c>
      <c r="AA16" s="35"/>
      <c r="AB16" s="35"/>
      <c r="AC16" s="35"/>
      <c r="AD16" s="35"/>
      <c r="AE16" s="35"/>
      <c r="AF16" s="35"/>
      <c r="AG16" s="35"/>
      <c r="AH16" s="35"/>
      <c r="AI16" s="35">
        <v>9</v>
      </c>
      <c r="AJ16" s="35"/>
      <c r="AK16" s="35">
        <v>9</v>
      </c>
      <c r="AL16" s="35"/>
      <c r="AM16" s="35"/>
      <c r="AN16" s="35"/>
      <c r="AO16" s="1">
        <v>5</v>
      </c>
    </row>
    <row r="17" spans="1:41" x14ac:dyDescent="0.2">
      <c r="A17" s="39" t="s">
        <v>139</v>
      </c>
      <c r="B17" s="31" t="s">
        <v>78</v>
      </c>
      <c r="C17" s="32" t="s">
        <v>38</v>
      </c>
      <c r="D17" s="32">
        <v>1171427352</v>
      </c>
      <c r="E17" s="33" t="s">
        <v>77</v>
      </c>
      <c r="F17" s="32" t="s">
        <v>73</v>
      </c>
      <c r="G17" s="33">
        <f>MATCH(D17,Данные!$D:$D,0)</f>
        <v>7</v>
      </c>
      <c r="H17" s="36">
        <v>237</v>
      </c>
      <c r="I17" s="36">
        <f t="shared" si="0"/>
        <v>1.2222222222222223</v>
      </c>
      <c r="J17" s="36">
        <v>27</v>
      </c>
      <c r="K17" s="36">
        <f t="shared" si="1"/>
        <v>289.66666666666669</v>
      </c>
      <c r="L17" s="33">
        <v>44</v>
      </c>
      <c r="M17" s="33">
        <v>5</v>
      </c>
      <c r="N17" s="36">
        <f t="shared" si="2"/>
        <v>8.8000000000000007</v>
      </c>
      <c r="O17" s="33">
        <f>MIN($R17:AN17)</f>
        <v>7</v>
      </c>
      <c r="P17" s="33"/>
      <c r="Q17" s="33">
        <v>5</v>
      </c>
      <c r="R17" s="35"/>
      <c r="S17" s="35">
        <v>9</v>
      </c>
      <c r="T17" s="35"/>
      <c r="U17" s="35"/>
      <c r="V17" s="35"/>
      <c r="W17" s="35">
        <v>10</v>
      </c>
      <c r="X17" s="35"/>
      <c r="Y17" s="35">
        <v>8</v>
      </c>
      <c r="Z17" s="35"/>
      <c r="AA17" s="35"/>
      <c r="AB17" s="35"/>
      <c r="AC17" s="35"/>
      <c r="AD17" s="35"/>
      <c r="AE17" s="35"/>
      <c r="AF17" s="35"/>
      <c r="AG17" s="35"/>
      <c r="AH17" s="35"/>
      <c r="AI17" s="35">
        <v>10</v>
      </c>
      <c r="AJ17" s="35"/>
      <c r="AK17" s="35">
        <v>7</v>
      </c>
      <c r="AL17" s="35"/>
      <c r="AM17" s="35"/>
      <c r="AN17" s="35"/>
      <c r="AO17" s="1">
        <v>6</v>
      </c>
    </row>
    <row r="18" spans="1:41" x14ac:dyDescent="0.2">
      <c r="A18" s="40"/>
      <c r="B18" s="31" t="s">
        <v>97</v>
      </c>
      <c r="C18" s="32" t="s">
        <v>48</v>
      </c>
      <c r="D18" s="32">
        <v>1171427165</v>
      </c>
      <c r="E18" s="33" t="s">
        <v>77</v>
      </c>
      <c r="F18" s="32" t="s">
        <v>73</v>
      </c>
      <c r="G18" s="33">
        <f>MATCH(D18,Данные!$D:$D,0)</f>
        <v>19</v>
      </c>
      <c r="H18" s="36">
        <v>237</v>
      </c>
      <c r="I18" s="36">
        <f t="shared" si="0"/>
        <v>1.2222222222222223</v>
      </c>
      <c r="J18" s="36">
        <v>27</v>
      </c>
      <c r="K18" s="36">
        <f t="shared" si="1"/>
        <v>289.66666666666669</v>
      </c>
      <c r="L18" s="33">
        <v>44</v>
      </c>
      <c r="M18" s="33">
        <v>5</v>
      </c>
      <c r="N18" s="36">
        <f t="shared" si="2"/>
        <v>8.8000000000000007</v>
      </c>
      <c r="O18" s="33">
        <f>MIN($R18:AN18)</f>
        <v>8</v>
      </c>
      <c r="P18" s="33"/>
      <c r="Q18" s="33">
        <v>5</v>
      </c>
      <c r="R18" s="35"/>
      <c r="S18" s="35"/>
      <c r="T18" s="35"/>
      <c r="U18" s="35"/>
      <c r="V18" s="35"/>
      <c r="W18" s="35">
        <v>8</v>
      </c>
      <c r="X18" s="35"/>
      <c r="Y18" s="35">
        <v>8</v>
      </c>
      <c r="Z18" s="35"/>
      <c r="AA18" s="35"/>
      <c r="AB18" s="35">
        <v>9</v>
      </c>
      <c r="AC18" s="35"/>
      <c r="AD18" s="35"/>
      <c r="AE18" s="35"/>
      <c r="AF18" s="35"/>
      <c r="AG18" s="35"/>
      <c r="AH18" s="35"/>
      <c r="AI18" s="35">
        <v>9</v>
      </c>
      <c r="AJ18" s="35"/>
      <c r="AK18" s="35">
        <v>10</v>
      </c>
      <c r="AL18" s="35"/>
      <c r="AM18" s="35"/>
      <c r="AN18" s="35"/>
      <c r="AO18" s="1">
        <v>7</v>
      </c>
    </row>
    <row r="19" spans="1:41" x14ac:dyDescent="0.2">
      <c r="A19" s="30">
        <v>8</v>
      </c>
      <c r="B19" s="31" t="s">
        <v>96</v>
      </c>
      <c r="C19" s="32" t="s">
        <v>41</v>
      </c>
      <c r="D19" s="32">
        <v>1178817100</v>
      </c>
      <c r="E19" s="33" t="s">
        <v>67</v>
      </c>
      <c r="F19" s="32" t="s">
        <v>73</v>
      </c>
      <c r="G19" s="33">
        <f>MATCH(D19,Данные!$D:$D,0)</f>
        <v>18</v>
      </c>
      <c r="H19" s="36">
        <v>234</v>
      </c>
      <c r="I19" s="36">
        <f t="shared" si="0"/>
        <v>1.2222222222222223</v>
      </c>
      <c r="J19" s="36">
        <v>27</v>
      </c>
      <c r="K19" s="36">
        <f t="shared" si="1"/>
        <v>286</v>
      </c>
      <c r="L19" s="33">
        <v>41</v>
      </c>
      <c r="M19" s="33">
        <v>5</v>
      </c>
      <c r="N19" s="36">
        <f t="shared" si="2"/>
        <v>8.1999999999999993</v>
      </c>
      <c r="O19" s="33">
        <f>MIN($R19:AN19)</f>
        <v>4</v>
      </c>
      <c r="P19" s="33"/>
      <c r="Q19" s="33">
        <v>5</v>
      </c>
      <c r="R19" s="35"/>
      <c r="S19" s="35"/>
      <c r="T19" s="35"/>
      <c r="U19" s="35"/>
      <c r="V19" s="35"/>
      <c r="W19" s="35">
        <v>10</v>
      </c>
      <c r="X19" s="35"/>
      <c r="Y19" s="35"/>
      <c r="Z19" s="35"/>
      <c r="AA19" s="35">
        <v>10</v>
      </c>
      <c r="AB19" s="35">
        <v>4</v>
      </c>
      <c r="AC19" s="35"/>
      <c r="AD19" s="35"/>
      <c r="AE19" s="35"/>
      <c r="AF19" s="35"/>
      <c r="AG19" s="35"/>
      <c r="AH19" s="35"/>
      <c r="AI19" s="35">
        <v>10</v>
      </c>
      <c r="AJ19" s="35"/>
      <c r="AK19" s="35">
        <v>7</v>
      </c>
      <c r="AL19" s="35"/>
      <c r="AM19" s="35"/>
      <c r="AN19" s="35"/>
      <c r="AO19" s="1">
        <v>8</v>
      </c>
    </row>
    <row r="20" spans="1:41" x14ac:dyDescent="0.2">
      <c r="A20" s="30">
        <v>9</v>
      </c>
      <c r="B20" s="31" t="s">
        <v>105</v>
      </c>
      <c r="C20" s="32" t="s">
        <v>63</v>
      </c>
      <c r="D20" s="32">
        <v>1171427181</v>
      </c>
      <c r="E20" s="33" t="s">
        <v>77</v>
      </c>
      <c r="F20" s="32" t="s">
        <v>73</v>
      </c>
      <c r="G20" s="33">
        <f>MATCH(D20,Данные!$D:$D,0)</f>
        <v>26</v>
      </c>
      <c r="H20" s="36">
        <v>231</v>
      </c>
      <c r="I20" s="36">
        <f t="shared" si="0"/>
        <v>1.2222222222222223</v>
      </c>
      <c r="J20" s="36">
        <v>27</v>
      </c>
      <c r="K20" s="36">
        <f t="shared" si="1"/>
        <v>282.33333333333337</v>
      </c>
      <c r="L20" s="33">
        <v>43</v>
      </c>
      <c r="M20" s="33">
        <v>5</v>
      </c>
      <c r="N20" s="36">
        <f t="shared" si="2"/>
        <v>8.6</v>
      </c>
      <c r="O20" s="33">
        <f>MIN($R20:AN20)</f>
        <v>6</v>
      </c>
      <c r="P20" s="33"/>
      <c r="Q20" s="33">
        <v>5</v>
      </c>
      <c r="R20" s="35"/>
      <c r="S20" s="35"/>
      <c r="T20" s="35"/>
      <c r="U20" s="35"/>
      <c r="V20" s="35"/>
      <c r="W20" s="35">
        <v>10</v>
      </c>
      <c r="X20" s="35"/>
      <c r="Y20" s="35">
        <v>8</v>
      </c>
      <c r="Z20" s="35"/>
      <c r="AA20" s="35"/>
      <c r="AB20" s="35">
        <v>9</v>
      </c>
      <c r="AC20" s="35"/>
      <c r="AD20" s="35"/>
      <c r="AE20" s="35"/>
      <c r="AF20" s="35"/>
      <c r="AG20" s="35"/>
      <c r="AH20" s="35"/>
      <c r="AI20" s="35">
        <v>10</v>
      </c>
      <c r="AJ20" s="35"/>
      <c r="AK20" s="35">
        <v>6</v>
      </c>
      <c r="AL20" s="35"/>
      <c r="AM20" s="35"/>
      <c r="AN20" s="35"/>
      <c r="AO20" s="1">
        <v>9</v>
      </c>
    </row>
    <row r="21" spans="1:41" x14ac:dyDescent="0.2">
      <c r="A21" s="30">
        <v>10</v>
      </c>
      <c r="B21" s="31" t="s">
        <v>75</v>
      </c>
      <c r="C21" s="32" t="s">
        <v>50</v>
      </c>
      <c r="D21" s="32">
        <v>1171426786</v>
      </c>
      <c r="E21" s="33" t="s">
        <v>67</v>
      </c>
      <c r="F21" s="32" t="s">
        <v>73</v>
      </c>
      <c r="G21" s="33">
        <f>MATCH(D21,Данные!$D:$D,0)</f>
        <v>5</v>
      </c>
      <c r="H21" s="36">
        <v>228</v>
      </c>
      <c r="I21" s="36">
        <f t="shared" si="0"/>
        <v>1.2222222222222223</v>
      </c>
      <c r="J21" s="36">
        <v>27</v>
      </c>
      <c r="K21" s="36">
        <f t="shared" si="1"/>
        <v>278.66666666666669</v>
      </c>
      <c r="L21" s="33">
        <v>42</v>
      </c>
      <c r="M21" s="33">
        <v>5</v>
      </c>
      <c r="N21" s="36">
        <f t="shared" si="2"/>
        <v>8.4</v>
      </c>
      <c r="O21" s="33">
        <f>MIN($R21:AN21)</f>
        <v>7</v>
      </c>
      <c r="P21" s="33"/>
      <c r="Q21" s="33">
        <v>5</v>
      </c>
      <c r="R21" s="35">
        <v>8</v>
      </c>
      <c r="S21" s="35"/>
      <c r="T21" s="35"/>
      <c r="U21" s="35"/>
      <c r="V21" s="35"/>
      <c r="W21" s="35">
        <v>10</v>
      </c>
      <c r="X21" s="35"/>
      <c r="Y21" s="35"/>
      <c r="Z21" s="35">
        <v>7</v>
      </c>
      <c r="AA21" s="35"/>
      <c r="AB21" s="35"/>
      <c r="AC21" s="35"/>
      <c r="AD21" s="35"/>
      <c r="AE21" s="35"/>
      <c r="AF21" s="35"/>
      <c r="AG21" s="35"/>
      <c r="AH21" s="35"/>
      <c r="AI21" s="35">
        <v>8</v>
      </c>
      <c r="AJ21" s="35"/>
      <c r="AK21" s="35">
        <v>9</v>
      </c>
      <c r="AL21" s="35"/>
      <c r="AM21" s="35"/>
      <c r="AN21" s="35"/>
      <c r="AO21" s="1">
        <v>10</v>
      </c>
    </row>
    <row r="22" spans="1:41" x14ac:dyDescent="0.2">
      <c r="A22" s="30">
        <v>11</v>
      </c>
      <c r="B22" s="31" t="s">
        <v>118</v>
      </c>
      <c r="C22" s="32" t="s">
        <v>37</v>
      </c>
      <c r="D22" s="32">
        <v>1645836523</v>
      </c>
      <c r="E22" s="33" t="s">
        <v>101</v>
      </c>
      <c r="F22" s="32" t="s">
        <v>73</v>
      </c>
      <c r="G22" s="33">
        <f>MATCH(D22,Данные!$D:$D,0)</f>
        <v>71</v>
      </c>
      <c r="H22" s="36">
        <v>168</v>
      </c>
      <c r="I22" s="36">
        <f t="shared" si="0"/>
        <v>1.5714285714285714</v>
      </c>
      <c r="J22" s="36">
        <v>21</v>
      </c>
      <c r="K22" s="36">
        <f t="shared" si="1"/>
        <v>264</v>
      </c>
      <c r="L22" s="33">
        <v>33</v>
      </c>
      <c r="M22" s="33">
        <v>4</v>
      </c>
      <c r="N22" s="36">
        <f t="shared" si="2"/>
        <v>8.25</v>
      </c>
      <c r="O22" s="33">
        <f>MIN($R22:AN22)</f>
        <v>7</v>
      </c>
      <c r="P22" s="33"/>
      <c r="Q22" s="33">
        <v>4</v>
      </c>
      <c r="R22" s="35"/>
      <c r="S22" s="35"/>
      <c r="T22" s="35"/>
      <c r="U22" s="35"/>
      <c r="V22" s="35"/>
      <c r="W22" s="35"/>
      <c r="X22" s="35"/>
      <c r="Y22" s="35"/>
      <c r="Z22" s="35"/>
      <c r="AA22" s="35">
        <v>8</v>
      </c>
      <c r="AB22" s="35"/>
      <c r="AC22" s="35">
        <v>10</v>
      </c>
      <c r="AD22" s="35"/>
      <c r="AE22" s="35"/>
      <c r="AF22" s="35"/>
      <c r="AG22" s="35"/>
      <c r="AH22" s="35"/>
      <c r="AI22" s="35">
        <v>7</v>
      </c>
      <c r="AJ22" s="35"/>
      <c r="AK22" s="35">
        <v>8</v>
      </c>
      <c r="AL22" s="35"/>
      <c r="AM22" s="35"/>
      <c r="AN22" s="35"/>
      <c r="AO22" s="1">
        <v>11</v>
      </c>
    </row>
    <row r="23" spans="1:41" x14ac:dyDescent="0.2">
      <c r="A23" s="39" t="s">
        <v>140</v>
      </c>
      <c r="B23" s="31" t="s">
        <v>83</v>
      </c>
      <c r="C23" s="32" t="s">
        <v>52</v>
      </c>
      <c r="D23" s="32">
        <v>1171427299</v>
      </c>
      <c r="E23" s="33" t="s">
        <v>67</v>
      </c>
      <c r="F23" s="32" t="s">
        <v>73</v>
      </c>
      <c r="G23" s="33">
        <f>MATCH(D23,Данные!$D:$D,0)</f>
        <v>10</v>
      </c>
      <c r="H23" s="36">
        <v>210</v>
      </c>
      <c r="I23" s="36">
        <f t="shared" si="0"/>
        <v>1.2222222222222223</v>
      </c>
      <c r="J23" s="36">
        <v>27</v>
      </c>
      <c r="K23" s="36">
        <f t="shared" si="1"/>
        <v>256.66666666666669</v>
      </c>
      <c r="L23" s="33">
        <v>40</v>
      </c>
      <c r="M23" s="33">
        <v>5</v>
      </c>
      <c r="N23" s="36">
        <f t="shared" si="2"/>
        <v>8</v>
      </c>
      <c r="O23" s="33">
        <f>MIN($R23:AN23)</f>
        <v>6</v>
      </c>
      <c r="P23" s="33"/>
      <c r="Q23" s="33">
        <v>5</v>
      </c>
      <c r="R23" s="35"/>
      <c r="S23" s="35"/>
      <c r="T23" s="35"/>
      <c r="U23" s="35">
        <v>10</v>
      </c>
      <c r="V23" s="35"/>
      <c r="W23" s="35">
        <v>9</v>
      </c>
      <c r="X23" s="35"/>
      <c r="Y23" s="35"/>
      <c r="Z23" s="35">
        <v>8</v>
      </c>
      <c r="AA23" s="35"/>
      <c r="AB23" s="35"/>
      <c r="AC23" s="35"/>
      <c r="AD23" s="35"/>
      <c r="AE23" s="35"/>
      <c r="AF23" s="35"/>
      <c r="AG23" s="35"/>
      <c r="AH23" s="35"/>
      <c r="AI23" s="35">
        <v>7</v>
      </c>
      <c r="AJ23" s="35"/>
      <c r="AK23" s="35">
        <v>6</v>
      </c>
      <c r="AL23" s="35"/>
      <c r="AM23" s="35"/>
      <c r="AN23" s="35"/>
      <c r="AO23" s="1">
        <v>12</v>
      </c>
    </row>
    <row r="24" spans="1:41" x14ac:dyDescent="0.2">
      <c r="A24" s="40"/>
      <c r="B24" s="31" t="s">
        <v>104</v>
      </c>
      <c r="C24" s="32" t="s">
        <v>42</v>
      </c>
      <c r="D24" s="32">
        <v>1171427198</v>
      </c>
      <c r="E24" s="33" t="s">
        <v>67</v>
      </c>
      <c r="F24" s="32" t="s">
        <v>73</v>
      </c>
      <c r="G24" s="33">
        <f>MATCH(D24,Данные!$D:$D,0)</f>
        <v>25</v>
      </c>
      <c r="H24" s="36">
        <v>210</v>
      </c>
      <c r="I24" s="36">
        <f t="shared" si="0"/>
        <v>1.2222222222222223</v>
      </c>
      <c r="J24" s="36">
        <v>27</v>
      </c>
      <c r="K24" s="36">
        <f t="shared" si="1"/>
        <v>256.66666666666669</v>
      </c>
      <c r="L24" s="33">
        <v>38</v>
      </c>
      <c r="M24" s="33">
        <v>5</v>
      </c>
      <c r="N24" s="36">
        <f t="shared" si="2"/>
        <v>7.6</v>
      </c>
      <c r="O24" s="33">
        <f>MIN($R24:AN24)</f>
        <v>6</v>
      </c>
      <c r="P24" s="33"/>
      <c r="Q24" s="33">
        <v>5</v>
      </c>
      <c r="R24" s="35"/>
      <c r="S24" s="35"/>
      <c r="T24" s="35"/>
      <c r="U24" s="35"/>
      <c r="V24" s="35"/>
      <c r="W24" s="35">
        <v>9</v>
      </c>
      <c r="X24" s="35"/>
      <c r="Y24" s="35"/>
      <c r="Z24" s="35">
        <v>7</v>
      </c>
      <c r="AA24" s="35"/>
      <c r="AB24" s="35">
        <v>6</v>
      </c>
      <c r="AC24" s="35"/>
      <c r="AD24" s="35"/>
      <c r="AE24" s="35"/>
      <c r="AF24" s="35"/>
      <c r="AG24" s="35"/>
      <c r="AH24" s="35"/>
      <c r="AI24" s="35">
        <v>8</v>
      </c>
      <c r="AJ24" s="35"/>
      <c r="AK24" s="35">
        <v>8</v>
      </c>
      <c r="AL24" s="35"/>
      <c r="AM24" s="35"/>
      <c r="AN24" s="35"/>
      <c r="AO24" s="1">
        <v>13</v>
      </c>
    </row>
    <row r="25" spans="1:41" x14ac:dyDescent="0.2">
      <c r="A25" s="39" t="s">
        <v>141</v>
      </c>
      <c r="B25" s="31" t="s">
        <v>103</v>
      </c>
      <c r="C25" s="32" t="s">
        <v>34</v>
      </c>
      <c r="D25" s="32">
        <v>1178851067</v>
      </c>
      <c r="E25" s="33" t="s">
        <v>67</v>
      </c>
      <c r="F25" s="32" t="s">
        <v>73</v>
      </c>
      <c r="G25" s="33">
        <f>MATCH(D25,Данные!$D:$D,0)</f>
        <v>24</v>
      </c>
      <c r="H25" s="36">
        <v>204</v>
      </c>
      <c r="I25" s="36">
        <f t="shared" si="0"/>
        <v>1.2222222222222223</v>
      </c>
      <c r="J25" s="36">
        <v>27</v>
      </c>
      <c r="K25" s="36">
        <f t="shared" si="1"/>
        <v>249.33333333333334</v>
      </c>
      <c r="L25" s="33">
        <v>39</v>
      </c>
      <c r="M25" s="33">
        <v>5</v>
      </c>
      <c r="N25" s="36">
        <f t="shared" si="2"/>
        <v>7.8</v>
      </c>
      <c r="O25" s="33">
        <f>MIN($R25:AN25)</f>
        <v>6</v>
      </c>
      <c r="P25" s="33"/>
      <c r="Q25" s="33">
        <v>5</v>
      </c>
      <c r="R25" s="35"/>
      <c r="S25" s="35"/>
      <c r="T25" s="35"/>
      <c r="U25" s="35"/>
      <c r="V25" s="35"/>
      <c r="W25" s="35">
        <v>8</v>
      </c>
      <c r="X25" s="35"/>
      <c r="Y25" s="35"/>
      <c r="Z25" s="35">
        <v>8</v>
      </c>
      <c r="AA25" s="35"/>
      <c r="AB25" s="35"/>
      <c r="AC25" s="35"/>
      <c r="AD25" s="35">
        <v>10</v>
      </c>
      <c r="AE25" s="35"/>
      <c r="AF25" s="35"/>
      <c r="AG25" s="35"/>
      <c r="AH25" s="35"/>
      <c r="AI25" s="35">
        <v>7</v>
      </c>
      <c r="AJ25" s="35"/>
      <c r="AK25" s="35">
        <v>6</v>
      </c>
      <c r="AL25" s="35"/>
      <c r="AM25" s="35"/>
      <c r="AN25" s="35"/>
      <c r="AO25" s="1">
        <v>14</v>
      </c>
    </row>
    <row r="26" spans="1:41" x14ac:dyDescent="0.2">
      <c r="A26" s="40"/>
      <c r="B26" s="31" t="s">
        <v>74</v>
      </c>
      <c r="C26" s="32" t="s">
        <v>56</v>
      </c>
      <c r="D26" s="32">
        <v>1171427125</v>
      </c>
      <c r="E26" s="33" t="s">
        <v>67</v>
      </c>
      <c r="F26" s="32" t="s">
        <v>73</v>
      </c>
      <c r="G26" s="33">
        <f>MATCH(D26,Данные!$D:$D,0)</f>
        <v>4</v>
      </c>
      <c r="H26" s="36">
        <v>204</v>
      </c>
      <c r="I26" s="36">
        <f t="shared" si="0"/>
        <v>1.2222222222222223</v>
      </c>
      <c r="J26" s="36">
        <v>27</v>
      </c>
      <c r="K26" s="36">
        <f t="shared" si="1"/>
        <v>249.33333333333334</v>
      </c>
      <c r="L26" s="33">
        <v>37</v>
      </c>
      <c r="M26" s="33">
        <v>5</v>
      </c>
      <c r="N26" s="36">
        <f t="shared" si="2"/>
        <v>7.4</v>
      </c>
      <c r="O26" s="33">
        <f>MIN($R26:AN26)</f>
        <v>5</v>
      </c>
      <c r="P26" s="33"/>
      <c r="Q26" s="33">
        <v>5</v>
      </c>
      <c r="R26" s="35">
        <v>6</v>
      </c>
      <c r="S26" s="35"/>
      <c r="T26" s="35"/>
      <c r="U26" s="35"/>
      <c r="V26" s="35"/>
      <c r="W26" s="35">
        <v>10</v>
      </c>
      <c r="X26" s="35"/>
      <c r="Y26" s="35"/>
      <c r="Z26" s="35">
        <v>5</v>
      </c>
      <c r="AA26" s="35"/>
      <c r="AB26" s="35"/>
      <c r="AC26" s="35"/>
      <c r="AD26" s="35"/>
      <c r="AE26" s="35"/>
      <c r="AF26" s="35"/>
      <c r="AG26" s="35"/>
      <c r="AH26" s="35"/>
      <c r="AI26" s="35">
        <v>7</v>
      </c>
      <c r="AJ26" s="35"/>
      <c r="AK26" s="35">
        <v>9</v>
      </c>
      <c r="AL26" s="35"/>
      <c r="AM26" s="35"/>
      <c r="AN26" s="35"/>
      <c r="AO26" s="1">
        <v>15</v>
      </c>
    </row>
    <row r="27" spans="1:41" x14ac:dyDescent="0.2">
      <c r="A27" s="30">
        <v>16</v>
      </c>
      <c r="B27" s="31" t="s">
        <v>107</v>
      </c>
      <c r="C27" s="32" t="s">
        <v>47</v>
      </c>
      <c r="D27" s="32">
        <v>1171427062</v>
      </c>
      <c r="E27" s="33" t="s">
        <v>67</v>
      </c>
      <c r="F27" s="32" t="s">
        <v>73</v>
      </c>
      <c r="G27" s="33">
        <f>MATCH(D27,Данные!$D:$D,0)</f>
        <v>29</v>
      </c>
      <c r="H27" s="36">
        <v>201</v>
      </c>
      <c r="I27" s="36">
        <f t="shared" si="0"/>
        <v>1.2222222222222223</v>
      </c>
      <c r="J27" s="36">
        <v>27</v>
      </c>
      <c r="K27" s="36">
        <f t="shared" si="1"/>
        <v>245.66666666666669</v>
      </c>
      <c r="L27" s="33">
        <v>37</v>
      </c>
      <c r="M27" s="33">
        <v>5</v>
      </c>
      <c r="N27" s="36">
        <f t="shared" si="2"/>
        <v>7.4</v>
      </c>
      <c r="O27" s="33">
        <f>MIN($R27:AN27)</f>
        <v>7</v>
      </c>
      <c r="P27" s="33"/>
      <c r="Q27" s="33">
        <v>5</v>
      </c>
      <c r="R27" s="35"/>
      <c r="S27" s="35"/>
      <c r="T27" s="35"/>
      <c r="U27" s="35"/>
      <c r="V27" s="35"/>
      <c r="W27" s="35">
        <v>8</v>
      </c>
      <c r="X27" s="35"/>
      <c r="Y27" s="35"/>
      <c r="Z27" s="35">
        <v>7</v>
      </c>
      <c r="AA27" s="35"/>
      <c r="AB27" s="35"/>
      <c r="AC27" s="35"/>
      <c r="AD27" s="35"/>
      <c r="AE27" s="35"/>
      <c r="AF27" s="35"/>
      <c r="AG27" s="35"/>
      <c r="AH27" s="35">
        <v>7</v>
      </c>
      <c r="AI27" s="35">
        <v>7</v>
      </c>
      <c r="AJ27" s="35"/>
      <c r="AK27" s="35">
        <v>8</v>
      </c>
      <c r="AL27" s="35"/>
      <c r="AM27" s="35"/>
      <c r="AN27" s="35"/>
      <c r="AO27" s="1">
        <v>16</v>
      </c>
    </row>
    <row r="28" spans="1:41" x14ac:dyDescent="0.2">
      <c r="A28" s="30">
        <v>17</v>
      </c>
      <c r="B28" s="31" t="s">
        <v>109</v>
      </c>
      <c r="C28" s="32" t="s">
        <v>39</v>
      </c>
      <c r="D28" s="32">
        <v>1171426917</v>
      </c>
      <c r="E28" s="33" t="s">
        <v>77</v>
      </c>
      <c r="F28" s="32" t="s">
        <v>73</v>
      </c>
      <c r="G28" s="33">
        <f>MATCH(D28,Данные!$D:$D,0)</f>
        <v>31</v>
      </c>
      <c r="H28" s="36">
        <v>198</v>
      </c>
      <c r="I28" s="36">
        <f t="shared" si="0"/>
        <v>1.2222222222222223</v>
      </c>
      <c r="J28" s="36">
        <v>27</v>
      </c>
      <c r="K28" s="36">
        <f t="shared" si="1"/>
        <v>242.00000000000003</v>
      </c>
      <c r="L28" s="33">
        <v>38</v>
      </c>
      <c r="M28" s="33">
        <v>5</v>
      </c>
      <c r="N28" s="36">
        <f t="shared" si="2"/>
        <v>7.6</v>
      </c>
      <c r="O28" s="33">
        <f>MIN($R28:AN28)</f>
        <v>6</v>
      </c>
      <c r="P28" s="33"/>
      <c r="Q28" s="33">
        <v>5</v>
      </c>
      <c r="R28" s="35"/>
      <c r="S28" s="35"/>
      <c r="T28" s="35"/>
      <c r="U28" s="35"/>
      <c r="V28" s="35"/>
      <c r="W28" s="35">
        <v>6</v>
      </c>
      <c r="X28" s="35"/>
      <c r="Y28" s="35">
        <v>8</v>
      </c>
      <c r="Z28" s="35"/>
      <c r="AA28" s="35"/>
      <c r="AB28" s="35"/>
      <c r="AC28" s="35"/>
      <c r="AD28" s="35"/>
      <c r="AE28" s="35">
        <v>10</v>
      </c>
      <c r="AF28" s="35"/>
      <c r="AG28" s="35"/>
      <c r="AH28" s="35"/>
      <c r="AI28" s="35">
        <v>6</v>
      </c>
      <c r="AJ28" s="35"/>
      <c r="AK28" s="35">
        <v>8</v>
      </c>
      <c r="AL28" s="35"/>
      <c r="AM28" s="35"/>
      <c r="AN28" s="35"/>
      <c r="AO28" s="1">
        <v>17</v>
      </c>
    </row>
    <row r="29" spans="1:41" x14ac:dyDescent="0.2">
      <c r="A29" s="30">
        <v>18</v>
      </c>
      <c r="B29" s="31" t="s">
        <v>98</v>
      </c>
      <c r="C29" s="32" t="s">
        <v>53</v>
      </c>
      <c r="D29" s="32">
        <v>1171426878</v>
      </c>
      <c r="E29" s="33" t="s">
        <v>77</v>
      </c>
      <c r="F29" s="32" t="s">
        <v>73</v>
      </c>
      <c r="G29" s="33">
        <f>MATCH(D29,Данные!$D:$D,0)</f>
        <v>20</v>
      </c>
      <c r="H29" s="36">
        <v>195</v>
      </c>
      <c r="I29" s="36">
        <f t="shared" si="0"/>
        <v>1.2222222222222223</v>
      </c>
      <c r="J29" s="36">
        <v>27</v>
      </c>
      <c r="K29" s="36">
        <f t="shared" si="1"/>
        <v>238.33333333333334</v>
      </c>
      <c r="L29" s="33">
        <v>35</v>
      </c>
      <c r="M29" s="33">
        <v>5</v>
      </c>
      <c r="N29" s="36">
        <f t="shared" si="2"/>
        <v>7</v>
      </c>
      <c r="O29" s="33">
        <f>MIN($R29:AN29)</f>
        <v>5</v>
      </c>
      <c r="P29" s="33"/>
      <c r="Q29" s="33">
        <v>5</v>
      </c>
      <c r="R29" s="35"/>
      <c r="S29" s="35"/>
      <c r="T29" s="35"/>
      <c r="U29" s="35"/>
      <c r="V29" s="35"/>
      <c r="W29" s="35">
        <v>7</v>
      </c>
      <c r="X29" s="35"/>
      <c r="Y29" s="35">
        <v>8</v>
      </c>
      <c r="Z29" s="35"/>
      <c r="AA29" s="35"/>
      <c r="AB29" s="35"/>
      <c r="AC29" s="35"/>
      <c r="AD29" s="35"/>
      <c r="AE29" s="35"/>
      <c r="AF29" s="35">
        <v>5</v>
      </c>
      <c r="AG29" s="35"/>
      <c r="AH29" s="35"/>
      <c r="AI29" s="35">
        <v>7</v>
      </c>
      <c r="AJ29" s="35"/>
      <c r="AK29" s="35">
        <v>8</v>
      </c>
      <c r="AL29" s="35"/>
      <c r="AM29" s="35"/>
      <c r="AN29" s="35"/>
      <c r="AO29" s="1">
        <v>18</v>
      </c>
    </row>
    <row r="30" spans="1:41" x14ac:dyDescent="0.2">
      <c r="A30" s="30">
        <v>19</v>
      </c>
      <c r="B30" s="31" t="s">
        <v>113</v>
      </c>
      <c r="C30" s="32" t="s">
        <v>61</v>
      </c>
      <c r="D30" s="32">
        <v>1171452842</v>
      </c>
      <c r="E30" s="33" t="s">
        <v>67</v>
      </c>
      <c r="F30" s="32" t="s">
        <v>73</v>
      </c>
      <c r="G30" s="33">
        <f>MATCH(D30,Данные!$D:$D,0)</f>
        <v>42</v>
      </c>
      <c r="H30" s="36">
        <v>186</v>
      </c>
      <c r="I30" s="36">
        <f t="shared" si="0"/>
        <v>1.2222222222222223</v>
      </c>
      <c r="J30" s="36">
        <v>27</v>
      </c>
      <c r="K30" s="36">
        <f t="shared" si="1"/>
        <v>227.33333333333334</v>
      </c>
      <c r="L30" s="33">
        <v>35</v>
      </c>
      <c r="M30" s="33">
        <v>5</v>
      </c>
      <c r="N30" s="36">
        <f t="shared" si="2"/>
        <v>7</v>
      </c>
      <c r="O30" s="33">
        <f>MIN($R30:AN30)</f>
        <v>6</v>
      </c>
      <c r="P30" s="33"/>
      <c r="Q30" s="33">
        <v>5</v>
      </c>
      <c r="R30" s="35"/>
      <c r="S30" s="35"/>
      <c r="T30" s="35"/>
      <c r="U30" s="35"/>
      <c r="V30" s="35"/>
      <c r="W30" s="35">
        <v>6</v>
      </c>
      <c r="X30" s="35"/>
      <c r="Y30" s="35"/>
      <c r="Z30" s="35">
        <v>6</v>
      </c>
      <c r="AA30" s="35"/>
      <c r="AB30" s="35">
        <v>8</v>
      </c>
      <c r="AC30" s="35"/>
      <c r="AD30" s="35"/>
      <c r="AE30" s="35"/>
      <c r="AF30" s="35"/>
      <c r="AG30" s="35"/>
      <c r="AH30" s="35"/>
      <c r="AI30" s="35">
        <v>7</v>
      </c>
      <c r="AJ30" s="35"/>
      <c r="AK30" s="35">
        <v>8</v>
      </c>
      <c r="AL30" s="35"/>
      <c r="AM30" s="35"/>
      <c r="AN30" s="35"/>
      <c r="AO30" s="1">
        <v>19</v>
      </c>
    </row>
    <row r="31" spans="1:41" x14ac:dyDescent="0.2">
      <c r="A31" s="30">
        <v>20</v>
      </c>
      <c r="B31" s="31" t="s">
        <v>112</v>
      </c>
      <c r="C31" s="32" t="s">
        <v>55</v>
      </c>
      <c r="D31" s="32">
        <v>1171426343</v>
      </c>
      <c r="E31" s="33" t="s">
        <v>77</v>
      </c>
      <c r="F31" s="32" t="s">
        <v>73</v>
      </c>
      <c r="G31" s="33">
        <f>MATCH(D31,Данные!$D:$D,0)</f>
        <v>38</v>
      </c>
      <c r="H31" s="36">
        <v>183</v>
      </c>
      <c r="I31" s="36">
        <f t="shared" si="0"/>
        <v>1.2222222222222223</v>
      </c>
      <c r="J31" s="36">
        <v>27</v>
      </c>
      <c r="K31" s="36">
        <f t="shared" si="1"/>
        <v>223.66666666666669</v>
      </c>
      <c r="L31" s="33">
        <v>34</v>
      </c>
      <c r="M31" s="33">
        <v>5</v>
      </c>
      <c r="N31" s="36">
        <f t="shared" si="2"/>
        <v>6.8</v>
      </c>
      <c r="O31" s="33">
        <f>MIN($R31:AN31)</f>
        <v>5</v>
      </c>
      <c r="P31" s="33"/>
      <c r="Q31" s="33">
        <v>5</v>
      </c>
      <c r="R31" s="35"/>
      <c r="S31" s="35"/>
      <c r="T31" s="35"/>
      <c r="U31" s="35"/>
      <c r="V31" s="35"/>
      <c r="W31" s="35">
        <v>8</v>
      </c>
      <c r="X31" s="35"/>
      <c r="Y31" s="35">
        <v>8</v>
      </c>
      <c r="Z31" s="35"/>
      <c r="AA31" s="35"/>
      <c r="AB31" s="35">
        <v>7</v>
      </c>
      <c r="AC31" s="35"/>
      <c r="AD31" s="35"/>
      <c r="AE31" s="35"/>
      <c r="AF31" s="35"/>
      <c r="AG31" s="35"/>
      <c r="AH31" s="35"/>
      <c r="AI31" s="35">
        <v>6</v>
      </c>
      <c r="AJ31" s="35"/>
      <c r="AK31" s="35">
        <v>5</v>
      </c>
      <c r="AL31" s="35"/>
      <c r="AM31" s="35"/>
      <c r="AN31" s="35"/>
      <c r="AO31" s="1">
        <v>20</v>
      </c>
    </row>
    <row r="32" spans="1:41" x14ac:dyDescent="0.2">
      <c r="A32" s="30">
        <v>21</v>
      </c>
      <c r="B32" s="31" t="s">
        <v>94</v>
      </c>
      <c r="C32" s="32" t="s">
        <v>36</v>
      </c>
      <c r="D32" s="32">
        <v>1171426773</v>
      </c>
      <c r="E32" s="33" t="s">
        <v>77</v>
      </c>
      <c r="F32" s="32" t="s">
        <v>73</v>
      </c>
      <c r="G32" s="33">
        <f>MATCH(D32,Данные!$D:$D,0)</f>
        <v>16</v>
      </c>
      <c r="H32" s="36">
        <v>165</v>
      </c>
      <c r="I32" s="36">
        <f t="shared" si="0"/>
        <v>1.2222222222222223</v>
      </c>
      <c r="J32" s="36">
        <v>27</v>
      </c>
      <c r="K32" s="36">
        <f t="shared" si="1"/>
        <v>201.66666666666669</v>
      </c>
      <c r="L32" s="33">
        <v>31</v>
      </c>
      <c r="M32" s="33">
        <v>5</v>
      </c>
      <c r="N32" s="36">
        <f t="shared" si="2"/>
        <v>6.2</v>
      </c>
      <c r="O32" s="33">
        <f>MIN($R32:AN32)</f>
        <v>4</v>
      </c>
      <c r="P32" s="33"/>
      <c r="Q32" s="33">
        <v>5</v>
      </c>
      <c r="R32" s="35"/>
      <c r="S32" s="35"/>
      <c r="T32" s="35"/>
      <c r="U32" s="35"/>
      <c r="V32" s="35"/>
      <c r="W32" s="35">
        <v>5</v>
      </c>
      <c r="X32" s="35"/>
      <c r="Y32" s="35">
        <v>9</v>
      </c>
      <c r="Z32" s="35"/>
      <c r="AA32" s="35"/>
      <c r="AB32" s="35"/>
      <c r="AC32" s="35"/>
      <c r="AD32" s="35"/>
      <c r="AE32" s="35"/>
      <c r="AF32" s="35"/>
      <c r="AG32" s="35"/>
      <c r="AH32" s="35">
        <v>7</v>
      </c>
      <c r="AI32" s="35">
        <v>6</v>
      </c>
      <c r="AJ32" s="35"/>
      <c r="AK32" s="35">
        <v>4</v>
      </c>
      <c r="AL32" s="35"/>
      <c r="AM32" s="35"/>
      <c r="AN32" s="35"/>
      <c r="AO32" s="1">
        <v>21</v>
      </c>
    </row>
    <row r="33" spans="1:41" x14ac:dyDescent="0.2">
      <c r="A33" s="30">
        <v>22</v>
      </c>
      <c r="B33" s="31" t="s">
        <v>132</v>
      </c>
      <c r="C33" s="32" t="s">
        <v>49</v>
      </c>
      <c r="D33" s="32">
        <v>1823725753</v>
      </c>
      <c r="E33" s="33" t="s">
        <v>77</v>
      </c>
      <c r="F33" s="32" t="s">
        <v>73</v>
      </c>
      <c r="G33" s="33">
        <f>MATCH(D33,Данные!$D:$D,0)</f>
        <v>162</v>
      </c>
      <c r="H33" s="36">
        <v>40</v>
      </c>
      <c r="I33" s="36">
        <f t="shared" si="0"/>
        <v>4.125</v>
      </c>
      <c r="J33" s="36">
        <v>8</v>
      </c>
      <c r="K33" s="36">
        <f t="shared" si="1"/>
        <v>165</v>
      </c>
      <c r="L33" s="33">
        <v>5</v>
      </c>
      <c r="M33" s="33">
        <v>1</v>
      </c>
      <c r="N33" s="36">
        <f t="shared" si="2"/>
        <v>5</v>
      </c>
      <c r="O33" s="33">
        <f>MIN($R33:AN33)</f>
        <v>5</v>
      </c>
      <c r="P33" s="33"/>
      <c r="Q33" s="33">
        <v>1</v>
      </c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>
        <v>5</v>
      </c>
      <c r="AM33" s="35"/>
      <c r="AN33" s="35"/>
      <c r="AO33" s="1">
        <v>22</v>
      </c>
    </row>
    <row r="34" spans="1:41" x14ac:dyDescent="0.2">
      <c r="A34" s="30">
        <v>23</v>
      </c>
      <c r="B34" s="31" t="s">
        <v>81</v>
      </c>
      <c r="C34" s="34" t="s">
        <v>66</v>
      </c>
      <c r="D34" s="32">
        <v>1537886890</v>
      </c>
      <c r="E34" s="33" t="s">
        <v>67</v>
      </c>
      <c r="F34" s="32" t="s">
        <v>73</v>
      </c>
      <c r="G34" s="33">
        <f>MATCH(D34,Данные!$D:$D,0)</f>
        <v>9</v>
      </c>
      <c r="H34" s="36">
        <v>132</v>
      </c>
      <c r="I34" s="36">
        <f t="shared" si="0"/>
        <v>1.2222222222222223</v>
      </c>
      <c r="J34" s="36">
        <v>27</v>
      </c>
      <c r="K34" s="36">
        <f t="shared" si="1"/>
        <v>161.33333333333334</v>
      </c>
      <c r="L34" s="33">
        <v>27</v>
      </c>
      <c r="M34" s="33">
        <v>3</v>
      </c>
      <c r="N34" s="36">
        <f t="shared" si="2"/>
        <v>9</v>
      </c>
      <c r="O34" s="33">
        <f>MIN($R34:AN34)</f>
        <v>7</v>
      </c>
      <c r="P34" s="33" t="s">
        <v>136</v>
      </c>
      <c r="Q34" s="33">
        <v>3</v>
      </c>
      <c r="R34" s="35"/>
      <c r="S34" s="35"/>
      <c r="T34" s="35">
        <v>10</v>
      </c>
      <c r="U34" s="35"/>
      <c r="V34" s="35"/>
      <c r="W34" s="35">
        <v>10</v>
      </c>
      <c r="X34" s="35"/>
      <c r="Y34" s="35"/>
      <c r="Z34" s="35">
        <v>7</v>
      </c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1">
        <v>23</v>
      </c>
    </row>
    <row r="35" spans="1:41" x14ac:dyDescent="0.2">
      <c r="A35" s="30">
        <v>24</v>
      </c>
      <c r="B35" s="31" t="s">
        <v>108</v>
      </c>
      <c r="C35" s="34" t="s">
        <v>46</v>
      </c>
      <c r="D35" s="32">
        <v>1171426960</v>
      </c>
      <c r="E35" s="33" t="s">
        <v>77</v>
      </c>
      <c r="F35" s="32" t="s">
        <v>73</v>
      </c>
      <c r="G35" s="33">
        <f>MATCH(D35,Данные!$D:$D,0)</f>
        <v>30</v>
      </c>
      <c r="H35" s="36">
        <v>129</v>
      </c>
      <c r="I35" s="36">
        <f t="shared" si="0"/>
        <v>1.2222222222222223</v>
      </c>
      <c r="J35" s="36">
        <v>27</v>
      </c>
      <c r="K35" s="36">
        <f t="shared" si="1"/>
        <v>157.66666666666669</v>
      </c>
      <c r="L35" s="33">
        <v>25</v>
      </c>
      <c r="M35" s="33">
        <v>3</v>
      </c>
      <c r="N35" s="36">
        <f t="shared" si="2"/>
        <v>8.3333333333333339</v>
      </c>
      <c r="O35" s="33">
        <f>MIN($R35:AN35)</f>
        <v>7</v>
      </c>
      <c r="P35" s="33" t="s">
        <v>136</v>
      </c>
      <c r="Q35" s="33">
        <v>3</v>
      </c>
      <c r="R35" s="35"/>
      <c r="S35" s="35"/>
      <c r="T35" s="35"/>
      <c r="U35" s="35"/>
      <c r="V35" s="35"/>
      <c r="W35" s="35">
        <v>8</v>
      </c>
      <c r="X35" s="35"/>
      <c r="Y35" s="35">
        <v>10</v>
      </c>
      <c r="Z35" s="35"/>
      <c r="AA35" s="35"/>
      <c r="AB35" s="35"/>
      <c r="AC35" s="35"/>
      <c r="AD35" s="35"/>
      <c r="AE35" s="35"/>
      <c r="AF35" s="35">
        <v>7</v>
      </c>
      <c r="AG35" s="35"/>
      <c r="AH35" s="35"/>
      <c r="AI35" s="35"/>
      <c r="AJ35" s="35"/>
      <c r="AK35" s="35"/>
      <c r="AL35" s="35"/>
      <c r="AM35" s="35"/>
      <c r="AN35" s="35"/>
      <c r="AO35" s="1">
        <v>24</v>
      </c>
    </row>
    <row r="36" spans="1:41" x14ac:dyDescent="0.2">
      <c r="A36" s="30">
        <v>25</v>
      </c>
      <c r="B36" s="31" t="s">
        <v>91</v>
      </c>
      <c r="C36" s="34" t="s">
        <v>45</v>
      </c>
      <c r="D36" s="32">
        <v>1553550938</v>
      </c>
      <c r="E36" s="33" t="s">
        <v>67</v>
      </c>
      <c r="F36" s="32" t="s">
        <v>73</v>
      </c>
      <c r="G36" s="33">
        <f>MATCH(D36,Данные!$D:$D,0)</f>
        <v>13</v>
      </c>
      <c r="H36" s="36">
        <v>147</v>
      </c>
      <c r="I36" s="36">
        <f t="shared" si="0"/>
        <v>1.0476190476190477</v>
      </c>
      <c r="J36" s="36">
        <v>31.5</v>
      </c>
      <c r="K36" s="36">
        <f t="shared" si="1"/>
        <v>154</v>
      </c>
      <c r="L36" s="33">
        <v>41</v>
      </c>
      <c r="M36" s="33">
        <v>5</v>
      </c>
      <c r="N36" s="36">
        <f t="shared" si="2"/>
        <v>8.1999999999999993</v>
      </c>
      <c r="O36" s="33">
        <f>MIN($R36:AN36)</f>
        <v>4</v>
      </c>
      <c r="P36" s="33" t="s">
        <v>136</v>
      </c>
      <c r="Q36" s="33">
        <v>5</v>
      </c>
      <c r="R36" s="35"/>
      <c r="S36" s="35"/>
      <c r="T36" s="35"/>
      <c r="U36" s="35"/>
      <c r="V36" s="35"/>
      <c r="W36" s="35">
        <v>10</v>
      </c>
      <c r="X36" s="35"/>
      <c r="Y36" s="35"/>
      <c r="Z36" s="35">
        <v>7</v>
      </c>
      <c r="AA36" s="35"/>
      <c r="AB36" s="35"/>
      <c r="AC36" s="35"/>
      <c r="AD36" s="35"/>
      <c r="AE36" s="35"/>
      <c r="AF36" s="35"/>
      <c r="AG36" s="35">
        <v>10</v>
      </c>
      <c r="AH36" s="35"/>
      <c r="AI36" s="35"/>
      <c r="AJ36" s="35"/>
      <c r="AK36" s="35"/>
      <c r="AL36" s="35"/>
      <c r="AM36" s="35">
        <v>10</v>
      </c>
      <c r="AN36" s="35">
        <v>4</v>
      </c>
      <c r="AO36" s="1">
        <v>25</v>
      </c>
    </row>
    <row r="37" spans="1:41" x14ac:dyDescent="0.2">
      <c r="A37" s="39" t="s">
        <v>142</v>
      </c>
      <c r="B37" s="31" t="s">
        <v>111</v>
      </c>
      <c r="C37" s="34" t="s">
        <v>62</v>
      </c>
      <c r="D37" s="32">
        <v>1171426812</v>
      </c>
      <c r="E37" s="33" t="s">
        <v>67</v>
      </c>
      <c r="F37" s="32" t="s">
        <v>73</v>
      </c>
      <c r="G37" s="33">
        <f>MATCH(D37,Данные!$D:$D,0)</f>
        <v>33</v>
      </c>
      <c r="H37" s="36">
        <v>123</v>
      </c>
      <c r="I37" s="36">
        <f t="shared" si="0"/>
        <v>1.2222222222222223</v>
      </c>
      <c r="J37" s="36">
        <v>27</v>
      </c>
      <c r="K37" s="36">
        <f t="shared" si="1"/>
        <v>150.33333333333334</v>
      </c>
      <c r="L37" s="33">
        <v>25</v>
      </c>
      <c r="M37" s="33">
        <v>3</v>
      </c>
      <c r="N37" s="36">
        <f t="shared" si="2"/>
        <v>8.3333333333333339</v>
      </c>
      <c r="O37" s="33">
        <f>MIN($R37:AN37)</f>
        <v>7</v>
      </c>
      <c r="P37" s="33" t="s">
        <v>136</v>
      </c>
      <c r="Q37" s="33">
        <v>3</v>
      </c>
      <c r="R37" s="35"/>
      <c r="S37" s="35"/>
      <c r="T37" s="35"/>
      <c r="U37" s="35"/>
      <c r="V37" s="35"/>
      <c r="W37" s="35">
        <v>9</v>
      </c>
      <c r="X37" s="35"/>
      <c r="Y37" s="35"/>
      <c r="Z37" s="35">
        <v>7</v>
      </c>
      <c r="AA37" s="35"/>
      <c r="AB37" s="35"/>
      <c r="AC37" s="35"/>
      <c r="AD37" s="35"/>
      <c r="AE37" s="35"/>
      <c r="AF37" s="35"/>
      <c r="AG37" s="35"/>
      <c r="AH37" s="35">
        <v>9</v>
      </c>
      <c r="AI37" s="35"/>
      <c r="AJ37" s="35"/>
      <c r="AK37" s="35"/>
      <c r="AL37" s="35"/>
      <c r="AM37" s="35"/>
      <c r="AN37" s="35"/>
      <c r="AO37" s="1">
        <v>26</v>
      </c>
    </row>
    <row r="38" spans="1:41" x14ac:dyDescent="0.2">
      <c r="A38" s="40"/>
      <c r="B38" s="31" t="s">
        <v>99</v>
      </c>
      <c r="C38" s="34" t="s">
        <v>60</v>
      </c>
      <c r="D38" s="32">
        <v>1171427399</v>
      </c>
      <c r="E38" s="33" t="s">
        <v>67</v>
      </c>
      <c r="F38" s="32" t="s">
        <v>73</v>
      </c>
      <c r="G38" s="33">
        <f>MATCH(D38,Данные!$D:$D,0)</f>
        <v>21</v>
      </c>
      <c r="H38" s="36">
        <v>123</v>
      </c>
      <c r="I38" s="36">
        <f t="shared" si="0"/>
        <v>1.2222222222222223</v>
      </c>
      <c r="J38" s="36">
        <v>27</v>
      </c>
      <c r="K38" s="36">
        <f t="shared" si="1"/>
        <v>150.33333333333334</v>
      </c>
      <c r="L38" s="33">
        <v>24</v>
      </c>
      <c r="M38" s="33">
        <v>3</v>
      </c>
      <c r="N38" s="36">
        <f t="shared" si="2"/>
        <v>8</v>
      </c>
      <c r="O38" s="33">
        <f>MIN($R38:AN38)</f>
        <v>7</v>
      </c>
      <c r="P38" s="33" t="s">
        <v>136</v>
      </c>
      <c r="Q38" s="33">
        <v>3</v>
      </c>
      <c r="R38" s="35"/>
      <c r="S38" s="35"/>
      <c r="T38" s="35"/>
      <c r="U38" s="35"/>
      <c r="V38" s="35"/>
      <c r="W38" s="35">
        <v>10</v>
      </c>
      <c r="X38" s="35"/>
      <c r="Y38" s="35"/>
      <c r="Z38" s="35">
        <v>7</v>
      </c>
      <c r="AA38" s="35"/>
      <c r="AB38" s="35"/>
      <c r="AC38" s="35"/>
      <c r="AD38" s="35"/>
      <c r="AE38" s="35"/>
      <c r="AF38" s="35"/>
      <c r="AG38" s="35"/>
      <c r="AH38" s="35">
        <v>7</v>
      </c>
      <c r="AI38" s="35"/>
      <c r="AJ38" s="35"/>
      <c r="AK38" s="35"/>
      <c r="AL38" s="35"/>
      <c r="AM38" s="35"/>
      <c r="AN38" s="35"/>
      <c r="AO38" s="1">
        <v>27</v>
      </c>
    </row>
    <row r="39" spans="1:41" x14ac:dyDescent="0.2">
      <c r="A39" s="30">
        <v>28</v>
      </c>
      <c r="B39" s="31" t="s">
        <v>93</v>
      </c>
      <c r="C39" s="34" t="s">
        <v>54</v>
      </c>
      <c r="D39" s="32">
        <v>1514368959</v>
      </c>
      <c r="E39" s="33" t="s">
        <v>67</v>
      </c>
      <c r="F39" s="32" t="s">
        <v>73</v>
      </c>
      <c r="G39" s="33">
        <f>MATCH(D39,Данные!$D:$D,0)</f>
        <v>15</v>
      </c>
      <c r="H39" s="36">
        <v>102</v>
      </c>
      <c r="I39" s="36">
        <f t="shared" si="0"/>
        <v>1.2222222222222223</v>
      </c>
      <c r="J39" s="36">
        <v>27</v>
      </c>
      <c r="K39" s="36">
        <f t="shared" si="1"/>
        <v>124.66666666666667</v>
      </c>
      <c r="L39" s="33">
        <v>20</v>
      </c>
      <c r="M39" s="33">
        <v>3</v>
      </c>
      <c r="N39" s="36">
        <f t="shared" si="2"/>
        <v>6.666666666666667</v>
      </c>
      <c r="O39" s="33">
        <f>MIN($R39:AN39)</f>
        <v>5</v>
      </c>
      <c r="P39" s="33" t="s">
        <v>136</v>
      </c>
      <c r="Q39" s="33">
        <v>3</v>
      </c>
      <c r="R39" s="35"/>
      <c r="S39" s="35"/>
      <c r="T39" s="35"/>
      <c r="U39" s="35"/>
      <c r="V39" s="35"/>
      <c r="W39" s="35">
        <v>9</v>
      </c>
      <c r="X39" s="35"/>
      <c r="Y39" s="35"/>
      <c r="Z39" s="35">
        <v>5</v>
      </c>
      <c r="AA39" s="35"/>
      <c r="AB39" s="35">
        <v>6</v>
      </c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1">
        <v>28</v>
      </c>
    </row>
    <row r="40" spans="1:41" x14ac:dyDescent="0.2">
      <c r="A40" s="30">
        <v>29</v>
      </c>
      <c r="B40" s="31" t="s">
        <v>102</v>
      </c>
      <c r="C40" s="34" t="s">
        <v>44</v>
      </c>
      <c r="D40" s="32">
        <v>1178851082</v>
      </c>
      <c r="E40" s="33" t="s">
        <v>101</v>
      </c>
      <c r="F40" s="32" t="s">
        <v>73</v>
      </c>
      <c r="G40" s="33">
        <f>MATCH(D40,Данные!$D:$D,0)</f>
        <v>23</v>
      </c>
      <c r="H40" s="36">
        <v>75</v>
      </c>
      <c r="I40" s="36">
        <f t="shared" si="0"/>
        <v>1.2222222222222223</v>
      </c>
      <c r="J40" s="36">
        <v>27</v>
      </c>
      <c r="K40" s="36">
        <f t="shared" si="1"/>
        <v>91.666666666666671</v>
      </c>
      <c r="L40" s="33">
        <v>17</v>
      </c>
      <c r="M40" s="33">
        <v>2</v>
      </c>
      <c r="N40" s="36">
        <f t="shared" si="2"/>
        <v>8.5</v>
      </c>
      <c r="O40" s="33">
        <f>MIN($R40:AN40)</f>
        <v>8</v>
      </c>
      <c r="P40" s="33" t="s">
        <v>136</v>
      </c>
      <c r="Q40" s="33">
        <v>2</v>
      </c>
      <c r="R40" s="35"/>
      <c r="S40" s="35"/>
      <c r="T40" s="35"/>
      <c r="U40" s="35"/>
      <c r="V40" s="35"/>
      <c r="W40" s="35"/>
      <c r="X40" s="35"/>
      <c r="Y40" s="35"/>
      <c r="Z40" s="35"/>
      <c r="AA40" s="35">
        <v>8</v>
      </c>
      <c r="AB40" s="35">
        <v>9</v>
      </c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1">
        <v>29</v>
      </c>
    </row>
    <row r="41" spans="1:41" x14ac:dyDescent="0.2">
      <c r="A41" s="30">
        <v>30</v>
      </c>
      <c r="B41" s="31" t="s">
        <v>100</v>
      </c>
      <c r="C41" s="34" t="s">
        <v>35</v>
      </c>
      <c r="D41" s="32">
        <v>1192491496</v>
      </c>
      <c r="E41" s="33" t="s">
        <v>67</v>
      </c>
      <c r="F41" s="32" t="s">
        <v>73</v>
      </c>
      <c r="G41" s="33">
        <f>MATCH(D41,Данные!$D:$D,0)</f>
        <v>22</v>
      </c>
      <c r="H41" s="36">
        <v>57</v>
      </c>
      <c r="I41" s="36">
        <f t="shared" si="0"/>
        <v>1.2222222222222223</v>
      </c>
      <c r="J41" s="36">
        <v>27</v>
      </c>
      <c r="K41" s="36">
        <f t="shared" si="1"/>
        <v>69.666666666666671</v>
      </c>
      <c r="L41" s="33">
        <v>14</v>
      </c>
      <c r="M41" s="33">
        <v>2</v>
      </c>
      <c r="N41" s="36">
        <f t="shared" si="2"/>
        <v>7</v>
      </c>
      <c r="O41" s="33">
        <f>MIN($R41:AN41)</f>
        <v>5</v>
      </c>
      <c r="P41" s="33" t="s">
        <v>136</v>
      </c>
      <c r="Q41" s="33">
        <v>2</v>
      </c>
      <c r="R41" s="35"/>
      <c r="S41" s="35"/>
      <c r="T41" s="35"/>
      <c r="U41" s="35"/>
      <c r="V41" s="35"/>
      <c r="W41" s="35"/>
      <c r="X41" s="35"/>
      <c r="Y41" s="35"/>
      <c r="Z41" s="35">
        <v>5</v>
      </c>
      <c r="AA41" s="35"/>
      <c r="AB41" s="35">
        <v>9</v>
      </c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1">
        <v>30</v>
      </c>
    </row>
    <row r="42" spans="1:41" x14ac:dyDescent="0.2">
      <c r="A42" s="30">
        <v>31</v>
      </c>
      <c r="B42" s="31" t="s">
        <v>95</v>
      </c>
      <c r="C42" s="34" t="s">
        <v>40</v>
      </c>
      <c r="D42" s="32">
        <v>1171427020</v>
      </c>
      <c r="E42" s="33" t="s">
        <v>67</v>
      </c>
      <c r="F42" s="32" t="s">
        <v>73</v>
      </c>
      <c r="G42" s="33">
        <f>MATCH(D42,Данные!$D:$D,0)</f>
        <v>17</v>
      </c>
      <c r="H42" s="36">
        <v>69</v>
      </c>
      <c r="I42" s="36">
        <f t="shared" si="0"/>
        <v>1</v>
      </c>
      <c r="J42" s="36">
        <v>33</v>
      </c>
      <c r="K42" s="36">
        <f t="shared" si="1"/>
        <v>69</v>
      </c>
      <c r="L42" s="33">
        <v>15</v>
      </c>
      <c r="M42" s="33">
        <v>4</v>
      </c>
      <c r="N42" s="36">
        <f t="shared" si="2"/>
        <v>3.75</v>
      </c>
      <c r="O42" s="33">
        <f>MIN($R42:AN42)</f>
        <v>4</v>
      </c>
      <c r="P42" s="33" t="s">
        <v>136</v>
      </c>
      <c r="Q42" s="33">
        <v>3</v>
      </c>
      <c r="R42" s="35"/>
      <c r="S42" s="35"/>
      <c r="T42" s="35"/>
      <c r="U42" s="35"/>
      <c r="V42" s="35"/>
      <c r="W42" s="35">
        <v>4</v>
      </c>
      <c r="X42" s="35"/>
      <c r="Y42" s="35"/>
      <c r="Z42" s="35">
        <v>4</v>
      </c>
      <c r="AA42" s="35"/>
      <c r="AB42" s="35"/>
      <c r="AC42" s="35"/>
      <c r="AD42" s="35"/>
      <c r="AE42" s="35"/>
      <c r="AF42" s="35"/>
      <c r="AG42" s="35"/>
      <c r="AH42" s="35">
        <v>7</v>
      </c>
      <c r="AI42" s="35"/>
      <c r="AJ42" s="35" t="s">
        <v>137</v>
      </c>
      <c r="AK42" s="35"/>
      <c r="AL42" s="35"/>
      <c r="AM42" s="35"/>
      <c r="AN42" s="35"/>
      <c r="AO42" s="1">
        <v>31</v>
      </c>
    </row>
    <row r="43" spans="1:41" x14ac:dyDescent="0.2">
      <c r="A43" s="30">
        <v>32</v>
      </c>
      <c r="B43" s="31" t="s">
        <v>87</v>
      </c>
      <c r="C43" s="34" t="s">
        <v>58</v>
      </c>
      <c r="D43" s="32">
        <v>1171452824</v>
      </c>
      <c r="E43" s="33" t="s">
        <v>67</v>
      </c>
      <c r="F43" s="32" t="s">
        <v>73</v>
      </c>
      <c r="G43" s="33">
        <f>MATCH(D43,Данные!$D:$D,0)</f>
        <v>12</v>
      </c>
      <c r="H43" s="36">
        <v>0</v>
      </c>
      <c r="I43" s="36">
        <f t="shared" si="0"/>
        <v>1.2222222222222223</v>
      </c>
      <c r="J43" s="36">
        <v>27</v>
      </c>
      <c r="K43" s="36">
        <f t="shared" si="1"/>
        <v>0</v>
      </c>
      <c r="L43" s="33"/>
      <c r="M43" s="33"/>
      <c r="N43" s="36">
        <f t="shared" si="2"/>
        <v>0</v>
      </c>
      <c r="O43" s="33">
        <f>MIN($R43:AN43)</f>
        <v>0</v>
      </c>
      <c r="P43" s="33" t="s">
        <v>136</v>
      </c>
      <c r="Q43" s="33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1">
        <v>32</v>
      </c>
    </row>
    <row r="44" spans="1:41" x14ac:dyDescent="0.2">
      <c r="A44" s="30">
        <v>33</v>
      </c>
      <c r="B44" s="31" t="s">
        <v>106</v>
      </c>
      <c r="C44" s="34" t="s">
        <v>64</v>
      </c>
      <c r="D44" s="32">
        <v>1171427106</v>
      </c>
      <c r="E44" s="33" t="s">
        <v>67</v>
      </c>
      <c r="F44" s="32" t="s">
        <v>73</v>
      </c>
      <c r="G44" s="33">
        <f>MATCH(D44,Данные!$D:$D,0)</f>
        <v>28</v>
      </c>
      <c r="H44" s="36">
        <v>0</v>
      </c>
      <c r="I44" s="36">
        <f t="shared" si="0"/>
        <v>1.375</v>
      </c>
      <c r="J44" s="36">
        <v>24</v>
      </c>
      <c r="K44" s="36">
        <f t="shared" si="1"/>
        <v>0</v>
      </c>
      <c r="L44" s="33"/>
      <c r="M44" s="33"/>
      <c r="N44" s="36">
        <f t="shared" si="2"/>
        <v>0</v>
      </c>
      <c r="O44" s="33">
        <f>MIN($R44:AN44)</f>
        <v>0</v>
      </c>
      <c r="P44" s="33" t="s">
        <v>136</v>
      </c>
      <c r="Q44" s="33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1">
        <v>33</v>
      </c>
    </row>
  </sheetData>
  <mergeCells count="25">
    <mergeCell ref="AI8:AN8"/>
    <mergeCell ref="AI9:AN9"/>
    <mergeCell ref="A17:A18"/>
    <mergeCell ref="A23:A24"/>
    <mergeCell ref="A25:A26"/>
    <mergeCell ref="R8:AH8"/>
    <mergeCell ref="R9:AH9"/>
    <mergeCell ref="Q8:Q11"/>
    <mergeCell ref="P8:P11"/>
    <mergeCell ref="A37:A38"/>
    <mergeCell ref="D8:D10"/>
    <mergeCell ref="C8:C10"/>
    <mergeCell ref="B8:B10"/>
    <mergeCell ref="O8:O11"/>
    <mergeCell ref="E8:E10"/>
    <mergeCell ref="N8:N11"/>
    <mergeCell ref="F8:F10"/>
    <mergeCell ref="M8:M11"/>
    <mergeCell ref="I8:I11"/>
    <mergeCell ref="A11:F11"/>
    <mergeCell ref="H8:H11"/>
    <mergeCell ref="K8:K11"/>
    <mergeCell ref="L8:L11"/>
    <mergeCell ref="A8:A10"/>
    <mergeCell ref="J8:J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17</xdr:col>
                <xdr:colOff>0</xdr:colOff>
                <xdr:row>0</xdr:row>
                <xdr:rowOff>85725</xdr:rowOff>
              </from>
              <to>
                <xdr:col>18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64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1772355701</v>
      </c>
      <c r="B3" s="17">
        <v>8</v>
      </c>
      <c r="C3" s="17" t="s">
        <v>67</v>
      </c>
      <c r="D3" s="17">
        <v>1171426718</v>
      </c>
      <c r="E3" s="7" t="s">
        <v>51</v>
      </c>
      <c r="F3" s="17" t="s">
        <v>68</v>
      </c>
      <c r="G3" s="7" t="s">
        <v>69</v>
      </c>
      <c r="H3" s="17">
        <v>3</v>
      </c>
      <c r="I3" s="17" t="s">
        <v>70</v>
      </c>
      <c r="J3" s="17" t="s">
        <v>71</v>
      </c>
      <c r="L3" s="17">
        <v>24</v>
      </c>
      <c r="M3" s="17">
        <v>3</v>
      </c>
      <c r="N3" s="17">
        <v>1</v>
      </c>
      <c r="O3" s="17">
        <v>1</v>
      </c>
      <c r="P3" s="17">
        <v>1572116476</v>
      </c>
      <c r="Q3" s="17">
        <v>2098</v>
      </c>
      <c r="S3" t="s">
        <v>72</v>
      </c>
      <c r="T3">
        <v>0</v>
      </c>
      <c r="U3" t="s">
        <v>73</v>
      </c>
      <c r="V3">
        <f>MATCH(D3,Отчет!$D:$D,0)</f>
        <v>16</v>
      </c>
    </row>
    <row r="4" spans="1:22" x14ac:dyDescent="0.2">
      <c r="A4" s="17">
        <v>1772379647</v>
      </c>
      <c r="B4" s="17">
        <v>6</v>
      </c>
      <c r="C4" s="17" t="s">
        <v>67</v>
      </c>
      <c r="D4" s="17">
        <v>1171427125</v>
      </c>
      <c r="E4" s="7" t="s">
        <v>56</v>
      </c>
      <c r="F4" s="17" t="s">
        <v>74</v>
      </c>
      <c r="G4" s="7" t="s">
        <v>69</v>
      </c>
      <c r="H4" s="17">
        <v>3</v>
      </c>
      <c r="I4" s="17" t="s">
        <v>70</v>
      </c>
      <c r="J4" s="17" t="s">
        <v>71</v>
      </c>
      <c r="L4" s="17">
        <v>18</v>
      </c>
      <c r="M4" s="17">
        <v>3</v>
      </c>
      <c r="N4" s="17">
        <v>1</v>
      </c>
      <c r="O4" s="17">
        <v>1</v>
      </c>
      <c r="P4" s="17">
        <v>1572116476</v>
      </c>
      <c r="Q4" s="17">
        <v>2098</v>
      </c>
      <c r="S4" t="s">
        <v>72</v>
      </c>
      <c r="T4">
        <v>0</v>
      </c>
      <c r="U4" t="s">
        <v>73</v>
      </c>
      <c r="V4">
        <f>MATCH(D4,Отчет!$D:$D,0)</f>
        <v>26</v>
      </c>
    </row>
    <row r="5" spans="1:22" x14ac:dyDescent="0.2">
      <c r="A5" s="17">
        <v>1772112741</v>
      </c>
      <c r="B5" s="17">
        <v>8</v>
      </c>
      <c r="C5" s="17" t="s">
        <v>67</v>
      </c>
      <c r="D5" s="17">
        <v>1171426786</v>
      </c>
      <c r="E5" s="7" t="s">
        <v>50</v>
      </c>
      <c r="F5" s="17" t="s">
        <v>75</v>
      </c>
      <c r="G5" s="7" t="s">
        <v>69</v>
      </c>
      <c r="H5" s="17">
        <v>3</v>
      </c>
      <c r="I5" s="17" t="s">
        <v>70</v>
      </c>
      <c r="J5" s="17" t="s">
        <v>71</v>
      </c>
      <c r="L5" s="17">
        <v>24</v>
      </c>
      <c r="M5" s="17">
        <v>3</v>
      </c>
      <c r="N5" s="17">
        <v>1</v>
      </c>
      <c r="O5" s="17">
        <v>1</v>
      </c>
      <c r="P5" s="17">
        <v>1572116476</v>
      </c>
      <c r="Q5" s="17">
        <v>2098</v>
      </c>
      <c r="S5" t="s">
        <v>72</v>
      </c>
      <c r="T5">
        <v>0</v>
      </c>
      <c r="U5" t="s">
        <v>73</v>
      </c>
      <c r="V5">
        <f>MATCH(D5,Отчет!$D:$D,0)</f>
        <v>21</v>
      </c>
    </row>
    <row r="6" spans="1:22" x14ac:dyDescent="0.2">
      <c r="A6" s="17">
        <v>1772112746</v>
      </c>
      <c r="B6" s="17">
        <v>9</v>
      </c>
      <c r="C6" s="17" t="s">
        <v>67</v>
      </c>
      <c r="D6" s="17">
        <v>1171426733</v>
      </c>
      <c r="E6" s="7" t="s">
        <v>59</v>
      </c>
      <c r="F6" s="17" t="s">
        <v>76</v>
      </c>
      <c r="G6" s="7" t="s">
        <v>69</v>
      </c>
      <c r="H6" s="17">
        <v>3</v>
      </c>
      <c r="I6" s="17" t="s">
        <v>70</v>
      </c>
      <c r="J6" s="17" t="s">
        <v>71</v>
      </c>
      <c r="L6" s="17">
        <v>27</v>
      </c>
      <c r="M6" s="17">
        <v>3</v>
      </c>
      <c r="N6" s="17">
        <v>1</v>
      </c>
      <c r="O6" s="17">
        <v>1</v>
      </c>
      <c r="P6" s="17">
        <v>1572116476</v>
      </c>
      <c r="Q6" s="17">
        <v>2098</v>
      </c>
      <c r="S6" t="s">
        <v>72</v>
      </c>
      <c r="T6">
        <v>0</v>
      </c>
      <c r="U6" t="s">
        <v>73</v>
      </c>
      <c r="V6">
        <f>MATCH(D6,Отчет!$D:$D,0)</f>
        <v>15</v>
      </c>
    </row>
    <row r="7" spans="1:22" x14ac:dyDescent="0.2">
      <c r="A7" s="17">
        <v>1772316345</v>
      </c>
      <c r="B7" s="17">
        <v>9</v>
      </c>
      <c r="C7" s="17" t="s">
        <v>77</v>
      </c>
      <c r="D7" s="17">
        <v>1171427352</v>
      </c>
      <c r="E7" s="7" t="s">
        <v>38</v>
      </c>
      <c r="F7" s="17" t="s">
        <v>78</v>
      </c>
      <c r="G7" s="7" t="s">
        <v>79</v>
      </c>
      <c r="H7" s="17">
        <v>3</v>
      </c>
      <c r="I7" s="17" t="s">
        <v>70</v>
      </c>
      <c r="J7" s="17" t="s">
        <v>71</v>
      </c>
      <c r="L7" s="17">
        <v>27</v>
      </c>
      <c r="M7" s="17">
        <v>3</v>
      </c>
      <c r="N7" s="17">
        <v>1</v>
      </c>
      <c r="O7" s="17">
        <v>1</v>
      </c>
      <c r="P7" s="17">
        <v>1572116476</v>
      </c>
      <c r="Q7" s="17">
        <v>2098</v>
      </c>
      <c r="S7" t="s">
        <v>72</v>
      </c>
      <c r="T7">
        <v>0</v>
      </c>
      <c r="U7" t="s">
        <v>73</v>
      </c>
      <c r="V7">
        <f>MATCH(D7,Отчет!$D:$D,0)</f>
        <v>17</v>
      </c>
    </row>
    <row r="8" spans="1:22" x14ac:dyDescent="0.2">
      <c r="A8" s="17">
        <v>1772316338</v>
      </c>
      <c r="B8" s="17">
        <v>10</v>
      </c>
      <c r="C8" s="17" t="s">
        <v>77</v>
      </c>
      <c r="D8" s="17">
        <v>1171426746</v>
      </c>
      <c r="E8" s="7" t="s">
        <v>65</v>
      </c>
      <c r="F8" s="17" t="s">
        <v>80</v>
      </c>
      <c r="G8" s="7" t="s">
        <v>79</v>
      </c>
      <c r="H8" s="17">
        <v>3</v>
      </c>
      <c r="I8" s="17" t="s">
        <v>70</v>
      </c>
      <c r="J8" s="17" t="s">
        <v>71</v>
      </c>
      <c r="L8" s="17">
        <v>30</v>
      </c>
      <c r="M8" s="17">
        <v>3</v>
      </c>
      <c r="N8" s="17">
        <v>1</v>
      </c>
      <c r="O8" s="17">
        <v>1</v>
      </c>
      <c r="P8" s="17">
        <v>1572116476</v>
      </c>
      <c r="Q8" s="17">
        <v>2098</v>
      </c>
      <c r="S8" t="s">
        <v>72</v>
      </c>
      <c r="T8">
        <v>0</v>
      </c>
      <c r="U8" t="s">
        <v>73</v>
      </c>
      <c r="V8">
        <f>MATCH(D8,Отчет!$D:$D,0)</f>
        <v>12</v>
      </c>
    </row>
    <row r="9" spans="1:22" x14ac:dyDescent="0.2">
      <c r="A9" s="17">
        <v>1772497170</v>
      </c>
      <c r="B9" s="17">
        <v>10</v>
      </c>
      <c r="C9" s="17" t="s">
        <v>67</v>
      </c>
      <c r="D9" s="17">
        <v>1537886890</v>
      </c>
      <c r="E9" s="7" t="s">
        <v>66</v>
      </c>
      <c r="F9" s="17" t="s">
        <v>81</v>
      </c>
      <c r="G9" s="7" t="s">
        <v>82</v>
      </c>
      <c r="H9" s="17">
        <v>3</v>
      </c>
      <c r="I9" s="17" t="s">
        <v>70</v>
      </c>
      <c r="J9" s="17" t="s">
        <v>71</v>
      </c>
      <c r="L9" s="17">
        <v>30</v>
      </c>
      <c r="M9" s="17">
        <v>3</v>
      </c>
      <c r="N9" s="17">
        <v>1</v>
      </c>
      <c r="O9" s="17">
        <v>1</v>
      </c>
      <c r="T9">
        <v>0</v>
      </c>
      <c r="U9" t="s">
        <v>73</v>
      </c>
      <c r="V9">
        <f>MATCH(D9,Отчет!$D:$D,0)</f>
        <v>34</v>
      </c>
    </row>
    <row r="10" spans="1:22" x14ac:dyDescent="0.2">
      <c r="A10" s="17">
        <v>1772358496</v>
      </c>
      <c r="B10" s="17">
        <v>10</v>
      </c>
      <c r="C10" s="17" t="s">
        <v>67</v>
      </c>
      <c r="D10" s="17">
        <v>1171427299</v>
      </c>
      <c r="E10" s="7" t="s">
        <v>52</v>
      </c>
      <c r="F10" s="17" t="s">
        <v>83</v>
      </c>
      <c r="G10" s="7" t="s">
        <v>84</v>
      </c>
      <c r="H10" s="17">
        <v>3</v>
      </c>
      <c r="I10" s="17" t="s">
        <v>70</v>
      </c>
      <c r="J10" s="17" t="s">
        <v>71</v>
      </c>
      <c r="L10" s="17">
        <v>30</v>
      </c>
      <c r="M10" s="17">
        <v>3</v>
      </c>
      <c r="N10" s="17">
        <v>1</v>
      </c>
      <c r="O10" s="17">
        <v>1</v>
      </c>
      <c r="T10">
        <v>0</v>
      </c>
      <c r="U10" t="s">
        <v>73</v>
      </c>
      <c r="V10">
        <f>MATCH(D10,Отчет!$D:$D,0)</f>
        <v>23</v>
      </c>
    </row>
    <row r="11" spans="1:22" x14ac:dyDescent="0.2">
      <c r="A11" s="17">
        <v>1772347101</v>
      </c>
      <c r="B11" s="17">
        <v>9</v>
      </c>
      <c r="C11" s="17" t="s">
        <v>67</v>
      </c>
      <c r="D11" s="17">
        <v>1171427381</v>
      </c>
      <c r="E11" s="7" t="s">
        <v>43</v>
      </c>
      <c r="F11" s="17" t="s">
        <v>85</v>
      </c>
      <c r="G11" s="7" t="s">
        <v>86</v>
      </c>
      <c r="H11" s="17">
        <v>3</v>
      </c>
      <c r="I11" s="17" t="s">
        <v>70</v>
      </c>
      <c r="J11" s="17" t="s">
        <v>71</v>
      </c>
      <c r="L11" s="17">
        <v>27</v>
      </c>
      <c r="M11" s="17">
        <v>3</v>
      </c>
      <c r="N11" s="17">
        <v>1</v>
      </c>
      <c r="O11" s="17">
        <v>1</v>
      </c>
      <c r="T11">
        <v>0</v>
      </c>
      <c r="U11" t="s">
        <v>73</v>
      </c>
      <c r="V11">
        <f>MATCH(D11,Отчет!$D:$D,0)</f>
        <v>14</v>
      </c>
    </row>
    <row r="12" spans="1:22" x14ac:dyDescent="0.2">
      <c r="A12" s="17">
        <v>1593916832</v>
      </c>
      <c r="C12" s="17" t="s">
        <v>67</v>
      </c>
      <c r="D12" s="17">
        <v>1171452824</v>
      </c>
      <c r="E12" s="7" t="s">
        <v>58</v>
      </c>
      <c r="F12" s="17" t="s">
        <v>87</v>
      </c>
      <c r="G12" s="7" t="s">
        <v>88</v>
      </c>
      <c r="H12" s="17">
        <v>6</v>
      </c>
      <c r="I12" s="17" t="s">
        <v>70</v>
      </c>
      <c r="J12" s="17" t="s">
        <v>71</v>
      </c>
      <c r="L12" s="17">
        <v>0</v>
      </c>
      <c r="M12" s="17">
        <v>6</v>
      </c>
      <c r="O12" s="17">
        <v>0</v>
      </c>
      <c r="P12" s="17">
        <v>1554469668</v>
      </c>
      <c r="Q12" s="17">
        <v>4347</v>
      </c>
      <c r="R12" s="17" t="s">
        <v>89</v>
      </c>
      <c r="S12" t="s">
        <v>90</v>
      </c>
      <c r="T12">
        <v>1</v>
      </c>
      <c r="U12" t="s">
        <v>73</v>
      </c>
      <c r="V12">
        <f>MATCH(D12,Отчет!$D:$D,0)</f>
        <v>43</v>
      </c>
    </row>
    <row r="13" spans="1:22" x14ac:dyDescent="0.2">
      <c r="A13" s="17">
        <v>1599559463</v>
      </c>
      <c r="B13" s="17">
        <v>10</v>
      </c>
      <c r="C13" s="17" t="s">
        <v>67</v>
      </c>
      <c r="D13" s="17">
        <v>1553550938</v>
      </c>
      <c r="E13" s="7" t="s">
        <v>45</v>
      </c>
      <c r="F13" s="17" t="s">
        <v>91</v>
      </c>
      <c r="G13" s="7" t="s">
        <v>88</v>
      </c>
      <c r="H13" s="17">
        <v>6</v>
      </c>
      <c r="I13" s="17" t="s">
        <v>70</v>
      </c>
      <c r="J13" s="17" t="s">
        <v>71</v>
      </c>
      <c r="L13" s="17">
        <v>60</v>
      </c>
      <c r="M13" s="17">
        <v>6</v>
      </c>
      <c r="N13" s="17">
        <v>1</v>
      </c>
      <c r="O13" s="17">
        <v>0</v>
      </c>
      <c r="P13" s="17">
        <v>1554469668</v>
      </c>
      <c r="Q13" s="17">
        <v>4347</v>
      </c>
      <c r="R13" s="17" t="s">
        <v>92</v>
      </c>
      <c r="S13" t="s">
        <v>90</v>
      </c>
      <c r="T13">
        <v>0</v>
      </c>
      <c r="U13" t="s">
        <v>73</v>
      </c>
      <c r="V13">
        <f>MATCH(D13,Отчет!$D:$D,0)</f>
        <v>36</v>
      </c>
    </row>
    <row r="14" spans="1:22" x14ac:dyDescent="0.2">
      <c r="A14" s="17">
        <v>1599559998</v>
      </c>
      <c r="B14" s="17">
        <v>10</v>
      </c>
      <c r="C14" s="17" t="s">
        <v>67</v>
      </c>
      <c r="D14" s="17">
        <v>1537886890</v>
      </c>
      <c r="E14" s="7" t="s">
        <v>66</v>
      </c>
      <c r="F14" s="17" t="s">
        <v>81</v>
      </c>
      <c r="G14" s="7" t="s">
        <v>88</v>
      </c>
      <c r="H14" s="17">
        <v>6</v>
      </c>
      <c r="I14" s="17" t="s">
        <v>70</v>
      </c>
      <c r="J14" s="17" t="s">
        <v>71</v>
      </c>
      <c r="L14" s="17">
        <v>60</v>
      </c>
      <c r="M14" s="17">
        <v>6</v>
      </c>
      <c r="N14" s="17">
        <v>1</v>
      </c>
      <c r="O14" s="17">
        <v>1</v>
      </c>
      <c r="P14" s="17">
        <v>1554469668</v>
      </c>
      <c r="Q14" s="17">
        <v>4347</v>
      </c>
      <c r="R14" s="17" t="s">
        <v>92</v>
      </c>
      <c r="S14" t="s">
        <v>90</v>
      </c>
      <c r="T14">
        <v>0</v>
      </c>
      <c r="U14" t="s">
        <v>73</v>
      </c>
      <c r="V14">
        <f>MATCH(D14,Отчет!$D:$D,0)</f>
        <v>34</v>
      </c>
    </row>
    <row r="15" spans="1:22" x14ac:dyDescent="0.2">
      <c r="A15" s="17">
        <v>1599558296</v>
      </c>
      <c r="B15" s="17">
        <v>9</v>
      </c>
      <c r="C15" s="17" t="s">
        <v>67</v>
      </c>
      <c r="D15" s="17">
        <v>1514368959</v>
      </c>
      <c r="E15" s="7" t="s">
        <v>54</v>
      </c>
      <c r="F15" s="17" t="s">
        <v>93</v>
      </c>
      <c r="G15" s="7" t="s">
        <v>88</v>
      </c>
      <c r="H15" s="17">
        <v>6</v>
      </c>
      <c r="I15" s="17" t="s">
        <v>70</v>
      </c>
      <c r="J15" s="17" t="s">
        <v>71</v>
      </c>
      <c r="L15" s="17">
        <v>54</v>
      </c>
      <c r="M15" s="17">
        <v>6</v>
      </c>
      <c r="N15" s="17">
        <v>1</v>
      </c>
      <c r="O15" s="17">
        <v>1</v>
      </c>
      <c r="P15" s="17">
        <v>1554469668</v>
      </c>
      <c r="Q15" s="17">
        <v>4347</v>
      </c>
      <c r="S15" t="s">
        <v>90</v>
      </c>
      <c r="T15">
        <v>0</v>
      </c>
      <c r="U15" t="s">
        <v>73</v>
      </c>
      <c r="V15">
        <f>MATCH(D15,Отчет!$D:$D,0)</f>
        <v>39</v>
      </c>
    </row>
    <row r="16" spans="1:22" x14ac:dyDescent="0.2">
      <c r="A16" s="17">
        <v>1600705202</v>
      </c>
      <c r="B16" s="17">
        <v>5</v>
      </c>
      <c r="C16" s="17" t="s">
        <v>77</v>
      </c>
      <c r="D16" s="17">
        <v>1171426773</v>
      </c>
      <c r="E16" s="7" t="s">
        <v>36</v>
      </c>
      <c r="F16" s="17" t="s">
        <v>94</v>
      </c>
      <c r="G16" s="7" t="s">
        <v>88</v>
      </c>
      <c r="H16" s="17">
        <v>6</v>
      </c>
      <c r="I16" s="17" t="s">
        <v>70</v>
      </c>
      <c r="J16" s="17" t="s">
        <v>71</v>
      </c>
      <c r="L16" s="17">
        <v>30</v>
      </c>
      <c r="M16" s="17">
        <v>6</v>
      </c>
      <c r="N16" s="17">
        <v>1</v>
      </c>
      <c r="O16" s="17">
        <v>1</v>
      </c>
      <c r="P16" s="17">
        <v>1554469668</v>
      </c>
      <c r="Q16" s="17">
        <v>4347</v>
      </c>
      <c r="S16" t="s">
        <v>90</v>
      </c>
      <c r="T16">
        <v>0</v>
      </c>
      <c r="U16" t="s">
        <v>73</v>
      </c>
      <c r="V16">
        <f>MATCH(D16,Отчет!$D:$D,0)</f>
        <v>32</v>
      </c>
    </row>
    <row r="17" spans="1:22" x14ac:dyDescent="0.2">
      <c r="A17" s="17">
        <v>1599559341</v>
      </c>
      <c r="B17" s="17">
        <v>4</v>
      </c>
      <c r="C17" s="17" t="s">
        <v>67</v>
      </c>
      <c r="D17" s="17">
        <v>1171427020</v>
      </c>
      <c r="E17" s="7" t="s">
        <v>40</v>
      </c>
      <c r="F17" s="17" t="s">
        <v>95</v>
      </c>
      <c r="G17" s="7" t="s">
        <v>88</v>
      </c>
      <c r="H17" s="17">
        <v>6</v>
      </c>
      <c r="I17" s="17" t="s">
        <v>70</v>
      </c>
      <c r="J17" s="17" t="s">
        <v>71</v>
      </c>
      <c r="L17" s="17">
        <v>24</v>
      </c>
      <c r="M17" s="17">
        <v>6</v>
      </c>
      <c r="N17" s="17">
        <v>1</v>
      </c>
      <c r="O17" s="17">
        <v>0</v>
      </c>
      <c r="P17" s="17">
        <v>1554469668</v>
      </c>
      <c r="Q17" s="17">
        <v>4347</v>
      </c>
      <c r="R17" s="17" t="s">
        <v>92</v>
      </c>
      <c r="S17" t="s">
        <v>90</v>
      </c>
      <c r="T17">
        <v>0</v>
      </c>
      <c r="U17" t="s">
        <v>73</v>
      </c>
      <c r="V17">
        <f>MATCH(D17,Отчет!$D:$D,0)</f>
        <v>42</v>
      </c>
    </row>
    <row r="18" spans="1:22" x14ac:dyDescent="0.2">
      <c r="A18" s="17">
        <v>1599558240</v>
      </c>
      <c r="B18" s="17">
        <v>10</v>
      </c>
      <c r="C18" s="17" t="s">
        <v>67</v>
      </c>
      <c r="D18" s="17">
        <v>1178817100</v>
      </c>
      <c r="E18" s="7" t="s">
        <v>41</v>
      </c>
      <c r="F18" s="17" t="s">
        <v>96</v>
      </c>
      <c r="G18" s="7" t="s">
        <v>88</v>
      </c>
      <c r="H18" s="17">
        <v>6</v>
      </c>
      <c r="I18" s="17" t="s">
        <v>70</v>
      </c>
      <c r="J18" s="17" t="s">
        <v>71</v>
      </c>
      <c r="L18" s="17">
        <v>60</v>
      </c>
      <c r="M18" s="17">
        <v>6</v>
      </c>
      <c r="N18" s="17">
        <v>1</v>
      </c>
      <c r="O18" s="17">
        <v>0</v>
      </c>
      <c r="P18" s="17">
        <v>1554469668</v>
      </c>
      <c r="Q18" s="17">
        <v>4347</v>
      </c>
      <c r="S18" t="s">
        <v>90</v>
      </c>
      <c r="T18">
        <v>0</v>
      </c>
      <c r="U18" t="s">
        <v>73</v>
      </c>
      <c r="V18">
        <f>MATCH(D18,Отчет!$D:$D,0)</f>
        <v>19</v>
      </c>
    </row>
    <row r="19" spans="1:22" x14ac:dyDescent="0.2">
      <c r="A19" s="17">
        <v>1600705622</v>
      </c>
      <c r="B19" s="17">
        <v>8</v>
      </c>
      <c r="C19" s="17" t="s">
        <v>77</v>
      </c>
      <c r="D19" s="17">
        <v>1171427165</v>
      </c>
      <c r="E19" s="7" t="s">
        <v>48</v>
      </c>
      <c r="F19" s="17" t="s">
        <v>97</v>
      </c>
      <c r="G19" s="7" t="s">
        <v>88</v>
      </c>
      <c r="H19" s="17">
        <v>6</v>
      </c>
      <c r="I19" s="17" t="s">
        <v>70</v>
      </c>
      <c r="J19" s="17" t="s">
        <v>71</v>
      </c>
      <c r="L19" s="17">
        <v>48</v>
      </c>
      <c r="M19" s="17">
        <v>6</v>
      </c>
      <c r="N19" s="17">
        <v>1</v>
      </c>
      <c r="O19" s="17">
        <v>1</v>
      </c>
      <c r="P19" s="17">
        <v>1554469668</v>
      </c>
      <c r="Q19" s="17">
        <v>4347</v>
      </c>
      <c r="S19" t="s">
        <v>90</v>
      </c>
      <c r="T19">
        <v>0</v>
      </c>
      <c r="U19" t="s">
        <v>73</v>
      </c>
      <c r="V19">
        <f>MATCH(D19,Отчет!$D:$D,0)</f>
        <v>18</v>
      </c>
    </row>
    <row r="20" spans="1:22" x14ac:dyDescent="0.2">
      <c r="A20" s="17">
        <v>1600705739</v>
      </c>
      <c r="B20" s="17">
        <v>7</v>
      </c>
      <c r="C20" s="17" t="s">
        <v>77</v>
      </c>
      <c r="D20" s="17">
        <v>1171426878</v>
      </c>
      <c r="E20" s="7" t="s">
        <v>53</v>
      </c>
      <c r="F20" s="17" t="s">
        <v>98</v>
      </c>
      <c r="G20" s="7" t="s">
        <v>88</v>
      </c>
      <c r="H20" s="17">
        <v>6</v>
      </c>
      <c r="I20" s="17" t="s">
        <v>70</v>
      </c>
      <c r="J20" s="17" t="s">
        <v>71</v>
      </c>
      <c r="L20" s="17">
        <v>42</v>
      </c>
      <c r="M20" s="17">
        <v>6</v>
      </c>
      <c r="N20" s="17">
        <v>1</v>
      </c>
      <c r="O20" s="17">
        <v>1</v>
      </c>
      <c r="P20" s="17">
        <v>1554469668</v>
      </c>
      <c r="Q20" s="17">
        <v>4347</v>
      </c>
      <c r="S20" t="s">
        <v>90</v>
      </c>
      <c r="T20">
        <v>0</v>
      </c>
      <c r="U20" t="s">
        <v>73</v>
      </c>
      <c r="V20">
        <f>MATCH(D20,Отчет!$D:$D,0)</f>
        <v>29</v>
      </c>
    </row>
    <row r="21" spans="1:22" x14ac:dyDescent="0.2">
      <c r="A21" s="17">
        <v>1599557899</v>
      </c>
      <c r="B21" s="17">
        <v>10</v>
      </c>
      <c r="C21" s="17" t="s">
        <v>67</v>
      </c>
      <c r="D21" s="17">
        <v>1171427399</v>
      </c>
      <c r="E21" s="7" t="s">
        <v>60</v>
      </c>
      <c r="F21" s="17" t="s">
        <v>99</v>
      </c>
      <c r="G21" s="7" t="s">
        <v>88</v>
      </c>
      <c r="H21" s="17">
        <v>6</v>
      </c>
      <c r="I21" s="17" t="s">
        <v>70</v>
      </c>
      <c r="J21" s="17" t="s">
        <v>71</v>
      </c>
      <c r="L21" s="17">
        <v>60</v>
      </c>
      <c r="M21" s="17">
        <v>6</v>
      </c>
      <c r="N21" s="17">
        <v>1</v>
      </c>
      <c r="O21" s="17">
        <v>1</v>
      </c>
      <c r="P21" s="17">
        <v>1554469668</v>
      </c>
      <c r="Q21" s="17">
        <v>4347</v>
      </c>
      <c r="S21" t="s">
        <v>90</v>
      </c>
      <c r="T21">
        <v>0</v>
      </c>
      <c r="U21" t="s">
        <v>73</v>
      </c>
      <c r="V21">
        <f>MATCH(D21,Отчет!$D:$D,0)</f>
        <v>38</v>
      </c>
    </row>
    <row r="22" spans="1:22" x14ac:dyDescent="0.2">
      <c r="A22" s="17">
        <v>1599559725</v>
      </c>
      <c r="C22" s="17" t="s">
        <v>67</v>
      </c>
      <c r="D22" s="17">
        <v>1192491496</v>
      </c>
      <c r="E22" s="7" t="s">
        <v>35</v>
      </c>
      <c r="F22" s="17" t="s">
        <v>100</v>
      </c>
      <c r="G22" s="7" t="s">
        <v>88</v>
      </c>
      <c r="H22" s="17">
        <v>6</v>
      </c>
      <c r="I22" s="17" t="s">
        <v>70</v>
      </c>
      <c r="J22" s="17" t="s">
        <v>71</v>
      </c>
      <c r="L22" s="17">
        <v>0</v>
      </c>
      <c r="M22" s="17">
        <v>6</v>
      </c>
      <c r="O22" s="17">
        <v>1</v>
      </c>
      <c r="P22" s="17">
        <v>1554469668</v>
      </c>
      <c r="Q22" s="17">
        <v>4347</v>
      </c>
      <c r="S22" t="s">
        <v>90</v>
      </c>
      <c r="T22">
        <v>1</v>
      </c>
      <c r="U22" t="s">
        <v>73</v>
      </c>
      <c r="V22">
        <f>MATCH(D22,Отчет!$D:$D,0)</f>
        <v>41</v>
      </c>
    </row>
    <row r="23" spans="1:22" x14ac:dyDescent="0.2">
      <c r="A23" s="17">
        <v>1601457808</v>
      </c>
      <c r="C23" s="17" t="s">
        <v>101</v>
      </c>
      <c r="D23" s="17">
        <v>1178851082</v>
      </c>
      <c r="E23" s="7" t="s">
        <v>44</v>
      </c>
      <c r="F23" s="17" t="s">
        <v>102</v>
      </c>
      <c r="G23" s="7" t="s">
        <v>88</v>
      </c>
      <c r="H23" s="17">
        <v>6</v>
      </c>
      <c r="I23" s="17" t="s">
        <v>70</v>
      </c>
      <c r="J23" s="17" t="s">
        <v>71</v>
      </c>
      <c r="L23" s="17">
        <v>0</v>
      </c>
      <c r="M23" s="17">
        <v>6</v>
      </c>
      <c r="O23" s="17">
        <v>1</v>
      </c>
      <c r="P23" s="17">
        <v>1554469668</v>
      </c>
      <c r="Q23" s="17">
        <v>4347</v>
      </c>
      <c r="S23" t="s">
        <v>90</v>
      </c>
      <c r="T23">
        <v>1</v>
      </c>
      <c r="U23" t="s">
        <v>73</v>
      </c>
      <c r="V23">
        <f>MATCH(D23,Отчет!$D:$D,0)</f>
        <v>40</v>
      </c>
    </row>
    <row r="24" spans="1:22" x14ac:dyDescent="0.2">
      <c r="A24" s="17">
        <v>1599558566</v>
      </c>
      <c r="B24" s="17">
        <v>8</v>
      </c>
      <c r="C24" s="17" t="s">
        <v>67</v>
      </c>
      <c r="D24" s="17">
        <v>1178851067</v>
      </c>
      <c r="E24" s="7" t="s">
        <v>34</v>
      </c>
      <c r="F24" s="17" t="s">
        <v>103</v>
      </c>
      <c r="G24" s="7" t="s">
        <v>88</v>
      </c>
      <c r="H24" s="17">
        <v>6</v>
      </c>
      <c r="I24" s="17" t="s">
        <v>70</v>
      </c>
      <c r="J24" s="17" t="s">
        <v>71</v>
      </c>
      <c r="L24" s="17">
        <v>48</v>
      </c>
      <c r="M24" s="17">
        <v>6</v>
      </c>
      <c r="N24" s="17">
        <v>1</v>
      </c>
      <c r="O24" s="17">
        <v>1</v>
      </c>
      <c r="P24" s="17">
        <v>1554469668</v>
      </c>
      <c r="Q24" s="17">
        <v>4347</v>
      </c>
      <c r="S24" t="s">
        <v>90</v>
      </c>
      <c r="T24">
        <v>0</v>
      </c>
      <c r="U24" t="s">
        <v>73</v>
      </c>
      <c r="V24">
        <f>MATCH(D24,Отчет!$D:$D,0)</f>
        <v>25</v>
      </c>
    </row>
    <row r="25" spans="1:22" x14ac:dyDescent="0.2">
      <c r="A25" s="17">
        <v>1599559529</v>
      </c>
      <c r="B25" s="17">
        <v>9</v>
      </c>
      <c r="C25" s="17" t="s">
        <v>67</v>
      </c>
      <c r="D25" s="17">
        <v>1171427198</v>
      </c>
      <c r="E25" s="7" t="s">
        <v>42</v>
      </c>
      <c r="F25" s="17" t="s">
        <v>104</v>
      </c>
      <c r="G25" s="7" t="s">
        <v>88</v>
      </c>
      <c r="H25" s="17">
        <v>6</v>
      </c>
      <c r="I25" s="17" t="s">
        <v>70</v>
      </c>
      <c r="J25" s="17" t="s">
        <v>71</v>
      </c>
      <c r="L25" s="17">
        <v>54</v>
      </c>
      <c r="M25" s="17">
        <v>6</v>
      </c>
      <c r="N25" s="17">
        <v>1</v>
      </c>
      <c r="O25" s="17">
        <v>1</v>
      </c>
      <c r="P25" s="17">
        <v>1554469668</v>
      </c>
      <c r="Q25" s="17">
        <v>4347</v>
      </c>
      <c r="S25" t="s">
        <v>90</v>
      </c>
      <c r="T25">
        <v>0</v>
      </c>
      <c r="U25" t="s">
        <v>73</v>
      </c>
      <c r="V25">
        <f>MATCH(D25,Отчет!$D:$D,0)</f>
        <v>24</v>
      </c>
    </row>
    <row r="26" spans="1:22" x14ac:dyDescent="0.2">
      <c r="A26" s="17">
        <v>1600705920</v>
      </c>
      <c r="B26" s="17">
        <v>10</v>
      </c>
      <c r="C26" s="17" t="s">
        <v>77</v>
      </c>
      <c r="D26" s="17">
        <v>1171427181</v>
      </c>
      <c r="E26" s="7" t="s">
        <v>63</v>
      </c>
      <c r="F26" s="17" t="s">
        <v>105</v>
      </c>
      <c r="G26" s="7" t="s">
        <v>88</v>
      </c>
      <c r="H26" s="17">
        <v>6</v>
      </c>
      <c r="I26" s="17" t="s">
        <v>70</v>
      </c>
      <c r="J26" s="17" t="s">
        <v>71</v>
      </c>
      <c r="L26" s="17">
        <v>60</v>
      </c>
      <c r="M26" s="17">
        <v>6</v>
      </c>
      <c r="N26" s="17">
        <v>1</v>
      </c>
      <c r="O26" s="17">
        <v>1</v>
      </c>
      <c r="P26" s="17">
        <v>1554469668</v>
      </c>
      <c r="Q26" s="17">
        <v>4347</v>
      </c>
      <c r="S26" t="s">
        <v>90</v>
      </c>
      <c r="T26">
        <v>0</v>
      </c>
      <c r="U26" t="s">
        <v>73</v>
      </c>
      <c r="V26">
        <f>MATCH(D26,Отчет!$D:$D,0)</f>
        <v>20</v>
      </c>
    </row>
    <row r="27" spans="1:22" x14ac:dyDescent="0.2">
      <c r="A27" s="17">
        <v>1599559923</v>
      </c>
      <c r="B27" s="17">
        <v>10</v>
      </c>
      <c r="C27" s="17" t="s">
        <v>67</v>
      </c>
      <c r="D27" s="17">
        <v>1171427125</v>
      </c>
      <c r="E27" s="7" t="s">
        <v>56</v>
      </c>
      <c r="F27" s="17" t="s">
        <v>74</v>
      </c>
      <c r="G27" s="7" t="s">
        <v>88</v>
      </c>
      <c r="H27" s="17">
        <v>6</v>
      </c>
      <c r="I27" s="17" t="s">
        <v>70</v>
      </c>
      <c r="J27" s="17" t="s">
        <v>71</v>
      </c>
      <c r="L27" s="17">
        <v>60</v>
      </c>
      <c r="M27" s="17">
        <v>6</v>
      </c>
      <c r="N27" s="17">
        <v>1</v>
      </c>
      <c r="O27" s="17">
        <v>1</v>
      </c>
      <c r="P27" s="17">
        <v>1554469668</v>
      </c>
      <c r="Q27" s="17">
        <v>4347</v>
      </c>
      <c r="S27" t="s">
        <v>90</v>
      </c>
      <c r="T27">
        <v>0</v>
      </c>
      <c r="U27" t="s">
        <v>73</v>
      </c>
      <c r="V27">
        <f>MATCH(D27,Отчет!$D:$D,0)</f>
        <v>26</v>
      </c>
    </row>
    <row r="28" spans="1:22" x14ac:dyDescent="0.2">
      <c r="A28" s="17">
        <v>1599559603</v>
      </c>
      <c r="C28" s="17" t="s">
        <v>67</v>
      </c>
      <c r="D28" s="17">
        <v>1171427106</v>
      </c>
      <c r="E28" s="7" t="s">
        <v>64</v>
      </c>
      <c r="F28" s="17" t="s">
        <v>106</v>
      </c>
      <c r="G28" s="7" t="s">
        <v>88</v>
      </c>
      <c r="H28" s="17">
        <v>6</v>
      </c>
      <c r="I28" s="17" t="s">
        <v>70</v>
      </c>
      <c r="J28" s="17" t="s">
        <v>71</v>
      </c>
      <c r="L28" s="17">
        <v>0</v>
      </c>
      <c r="M28" s="17">
        <v>6</v>
      </c>
      <c r="O28" s="17">
        <v>1</v>
      </c>
      <c r="P28" s="17">
        <v>1554469668</v>
      </c>
      <c r="Q28" s="17">
        <v>4347</v>
      </c>
      <c r="R28" s="17" t="s">
        <v>89</v>
      </c>
      <c r="S28" t="s">
        <v>90</v>
      </c>
      <c r="T28">
        <v>1</v>
      </c>
      <c r="U28" t="s">
        <v>73</v>
      </c>
      <c r="V28">
        <f>MATCH(D28,Отчет!$D:$D,0)</f>
        <v>44</v>
      </c>
    </row>
    <row r="29" spans="1:22" x14ac:dyDescent="0.2">
      <c r="A29" s="17">
        <v>1599559663</v>
      </c>
      <c r="B29" s="17">
        <v>8</v>
      </c>
      <c r="C29" s="17" t="s">
        <v>67</v>
      </c>
      <c r="D29" s="17">
        <v>1171427062</v>
      </c>
      <c r="E29" s="7" t="s">
        <v>47</v>
      </c>
      <c r="F29" s="17" t="s">
        <v>107</v>
      </c>
      <c r="G29" s="7" t="s">
        <v>88</v>
      </c>
      <c r="H29" s="17">
        <v>6</v>
      </c>
      <c r="I29" s="17" t="s">
        <v>70</v>
      </c>
      <c r="J29" s="17" t="s">
        <v>71</v>
      </c>
      <c r="L29" s="17">
        <v>48</v>
      </c>
      <c r="M29" s="17">
        <v>6</v>
      </c>
      <c r="N29" s="17">
        <v>1</v>
      </c>
      <c r="O29" s="17">
        <v>1</v>
      </c>
      <c r="P29" s="17">
        <v>1554469668</v>
      </c>
      <c r="Q29" s="17">
        <v>4347</v>
      </c>
      <c r="S29" t="s">
        <v>90</v>
      </c>
      <c r="T29">
        <v>0</v>
      </c>
      <c r="U29" t="s">
        <v>73</v>
      </c>
      <c r="V29">
        <f>MATCH(D29,Отчет!$D:$D,0)</f>
        <v>27</v>
      </c>
    </row>
    <row r="30" spans="1:22" x14ac:dyDescent="0.2">
      <c r="A30" s="17">
        <v>1600705548</v>
      </c>
      <c r="B30" s="17">
        <v>8</v>
      </c>
      <c r="C30" s="17" t="s">
        <v>77</v>
      </c>
      <c r="D30" s="17">
        <v>1171426960</v>
      </c>
      <c r="E30" s="7" t="s">
        <v>46</v>
      </c>
      <c r="F30" s="17" t="s">
        <v>108</v>
      </c>
      <c r="G30" s="7" t="s">
        <v>88</v>
      </c>
      <c r="H30" s="17">
        <v>6</v>
      </c>
      <c r="I30" s="17" t="s">
        <v>70</v>
      </c>
      <c r="J30" s="17" t="s">
        <v>71</v>
      </c>
      <c r="L30" s="17">
        <v>48</v>
      </c>
      <c r="M30" s="17">
        <v>6</v>
      </c>
      <c r="N30" s="17">
        <v>1</v>
      </c>
      <c r="O30" s="17">
        <v>1</v>
      </c>
      <c r="P30" s="17">
        <v>1554469668</v>
      </c>
      <c r="Q30" s="17">
        <v>4347</v>
      </c>
      <c r="S30" t="s">
        <v>90</v>
      </c>
      <c r="T30">
        <v>0</v>
      </c>
      <c r="U30" t="s">
        <v>73</v>
      </c>
      <c r="V30">
        <f>MATCH(D30,Отчет!$D:$D,0)</f>
        <v>35</v>
      </c>
    </row>
    <row r="31" spans="1:22" x14ac:dyDescent="0.2">
      <c r="A31" s="17">
        <v>1600705420</v>
      </c>
      <c r="B31" s="17">
        <v>6</v>
      </c>
      <c r="C31" s="17" t="s">
        <v>77</v>
      </c>
      <c r="D31" s="17">
        <v>1171426917</v>
      </c>
      <c r="E31" s="7" t="s">
        <v>39</v>
      </c>
      <c r="F31" s="17" t="s">
        <v>109</v>
      </c>
      <c r="G31" s="7" t="s">
        <v>88</v>
      </c>
      <c r="H31" s="17">
        <v>6</v>
      </c>
      <c r="I31" s="17" t="s">
        <v>70</v>
      </c>
      <c r="J31" s="17" t="s">
        <v>71</v>
      </c>
      <c r="L31" s="17">
        <v>36</v>
      </c>
      <c r="M31" s="17">
        <v>6</v>
      </c>
      <c r="N31" s="17">
        <v>1</v>
      </c>
      <c r="O31" s="17">
        <v>1</v>
      </c>
      <c r="P31" s="17">
        <v>1554469668</v>
      </c>
      <c r="Q31" s="17">
        <v>4347</v>
      </c>
      <c r="S31" t="s">
        <v>90</v>
      </c>
      <c r="T31">
        <v>0</v>
      </c>
      <c r="U31" t="s">
        <v>73</v>
      </c>
      <c r="V31">
        <f>MATCH(D31,Отчет!$D:$D,0)</f>
        <v>28</v>
      </c>
    </row>
    <row r="32" spans="1:22" x14ac:dyDescent="0.2">
      <c r="A32" s="17">
        <v>1599557718</v>
      </c>
      <c r="B32" s="17">
        <v>10</v>
      </c>
      <c r="C32" s="17" t="s">
        <v>67</v>
      </c>
      <c r="D32" s="17">
        <v>1171426891</v>
      </c>
      <c r="E32" s="7" t="s">
        <v>57</v>
      </c>
      <c r="F32" s="17" t="s">
        <v>110</v>
      </c>
      <c r="G32" s="7" t="s">
        <v>88</v>
      </c>
      <c r="H32" s="17">
        <v>6</v>
      </c>
      <c r="I32" s="17" t="s">
        <v>70</v>
      </c>
      <c r="J32" s="17" t="s">
        <v>71</v>
      </c>
      <c r="L32" s="17">
        <v>60</v>
      </c>
      <c r="M32" s="17">
        <v>6</v>
      </c>
      <c r="N32" s="17">
        <v>1</v>
      </c>
      <c r="O32" s="17">
        <v>1</v>
      </c>
      <c r="P32" s="17">
        <v>1554469668</v>
      </c>
      <c r="Q32" s="17">
        <v>4347</v>
      </c>
      <c r="S32" t="s">
        <v>90</v>
      </c>
      <c r="T32">
        <v>0</v>
      </c>
      <c r="U32" t="s">
        <v>73</v>
      </c>
      <c r="V32">
        <f>MATCH(D32,Отчет!$D:$D,0)</f>
        <v>13</v>
      </c>
    </row>
    <row r="33" spans="1:22" x14ac:dyDescent="0.2">
      <c r="A33" s="17">
        <v>1599558646</v>
      </c>
      <c r="B33" s="17">
        <v>9</v>
      </c>
      <c r="C33" s="17" t="s">
        <v>67</v>
      </c>
      <c r="D33" s="17">
        <v>1171426812</v>
      </c>
      <c r="E33" s="7" t="s">
        <v>62</v>
      </c>
      <c r="F33" s="17" t="s">
        <v>111</v>
      </c>
      <c r="G33" s="7" t="s">
        <v>88</v>
      </c>
      <c r="H33" s="17">
        <v>6</v>
      </c>
      <c r="I33" s="17" t="s">
        <v>70</v>
      </c>
      <c r="J33" s="17" t="s">
        <v>71</v>
      </c>
      <c r="L33" s="17">
        <v>54</v>
      </c>
      <c r="M33" s="17">
        <v>6</v>
      </c>
      <c r="N33" s="17">
        <v>1</v>
      </c>
      <c r="O33" s="17">
        <v>0</v>
      </c>
      <c r="P33" s="17">
        <v>1554469668</v>
      </c>
      <c r="Q33" s="17">
        <v>4347</v>
      </c>
      <c r="S33" t="s">
        <v>90</v>
      </c>
      <c r="T33">
        <v>0</v>
      </c>
      <c r="U33" t="s">
        <v>73</v>
      </c>
      <c r="V33">
        <f>MATCH(D33,Отчет!$D:$D,0)</f>
        <v>37</v>
      </c>
    </row>
    <row r="34" spans="1:22" x14ac:dyDescent="0.2">
      <c r="A34" s="17">
        <v>1599558724</v>
      </c>
      <c r="B34" s="17">
        <v>10</v>
      </c>
      <c r="C34" s="17" t="s">
        <v>67</v>
      </c>
      <c r="D34" s="17">
        <v>1171426786</v>
      </c>
      <c r="E34" s="7" t="s">
        <v>50</v>
      </c>
      <c r="F34" s="17" t="s">
        <v>75</v>
      </c>
      <c r="G34" s="7" t="s">
        <v>88</v>
      </c>
      <c r="H34" s="17">
        <v>6</v>
      </c>
      <c r="I34" s="17" t="s">
        <v>70</v>
      </c>
      <c r="J34" s="17" t="s">
        <v>71</v>
      </c>
      <c r="L34" s="17">
        <v>60</v>
      </c>
      <c r="M34" s="17">
        <v>6</v>
      </c>
      <c r="N34" s="17">
        <v>1</v>
      </c>
      <c r="O34" s="17">
        <v>1</v>
      </c>
      <c r="P34" s="17">
        <v>1554469668</v>
      </c>
      <c r="Q34" s="17">
        <v>4347</v>
      </c>
      <c r="S34" t="s">
        <v>90</v>
      </c>
      <c r="T34">
        <v>0</v>
      </c>
      <c r="U34" t="s">
        <v>73</v>
      </c>
      <c r="V34">
        <f>MATCH(D34,Отчет!$D:$D,0)</f>
        <v>21</v>
      </c>
    </row>
    <row r="35" spans="1:22" x14ac:dyDescent="0.2">
      <c r="A35" s="17">
        <v>1600705976</v>
      </c>
      <c r="B35" s="17">
        <v>10</v>
      </c>
      <c r="C35" s="17" t="s">
        <v>77</v>
      </c>
      <c r="D35" s="17">
        <v>1171426746</v>
      </c>
      <c r="E35" s="7" t="s">
        <v>65</v>
      </c>
      <c r="F35" s="17" t="s">
        <v>80</v>
      </c>
      <c r="G35" s="7" t="s">
        <v>88</v>
      </c>
      <c r="H35" s="17">
        <v>6</v>
      </c>
      <c r="I35" s="17" t="s">
        <v>70</v>
      </c>
      <c r="J35" s="17" t="s">
        <v>71</v>
      </c>
      <c r="L35" s="17">
        <v>60</v>
      </c>
      <c r="M35" s="17">
        <v>6</v>
      </c>
      <c r="N35" s="17">
        <v>1</v>
      </c>
      <c r="O35" s="17">
        <v>1</v>
      </c>
      <c r="P35" s="17">
        <v>1554469668</v>
      </c>
      <c r="Q35" s="17">
        <v>4347</v>
      </c>
      <c r="S35" t="s">
        <v>90</v>
      </c>
      <c r="T35">
        <v>0</v>
      </c>
      <c r="U35" t="s">
        <v>73</v>
      </c>
      <c r="V35">
        <f>MATCH(D35,Отчет!$D:$D,0)</f>
        <v>12</v>
      </c>
    </row>
    <row r="36" spans="1:22" x14ac:dyDescent="0.2">
      <c r="A36" s="17">
        <v>1599559267</v>
      </c>
      <c r="B36" s="17">
        <v>9</v>
      </c>
      <c r="C36" s="17" t="s">
        <v>67</v>
      </c>
      <c r="D36" s="17">
        <v>1171426733</v>
      </c>
      <c r="E36" s="7" t="s">
        <v>59</v>
      </c>
      <c r="F36" s="17" t="s">
        <v>76</v>
      </c>
      <c r="G36" s="7" t="s">
        <v>88</v>
      </c>
      <c r="H36" s="17">
        <v>6</v>
      </c>
      <c r="I36" s="17" t="s">
        <v>70</v>
      </c>
      <c r="J36" s="17" t="s">
        <v>71</v>
      </c>
      <c r="L36" s="17">
        <v>54</v>
      </c>
      <c r="M36" s="17">
        <v>6</v>
      </c>
      <c r="N36" s="17">
        <v>1</v>
      </c>
      <c r="O36" s="17">
        <v>1</v>
      </c>
      <c r="P36" s="17">
        <v>1554469668</v>
      </c>
      <c r="Q36" s="17">
        <v>4347</v>
      </c>
      <c r="S36" t="s">
        <v>90</v>
      </c>
      <c r="T36">
        <v>0</v>
      </c>
      <c r="U36" t="s">
        <v>73</v>
      </c>
      <c r="V36">
        <f>MATCH(D36,Отчет!$D:$D,0)</f>
        <v>15</v>
      </c>
    </row>
    <row r="37" spans="1:22" x14ac:dyDescent="0.2">
      <c r="A37" s="17">
        <v>1599557510</v>
      </c>
      <c r="B37" s="17">
        <v>9</v>
      </c>
      <c r="C37" s="17" t="s">
        <v>67</v>
      </c>
      <c r="D37" s="17">
        <v>1171426718</v>
      </c>
      <c r="E37" s="7" t="s">
        <v>51</v>
      </c>
      <c r="F37" s="17" t="s">
        <v>68</v>
      </c>
      <c r="G37" s="7" t="s">
        <v>88</v>
      </c>
      <c r="H37" s="17">
        <v>6</v>
      </c>
      <c r="I37" s="17" t="s">
        <v>70</v>
      </c>
      <c r="J37" s="17" t="s">
        <v>71</v>
      </c>
      <c r="L37" s="17">
        <v>54</v>
      </c>
      <c r="M37" s="17">
        <v>6</v>
      </c>
      <c r="N37" s="17">
        <v>1</v>
      </c>
      <c r="O37" s="17">
        <v>1</v>
      </c>
      <c r="P37" s="17">
        <v>1554469668</v>
      </c>
      <c r="Q37" s="17">
        <v>4347</v>
      </c>
      <c r="S37" t="s">
        <v>90</v>
      </c>
      <c r="T37">
        <v>0</v>
      </c>
      <c r="U37" t="s">
        <v>73</v>
      </c>
      <c r="V37">
        <f>MATCH(D37,Отчет!$D:$D,0)</f>
        <v>16</v>
      </c>
    </row>
    <row r="38" spans="1:22" x14ac:dyDescent="0.2">
      <c r="A38" s="17">
        <v>1600705790</v>
      </c>
      <c r="B38" s="17">
        <v>8</v>
      </c>
      <c r="C38" s="17" t="s">
        <v>77</v>
      </c>
      <c r="D38" s="17">
        <v>1171426343</v>
      </c>
      <c r="E38" s="7" t="s">
        <v>55</v>
      </c>
      <c r="F38" s="17" t="s">
        <v>112</v>
      </c>
      <c r="G38" s="7" t="s">
        <v>88</v>
      </c>
      <c r="H38" s="17">
        <v>6</v>
      </c>
      <c r="I38" s="17" t="s">
        <v>70</v>
      </c>
      <c r="J38" s="17" t="s">
        <v>71</v>
      </c>
      <c r="L38" s="17">
        <v>48</v>
      </c>
      <c r="M38" s="17">
        <v>6</v>
      </c>
      <c r="N38" s="17">
        <v>1</v>
      </c>
      <c r="O38" s="17">
        <v>1</v>
      </c>
      <c r="P38" s="17">
        <v>1554469668</v>
      </c>
      <c r="Q38" s="17">
        <v>4347</v>
      </c>
      <c r="S38" t="s">
        <v>90</v>
      </c>
      <c r="T38">
        <v>0</v>
      </c>
      <c r="U38" t="s">
        <v>73</v>
      </c>
      <c r="V38">
        <f>MATCH(D38,Отчет!$D:$D,0)</f>
        <v>31</v>
      </c>
    </row>
    <row r="39" spans="1:22" x14ac:dyDescent="0.2">
      <c r="A39" s="17">
        <v>1599559801</v>
      </c>
      <c r="B39" s="17">
        <v>10</v>
      </c>
      <c r="C39" s="17" t="s">
        <v>67</v>
      </c>
      <c r="D39" s="17">
        <v>1171427381</v>
      </c>
      <c r="E39" s="7" t="s">
        <v>43</v>
      </c>
      <c r="F39" s="17" t="s">
        <v>85</v>
      </c>
      <c r="G39" s="7" t="s">
        <v>88</v>
      </c>
      <c r="H39" s="17">
        <v>6</v>
      </c>
      <c r="I39" s="17" t="s">
        <v>70</v>
      </c>
      <c r="J39" s="17" t="s">
        <v>71</v>
      </c>
      <c r="L39" s="17">
        <v>60</v>
      </c>
      <c r="M39" s="17">
        <v>6</v>
      </c>
      <c r="N39" s="17">
        <v>1</v>
      </c>
      <c r="O39" s="17">
        <v>1</v>
      </c>
      <c r="P39" s="17">
        <v>1554469668</v>
      </c>
      <c r="Q39" s="17">
        <v>4347</v>
      </c>
      <c r="S39" t="s">
        <v>90</v>
      </c>
      <c r="T39">
        <v>0</v>
      </c>
      <c r="U39" t="s">
        <v>73</v>
      </c>
      <c r="V39">
        <f>MATCH(D39,Отчет!$D:$D,0)</f>
        <v>14</v>
      </c>
    </row>
    <row r="40" spans="1:22" x14ac:dyDescent="0.2">
      <c r="A40" s="17">
        <v>1600705331</v>
      </c>
      <c r="B40" s="17">
        <v>10</v>
      </c>
      <c r="C40" s="17" t="s">
        <v>77</v>
      </c>
      <c r="D40" s="17">
        <v>1171427352</v>
      </c>
      <c r="E40" s="7" t="s">
        <v>38</v>
      </c>
      <c r="F40" s="17" t="s">
        <v>78</v>
      </c>
      <c r="G40" s="7" t="s">
        <v>88</v>
      </c>
      <c r="H40" s="17">
        <v>6</v>
      </c>
      <c r="I40" s="17" t="s">
        <v>70</v>
      </c>
      <c r="J40" s="17" t="s">
        <v>71</v>
      </c>
      <c r="L40" s="17">
        <v>60</v>
      </c>
      <c r="M40" s="17">
        <v>6</v>
      </c>
      <c r="N40" s="17">
        <v>1</v>
      </c>
      <c r="O40" s="17">
        <v>1</v>
      </c>
      <c r="P40" s="17">
        <v>1554469668</v>
      </c>
      <c r="Q40" s="17">
        <v>4347</v>
      </c>
      <c r="S40" t="s">
        <v>90</v>
      </c>
      <c r="T40">
        <v>0</v>
      </c>
      <c r="U40" t="s">
        <v>73</v>
      </c>
      <c r="V40">
        <f>MATCH(D40,Отчет!$D:$D,0)</f>
        <v>17</v>
      </c>
    </row>
    <row r="41" spans="1:22" x14ac:dyDescent="0.2">
      <c r="A41" s="17">
        <v>1599558172</v>
      </c>
      <c r="B41" s="17">
        <v>9</v>
      </c>
      <c r="C41" s="17" t="s">
        <v>67</v>
      </c>
      <c r="D41" s="17">
        <v>1171427299</v>
      </c>
      <c r="E41" s="7" t="s">
        <v>52</v>
      </c>
      <c r="F41" s="17" t="s">
        <v>83</v>
      </c>
      <c r="G41" s="7" t="s">
        <v>88</v>
      </c>
      <c r="H41" s="17">
        <v>6</v>
      </c>
      <c r="I41" s="17" t="s">
        <v>70</v>
      </c>
      <c r="J41" s="17" t="s">
        <v>71</v>
      </c>
      <c r="L41" s="17">
        <v>54</v>
      </c>
      <c r="M41" s="17">
        <v>6</v>
      </c>
      <c r="N41" s="17">
        <v>1</v>
      </c>
      <c r="O41" s="17">
        <v>1</v>
      </c>
      <c r="P41" s="17">
        <v>1554469668</v>
      </c>
      <c r="Q41" s="17">
        <v>4347</v>
      </c>
      <c r="S41" t="s">
        <v>90</v>
      </c>
      <c r="T41">
        <v>0</v>
      </c>
      <c r="U41" t="s">
        <v>73</v>
      </c>
      <c r="V41">
        <f>MATCH(D41,Отчет!$D:$D,0)</f>
        <v>23</v>
      </c>
    </row>
    <row r="42" spans="1:22" x14ac:dyDescent="0.2">
      <c r="A42" s="17">
        <v>1599559054</v>
      </c>
      <c r="B42" s="17">
        <v>6</v>
      </c>
      <c r="C42" s="17" t="s">
        <v>67</v>
      </c>
      <c r="D42" s="17">
        <v>1171452842</v>
      </c>
      <c r="E42" s="7" t="s">
        <v>61</v>
      </c>
      <c r="F42" s="17" t="s">
        <v>113</v>
      </c>
      <c r="G42" s="7" t="s">
        <v>88</v>
      </c>
      <c r="H42" s="17">
        <v>6</v>
      </c>
      <c r="I42" s="17" t="s">
        <v>70</v>
      </c>
      <c r="J42" s="17" t="s">
        <v>71</v>
      </c>
      <c r="L42" s="17">
        <v>36</v>
      </c>
      <c r="M42" s="17">
        <v>6</v>
      </c>
      <c r="N42" s="17">
        <v>1</v>
      </c>
      <c r="O42" s="17">
        <v>0</v>
      </c>
      <c r="P42" s="17">
        <v>1554469668</v>
      </c>
      <c r="Q42" s="17">
        <v>4347</v>
      </c>
      <c r="S42" t="s">
        <v>90</v>
      </c>
      <c r="T42">
        <v>0</v>
      </c>
      <c r="U42" t="s">
        <v>73</v>
      </c>
      <c r="V42">
        <f>MATCH(D42,Отчет!$D:$D,0)</f>
        <v>30</v>
      </c>
    </row>
    <row r="43" spans="1:22" x14ac:dyDescent="0.2">
      <c r="A43" s="17">
        <v>1659641592</v>
      </c>
      <c r="B43" s="17">
        <v>8</v>
      </c>
      <c r="C43" s="17" t="s">
        <v>67</v>
      </c>
      <c r="D43" s="17">
        <v>1171427381</v>
      </c>
      <c r="E43" s="7" t="s">
        <v>43</v>
      </c>
      <c r="F43" s="17" t="s">
        <v>85</v>
      </c>
      <c r="G43" s="7" t="s">
        <v>114</v>
      </c>
      <c r="H43" s="17">
        <v>5</v>
      </c>
      <c r="I43" s="17" t="s">
        <v>70</v>
      </c>
      <c r="J43" s="17" t="s">
        <v>71</v>
      </c>
      <c r="L43" s="17">
        <v>40</v>
      </c>
      <c r="M43" s="17">
        <v>5</v>
      </c>
      <c r="N43" s="17">
        <v>1</v>
      </c>
      <c r="O43" s="17">
        <v>1</v>
      </c>
      <c r="P43" s="17">
        <v>1564168167</v>
      </c>
      <c r="Q43" s="17">
        <v>2098</v>
      </c>
      <c r="S43" t="s">
        <v>90</v>
      </c>
      <c r="T43">
        <v>0</v>
      </c>
      <c r="U43" t="s">
        <v>73</v>
      </c>
      <c r="V43">
        <f>MATCH(D43,Отчет!$D:$D,0)</f>
        <v>14</v>
      </c>
    </row>
    <row r="44" spans="1:22" x14ac:dyDescent="0.2">
      <c r="A44" s="17">
        <v>1600705749</v>
      </c>
      <c r="B44" s="17">
        <v>8</v>
      </c>
      <c r="C44" s="17" t="s">
        <v>77</v>
      </c>
      <c r="D44" s="17">
        <v>1171426343</v>
      </c>
      <c r="E44" s="7" t="s">
        <v>55</v>
      </c>
      <c r="F44" s="17" t="s">
        <v>112</v>
      </c>
      <c r="G44" s="7" t="s">
        <v>115</v>
      </c>
      <c r="H44" s="17">
        <v>6</v>
      </c>
      <c r="I44" s="17" t="s">
        <v>70</v>
      </c>
      <c r="J44" s="17" t="s">
        <v>71</v>
      </c>
      <c r="L44" s="17">
        <v>48</v>
      </c>
      <c r="M44" s="17">
        <v>6</v>
      </c>
      <c r="N44" s="17">
        <v>1</v>
      </c>
      <c r="O44" s="17">
        <v>1</v>
      </c>
      <c r="P44" s="17">
        <v>1554469668</v>
      </c>
      <c r="Q44" s="17">
        <v>2098</v>
      </c>
      <c r="S44" t="s">
        <v>90</v>
      </c>
      <c r="T44">
        <v>0</v>
      </c>
      <c r="U44" t="s">
        <v>73</v>
      </c>
      <c r="V44">
        <f>MATCH(D44,Отчет!$D:$D,0)</f>
        <v>31</v>
      </c>
    </row>
    <row r="45" spans="1:22" x14ac:dyDescent="0.2">
      <c r="A45" s="17">
        <v>1600705351</v>
      </c>
      <c r="B45" s="17">
        <v>8</v>
      </c>
      <c r="C45" s="17" t="s">
        <v>77</v>
      </c>
      <c r="D45" s="17">
        <v>1171426917</v>
      </c>
      <c r="E45" s="7" t="s">
        <v>39</v>
      </c>
      <c r="F45" s="17" t="s">
        <v>109</v>
      </c>
      <c r="G45" s="7" t="s">
        <v>115</v>
      </c>
      <c r="H45" s="17">
        <v>6</v>
      </c>
      <c r="I45" s="17" t="s">
        <v>70</v>
      </c>
      <c r="J45" s="17" t="s">
        <v>71</v>
      </c>
      <c r="L45" s="17">
        <v>48</v>
      </c>
      <c r="M45" s="17">
        <v>6</v>
      </c>
      <c r="N45" s="17">
        <v>1</v>
      </c>
      <c r="O45" s="17">
        <v>1</v>
      </c>
      <c r="P45" s="17">
        <v>1554469668</v>
      </c>
      <c r="Q45" s="17">
        <v>2098</v>
      </c>
      <c r="S45" t="s">
        <v>90</v>
      </c>
      <c r="T45">
        <v>0</v>
      </c>
      <c r="U45" t="s">
        <v>73</v>
      </c>
      <c r="V45">
        <f>MATCH(D45,Отчет!$D:$D,0)</f>
        <v>28</v>
      </c>
    </row>
    <row r="46" spans="1:22" x14ac:dyDescent="0.2">
      <c r="A46" s="17">
        <v>1600705159</v>
      </c>
      <c r="B46" s="17">
        <v>9</v>
      </c>
      <c r="C46" s="17" t="s">
        <v>77</v>
      </c>
      <c r="D46" s="17">
        <v>1171426773</v>
      </c>
      <c r="E46" s="7" t="s">
        <v>36</v>
      </c>
      <c r="F46" s="17" t="s">
        <v>94</v>
      </c>
      <c r="G46" s="7" t="s">
        <v>115</v>
      </c>
      <c r="H46" s="17">
        <v>6</v>
      </c>
      <c r="I46" s="17" t="s">
        <v>70</v>
      </c>
      <c r="J46" s="17" t="s">
        <v>71</v>
      </c>
      <c r="L46" s="17">
        <v>54</v>
      </c>
      <c r="M46" s="17">
        <v>6</v>
      </c>
      <c r="N46" s="17">
        <v>1</v>
      </c>
      <c r="O46" s="17">
        <v>1</v>
      </c>
      <c r="P46" s="17">
        <v>1554469668</v>
      </c>
      <c r="Q46" s="17">
        <v>2098</v>
      </c>
      <c r="S46" t="s">
        <v>90</v>
      </c>
      <c r="T46">
        <v>0</v>
      </c>
      <c r="U46" t="s">
        <v>73</v>
      </c>
      <c r="V46">
        <f>MATCH(D46,Отчет!$D:$D,0)</f>
        <v>32</v>
      </c>
    </row>
    <row r="47" spans="1:22" x14ac:dyDescent="0.2">
      <c r="A47" s="17">
        <v>1600705690</v>
      </c>
      <c r="B47" s="17">
        <v>8</v>
      </c>
      <c r="C47" s="17" t="s">
        <v>77</v>
      </c>
      <c r="D47" s="17">
        <v>1171426878</v>
      </c>
      <c r="E47" s="7" t="s">
        <v>53</v>
      </c>
      <c r="F47" s="17" t="s">
        <v>98</v>
      </c>
      <c r="G47" s="7" t="s">
        <v>115</v>
      </c>
      <c r="H47" s="17">
        <v>6</v>
      </c>
      <c r="I47" s="17" t="s">
        <v>70</v>
      </c>
      <c r="J47" s="17" t="s">
        <v>71</v>
      </c>
      <c r="L47" s="17">
        <v>48</v>
      </c>
      <c r="M47" s="17">
        <v>6</v>
      </c>
      <c r="N47" s="17">
        <v>1</v>
      </c>
      <c r="O47" s="17">
        <v>1</v>
      </c>
      <c r="P47" s="17">
        <v>1554469668</v>
      </c>
      <c r="Q47" s="17">
        <v>2098</v>
      </c>
      <c r="S47" t="s">
        <v>90</v>
      </c>
      <c r="T47">
        <v>0</v>
      </c>
      <c r="U47" t="s">
        <v>73</v>
      </c>
      <c r="V47">
        <f>MATCH(D47,Отчет!$D:$D,0)</f>
        <v>29</v>
      </c>
    </row>
    <row r="48" spans="1:22" x14ac:dyDescent="0.2">
      <c r="A48" s="17">
        <v>1600705275</v>
      </c>
      <c r="B48" s="17">
        <v>8</v>
      </c>
      <c r="C48" s="17" t="s">
        <v>77</v>
      </c>
      <c r="D48" s="17">
        <v>1171427352</v>
      </c>
      <c r="E48" s="7" t="s">
        <v>38</v>
      </c>
      <c r="F48" s="17" t="s">
        <v>78</v>
      </c>
      <c r="G48" s="7" t="s">
        <v>115</v>
      </c>
      <c r="H48" s="17">
        <v>6</v>
      </c>
      <c r="I48" s="17" t="s">
        <v>70</v>
      </c>
      <c r="J48" s="17" t="s">
        <v>71</v>
      </c>
      <c r="L48" s="17">
        <v>48</v>
      </c>
      <c r="M48" s="17">
        <v>6</v>
      </c>
      <c r="N48" s="17">
        <v>1</v>
      </c>
      <c r="O48" s="17">
        <v>1</v>
      </c>
      <c r="P48" s="17">
        <v>1554469668</v>
      </c>
      <c r="Q48" s="17">
        <v>2098</v>
      </c>
      <c r="S48" t="s">
        <v>90</v>
      </c>
      <c r="T48">
        <v>0</v>
      </c>
      <c r="U48" t="s">
        <v>73</v>
      </c>
      <c r="V48">
        <f>MATCH(D48,Отчет!$D:$D,0)</f>
        <v>17</v>
      </c>
    </row>
    <row r="49" spans="1:22" x14ac:dyDescent="0.2">
      <c r="A49" s="17">
        <v>1600705494</v>
      </c>
      <c r="B49" s="17">
        <v>10</v>
      </c>
      <c r="C49" s="17" t="s">
        <v>77</v>
      </c>
      <c r="D49" s="17">
        <v>1171426960</v>
      </c>
      <c r="E49" s="7" t="s">
        <v>46</v>
      </c>
      <c r="F49" s="17" t="s">
        <v>108</v>
      </c>
      <c r="G49" s="7" t="s">
        <v>115</v>
      </c>
      <c r="H49" s="17">
        <v>6</v>
      </c>
      <c r="I49" s="17" t="s">
        <v>70</v>
      </c>
      <c r="J49" s="17" t="s">
        <v>71</v>
      </c>
      <c r="L49" s="17">
        <v>60</v>
      </c>
      <c r="M49" s="17">
        <v>6</v>
      </c>
      <c r="N49" s="17">
        <v>1</v>
      </c>
      <c r="O49" s="17">
        <v>1</v>
      </c>
      <c r="P49" s="17">
        <v>1554469668</v>
      </c>
      <c r="Q49" s="17">
        <v>2098</v>
      </c>
      <c r="S49" t="s">
        <v>90</v>
      </c>
      <c r="T49">
        <v>0</v>
      </c>
      <c r="U49" t="s">
        <v>73</v>
      </c>
      <c r="V49">
        <f>MATCH(D49,Отчет!$D:$D,0)</f>
        <v>35</v>
      </c>
    </row>
    <row r="50" spans="1:22" x14ac:dyDescent="0.2">
      <c r="A50" s="17">
        <v>1600705929</v>
      </c>
      <c r="B50" s="17">
        <v>10</v>
      </c>
      <c r="C50" s="17" t="s">
        <v>77</v>
      </c>
      <c r="D50" s="17">
        <v>1171426746</v>
      </c>
      <c r="E50" s="7" t="s">
        <v>65</v>
      </c>
      <c r="F50" s="17" t="s">
        <v>80</v>
      </c>
      <c r="G50" s="7" t="s">
        <v>115</v>
      </c>
      <c r="H50" s="17">
        <v>6</v>
      </c>
      <c r="I50" s="17" t="s">
        <v>70</v>
      </c>
      <c r="J50" s="17" t="s">
        <v>71</v>
      </c>
      <c r="L50" s="17">
        <v>60</v>
      </c>
      <c r="M50" s="17">
        <v>6</v>
      </c>
      <c r="N50" s="17">
        <v>1</v>
      </c>
      <c r="O50" s="17">
        <v>1</v>
      </c>
      <c r="P50" s="17">
        <v>1554469668</v>
      </c>
      <c r="Q50" s="17">
        <v>2098</v>
      </c>
      <c r="S50" t="s">
        <v>90</v>
      </c>
      <c r="T50">
        <v>0</v>
      </c>
      <c r="U50" t="s">
        <v>73</v>
      </c>
      <c r="V50">
        <f>MATCH(D50,Отчет!$D:$D,0)</f>
        <v>12</v>
      </c>
    </row>
    <row r="51" spans="1:22" x14ac:dyDescent="0.2">
      <c r="A51" s="17">
        <v>1600705561</v>
      </c>
      <c r="B51" s="17">
        <v>8</v>
      </c>
      <c r="C51" s="17" t="s">
        <v>77</v>
      </c>
      <c r="D51" s="17">
        <v>1171427165</v>
      </c>
      <c r="E51" s="7" t="s">
        <v>48</v>
      </c>
      <c r="F51" s="17" t="s">
        <v>97</v>
      </c>
      <c r="G51" s="7" t="s">
        <v>115</v>
      </c>
      <c r="H51" s="17">
        <v>6</v>
      </c>
      <c r="I51" s="17" t="s">
        <v>70</v>
      </c>
      <c r="J51" s="17" t="s">
        <v>71</v>
      </c>
      <c r="L51" s="17">
        <v>48</v>
      </c>
      <c r="M51" s="17">
        <v>6</v>
      </c>
      <c r="N51" s="17">
        <v>1</v>
      </c>
      <c r="O51" s="17">
        <v>1</v>
      </c>
      <c r="P51" s="17">
        <v>1554469668</v>
      </c>
      <c r="Q51" s="17">
        <v>2098</v>
      </c>
      <c r="S51" t="s">
        <v>90</v>
      </c>
      <c r="T51">
        <v>0</v>
      </c>
      <c r="U51" t="s">
        <v>73</v>
      </c>
      <c r="V51">
        <f>MATCH(D51,Отчет!$D:$D,0)</f>
        <v>18</v>
      </c>
    </row>
    <row r="52" spans="1:22" x14ac:dyDescent="0.2">
      <c r="A52" s="17">
        <v>1600705861</v>
      </c>
      <c r="B52" s="17">
        <v>8</v>
      </c>
      <c r="C52" s="17" t="s">
        <v>77</v>
      </c>
      <c r="D52" s="17">
        <v>1171427181</v>
      </c>
      <c r="E52" s="7" t="s">
        <v>63</v>
      </c>
      <c r="F52" s="17" t="s">
        <v>105</v>
      </c>
      <c r="G52" s="7" t="s">
        <v>115</v>
      </c>
      <c r="H52" s="17">
        <v>6</v>
      </c>
      <c r="I52" s="17" t="s">
        <v>70</v>
      </c>
      <c r="J52" s="17" t="s">
        <v>71</v>
      </c>
      <c r="L52" s="17">
        <v>48</v>
      </c>
      <c r="M52" s="17">
        <v>6</v>
      </c>
      <c r="N52" s="17">
        <v>1</v>
      </c>
      <c r="O52" s="17">
        <v>1</v>
      </c>
      <c r="P52" s="17">
        <v>1554469668</v>
      </c>
      <c r="Q52" s="17">
        <v>2098</v>
      </c>
      <c r="S52" t="s">
        <v>90</v>
      </c>
      <c r="T52">
        <v>0</v>
      </c>
      <c r="U52" t="s">
        <v>73</v>
      </c>
      <c r="V52">
        <f>MATCH(D52,Отчет!$D:$D,0)</f>
        <v>20</v>
      </c>
    </row>
    <row r="53" spans="1:22" x14ac:dyDescent="0.2">
      <c r="A53" s="17">
        <v>1599559245</v>
      </c>
      <c r="B53" s="17">
        <v>8</v>
      </c>
      <c r="C53" s="17" t="s">
        <v>67</v>
      </c>
      <c r="D53" s="17">
        <v>1171426733</v>
      </c>
      <c r="E53" s="7" t="s">
        <v>59</v>
      </c>
      <c r="F53" s="17" t="s">
        <v>76</v>
      </c>
      <c r="G53" s="7" t="s">
        <v>116</v>
      </c>
      <c r="H53" s="17">
        <v>6</v>
      </c>
      <c r="I53" s="17" t="s">
        <v>70</v>
      </c>
      <c r="J53" s="17" t="s">
        <v>71</v>
      </c>
      <c r="L53" s="17">
        <v>48</v>
      </c>
      <c r="M53" s="17">
        <v>6</v>
      </c>
      <c r="N53" s="17">
        <v>1</v>
      </c>
      <c r="O53" s="17">
        <v>1</v>
      </c>
      <c r="P53" s="17">
        <v>1554469668</v>
      </c>
      <c r="Q53" s="17">
        <v>2098</v>
      </c>
      <c r="S53" t="s">
        <v>90</v>
      </c>
      <c r="T53">
        <v>0</v>
      </c>
      <c r="U53" t="s">
        <v>73</v>
      </c>
      <c r="V53">
        <f>MATCH(D53,Отчет!$D:$D,0)</f>
        <v>15</v>
      </c>
    </row>
    <row r="54" spans="1:22" x14ac:dyDescent="0.2">
      <c r="A54" s="17">
        <v>1599559975</v>
      </c>
      <c r="B54" s="17">
        <v>7</v>
      </c>
      <c r="C54" s="17" t="s">
        <v>67</v>
      </c>
      <c r="D54" s="17">
        <v>1537886890</v>
      </c>
      <c r="E54" s="7" t="s">
        <v>66</v>
      </c>
      <c r="F54" s="17" t="s">
        <v>81</v>
      </c>
      <c r="G54" s="7" t="s">
        <v>116</v>
      </c>
      <c r="H54" s="17">
        <v>6</v>
      </c>
      <c r="I54" s="17" t="s">
        <v>70</v>
      </c>
      <c r="J54" s="17" t="s">
        <v>71</v>
      </c>
      <c r="L54" s="17">
        <v>42</v>
      </c>
      <c r="M54" s="17">
        <v>6</v>
      </c>
      <c r="N54" s="17">
        <v>1</v>
      </c>
      <c r="O54" s="17">
        <v>1</v>
      </c>
      <c r="P54" s="17">
        <v>1554469668</v>
      </c>
      <c r="Q54" s="17">
        <v>2098</v>
      </c>
      <c r="R54" s="17" t="s">
        <v>92</v>
      </c>
      <c r="S54" t="s">
        <v>90</v>
      </c>
      <c r="T54">
        <v>0</v>
      </c>
      <c r="U54" t="s">
        <v>73</v>
      </c>
      <c r="V54">
        <f>MATCH(D54,Отчет!$D:$D,0)</f>
        <v>34</v>
      </c>
    </row>
    <row r="55" spans="1:22" x14ac:dyDescent="0.2">
      <c r="A55" s="17">
        <v>1599557473</v>
      </c>
      <c r="B55" s="17">
        <v>9</v>
      </c>
      <c r="C55" s="17" t="s">
        <v>67</v>
      </c>
      <c r="D55" s="17">
        <v>1171426718</v>
      </c>
      <c r="E55" s="7" t="s">
        <v>51</v>
      </c>
      <c r="F55" s="17" t="s">
        <v>68</v>
      </c>
      <c r="G55" s="7" t="s">
        <v>116</v>
      </c>
      <c r="H55" s="17">
        <v>6</v>
      </c>
      <c r="I55" s="17" t="s">
        <v>70</v>
      </c>
      <c r="J55" s="17" t="s">
        <v>71</v>
      </c>
      <c r="L55" s="17">
        <v>54</v>
      </c>
      <c r="M55" s="17">
        <v>6</v>
      </c>
      <c r="N55" s="17">
        <v>1</v>
      </c>
      <c r="O55" s="17">
        <v>1</v>
      </c>
      <c r="P55" s="17">
        <v>1554469668</v>
      </c>
      <c r="Q55" s="17">
        <v>2098</v>
      </c>
      <c r="S55" t="s">
        <v>90</v>
      </c>
      <c r="T55">
        <v>0</v>
      </c>
      <c r="U55" t="s">
        <v>73</v>
      </c>
      <c r="V55">
        <f>MATCH(D55,Отчет!$D:$D,0)</f>
        <v>16</v>
      </c>
    </row>
    <row r="56" spans="1:22" x14ac:dyDescent="0.2">
      <c r="A56" s="17">
        <v>1599559510</v>
      </c>
      <c r="B56" s="17">
        <v>7</v>
      </c>
      <c r="C56" s="17" t="s">
        <v>67</v>
      </c>
      <c r="D56" s="17">
        <v>1171427198</v>
      </c>
      <c r="E56" s="7" t="s">
        <v>42</v>
      </c>
      <c r="F56" s="17" t="s">
        <v>104</v>
      </c>
      <c r="G56" s="7" t="s">
        <v>116</v>
      </c>
      <c r="H56" s="17">
        <v>6</v>
      </c>
      <c r="I56" s="17" t="s">
        <v>70</v>
      </c>
      <c r="J56" s="17" t="s">
        <v>71</v>
      </c>
      <c r="L56" s="17">
        <v>42</v>
      </c>
      <c r="M56" s="17">
        <v>6</v>
      </c>
      <c r="N56" s="17">
        <v>1</v>
      </c>
      <c r="O56" s="17">
        <v>1</v>
      </c>
      <c r="P56" s="17">
        <v>1554469668</v>
      </c>
      <c r="Q56" s="17">
        <v>2098</v>
      </c>
      <c r="S56" t="s">
        <v>90</v>
      </c>
      <c r="T56">
        <v>0</v>
      </c>
      <c r="U56" t="s">
        <v>73</v>
      </c>
      <c r="V56">
        <f>MATCH(D56,Отчет!$D:$D,0)</f>
        <v>24</v>
      </c>
    </row>
    <row r="57" spans="1:22" x14ac:dyDescent="0.2">
      <c r="A57" s="17">
        <v>1599558547</v>
      </c>
      <c r="B57" s="17">
        <v>8</v>
      </c>
      <c r="C57" s="17" t="s">
        <v>67</v>
      </c>
      <c r="D57" s="17">
        <v>1178851067</v>
      </c>
      <c r="E57" s="7" t="s">
        <v>34</v>
      </c>
      <c r="F57" s="17" t="s">
        <v>103</v>
      </c>
      <c r="G57" s="7" t="s">
        <v>116</v>
      </c>
      <c r="H57" s="17">
        <v>6</v>
      </c>
      <c r="I57" s="17" t="s">
        <v>70</v>
      </c>
      <c r="J57" s="17" t="s">
        <v>71</v>
      </c>
      <c r="L57" s="17">
        <v>48</v>
      </c>
      <c r="M57" s="17">
        <v>6</v>
      </c>
      <c r="N57" s="17">
        <v>1</v>
      </c>
      <c r="O57" s="17">
        <v>1</v>
      </c>
      <c r="P57" s="17">
        <v>1554469668</v>
      </c>
      <c r="Q57" s="17">
        <v>2098</v>
      </c>
      <c r="S57" t="s">
        <v>90</v>
      </c>
      <c r="T57">
        <v>0</v>
      </c>
      <c r="U57" t="s">
        <v>73</v>
      </c>
      <c r="V57">
        <f>MATCH(D57,Отчет!$D:$D,0)</f>
        <v>25</v>
      </c>
    </row>
    <row r="58" spans="1:22" x14ac:dyDescent="0.2">
      <c r="A58" s="17">
        <v>1599558277</v>
      </c>
      <c r="B58" s="17">
        <v>5</v>
      </c>
      <c r="C58" s="17" t="s">
        <v>67</v>
      </c>
      <c r="D58" s="17">
        <v>1514368959</v>
      </c>
      <c r="E58" s="7" t="s">
        <v>54</v>
      </c>
      <c r="F58" s="17" t="s">
        <v>93</v>
      </c>
      <c r="G58" s="7" t="s">
        <v>116</v>
      </c>
      <c r="H58" s="17">
        <v>6</v>
      </c>
      <c r="I58" s="17" t="s">
        <v>70</v>
      </c>
      <c r="J58" s="17" t="s">
        <v>71</v>
      </c>
      <c r="L58" s="17">
        <v>30</v>
      </c>
      <c r="M58" s="17">
        <v>6</v>
      </c>
      <c r="N58" s="17">
        <v>1</v>
      </c>
      <c r="O58" s="17">
        <v>1</v>
      </c>
      <c r="P58" s="17">
        <v>1554469668</v>
      </c>
      <c r="Q58" s="17">
        <v>2098</v>
      </c>
      <c r="S58" t="s">
        <v>90</v>
      </c>
      <c r="T58">
        <v>0</v>
      </c>
      <c r="U58" t="s">
        <v>73</v>
      </c>
      <c r="V58">
        <f>MATCH(D58,Отчет!$D:$D,0)</f>
        <v>39</v>
      </c>
    </row>
    <row r="59" spans="1:22" x14ac:dyDescent="0.2">
      <c r="A59" s="17">
        <v>1599558694</v>
      </c>
      <c r="B59" s="17">
        <v>7</v>
      </c>
      <c r="C59" s="17" t="s">
        <v>67</v>
      </c>
      <c r="D59" s="17">
        <v>1171426786</v>
      </c>
      <c r="E59" s="7" t="s">
        <v>50</v>
      </c>
      <c r="F59" s="17" t="s">
        <v>75</v>
      </c>
      <c r="G59" s="7" t="s">
        <v>116</v>
      </c>
      <c r="H59" s="17">
        <v>6</v>
      </c>
      <c r="I59" s="17" t="s">
        <v>70</v>
      </c>
      <c r="J59" s="17" t="s">
        <v>71</v>
      </c>
      <c r="L59" s="17">
        <v>42</v>
      </c>
      <c r="M59" s="17">
        <v>6</v>
      </c>
      <c r="N59" s="17">
        <v>1</v>
      </c>
      <c r="O59" s="17">
        <v>1</v>
      </c>
      <c r="P59" s="17">
        <v>1554469668</v>
      </c>
      <c r="Q59" s="17">
        <v>2098</v>
      </c>
      <c r="S59" t="s">
        <v>90</v>
      </c>
      <c r="T59">
        <v>0</v>
      </c>
      <c r="U59" t="s">
        <v>73</v>
      </c>
      <c r="V59">
        <f>MATCH(D59,Отчет!$D:$D,0)</f>
        <v>21</v>
      </c>
    </row>
    <row r="60" spans="1:22" x14ac:dyDescent="0.2">
      <c r="A60" s="17">
        <v>1599558626</v>
      </c>
      <c r="B60" s="17">
        <v>7</v>
      </c>
      <c r="C60" s="17" t="s">
        <v>67</v>
      </c>
      <c r="D60" s="17">
        <v>1171426812</v>
      </c>
      <c r="E60" s="7" t="s">
        <v>62</v>
      </c>
      <c r="F60" s="17" t="s">
        <v>111</v>
      </c>
      <c r="G60" s="7" t="s">
        <v>116</v>
      </c>
      <c r="H60" s="17">
        <v>6</v>
      </c>
      <c r="I60" s="17" t="s">
        <v>70</v>
      </c>
      <c r="J60" s="17" t="s">
        <v>71</v>
      </c>
      <c r="L60" s="17">
        <v>42</v>
      </c>
      <c r="M60" s="17">
        <v>6</v>
      </c>
      <c r="N60" s="17">
        <v>1</v>
      </c>
      <c r="O60" s="17">
        <v>0</v>
      </c>
      <c r="P60" s="17">
        <v>1554469668</v>
      </c>
      <c r="Q60" s="17">
        <v>2098</v>
      </c>
      <c r="S60" t="s">
        <v>90</v>
      </c>
      <c r="T60">
        <v>0</v>
      </c>
      <c r="U60" t="s">
        <v>73</v>
      </c>
      <c r="V60">
        <f>MATCH(D60,Отчет!$D:$D,0)</f>
        <v>37</v>
      </c>
    </row>
    <row r="61" spans="1:22" x14ac:dyDescent="0.2">
      <c r="A61" s="17">
        <v>1599559705</v>
      </c>
      <c r="B61" s="17">
        <v>5</v>
      </c>
      <c r="C61" s="17" t="s">
        <v>67</v>
      </c>
      <c r="D61" s="17">
        <v>1192491496</v>
      </c>
      <c r="E61" s="7" t="s">
        <v>35</v>
      </c>
      <c r="F61" s="17" t="s">
        <v>100</v>
      </c>
      <c r="G61" s="7" t="s">
        <v>116</v>
      </c>
      <c r="H61" s="17">
        <v>6</v>
      </c>
      <c r="I61" s="17" t="s">
        <v>70</v>
      </c>
      <c r="J61" s="17" t="s">
        <v>71</v>
      </c>
      <c r="L61" s="17">
        <v>30</v>
      </c>
      <c r="M61" s="17">
        <v>6</v>
      </c>
      <c r="N61" s="17">
        <v>1</v>
      </c>
      <c r="O61" s="17">
        <v>1</v>
      </c>
      <c r="P61" s="17">
        <v>1554469668</v>
      </c>
      <c r="Q61" s="17">
        <v>2098</v>
      </c>
      <c r="S61" t="s">
        <v>90</v>
      </c>
      <c r="T61">
        <v>0</v>
      </c>
      <c r="U61" t="s">
        <v>73</v>
      </c>
      <c r="V61">
        <f>MATCH(D61,Отчет!$D:$D,0)</f>
        <v>41</v>
      </c>
    </row>
    <row r="62" spans="1:22" x14ac:dyDescent="0.2">
      <c r="A62" s="17">
        <v>1599559321</v>
      </c>
      <c r="B62" s="17">
        <v>4</v>
      </c>
      <c r="C62" s="17" t="s">
        <v>67</v>
      </c>
      <c r="D62" s="17">
        <v>1171427020</v>
      </c>
      <c r="E62" s="7" t="s">
        <v>40</v>
      </c>
      <c r="F62" s="17" t="s">
        <v>95</v>
      </c>
      <c r="G62" s="7" t="s">
        <v>116</v>
      </c>
      <c r="H62" s="17">
        <v>6</v>
      </c>
      <c r="I62" s="17" t="s">
        <v>70</v>
      </c>
      <c r="J62" s="17" t="s">
        <v>71</v>
      </c>
      <c r="L62" s="17">
        <v>24</v>
      </c>
      <c r="M62" s="17">
        <v>6</v>
      </c>
      <c r="N62" s="17">
        <v>1</v>
      </c>
      <c r="O62" s="17">
        <v>0</v>
      </c>
      <c r="P62" s="17">
        <v>1554469668</v>
      </c>
      <c r="Q62" s="17">
        <v>2098</v>
      </c>
      <c r="R62" s="17" t="s">
        <v>92</v>
      </c>
      <c r="S62" t="s">
        <v>90</v>
      </c>
      <c r="T62">
        <v>0</v>
      </c>
      <c r="U62" t="s">
        <v>73</v>
      </c>
      <c r="V62">
        <f>MATCH(D62,Отчет!$D:$D,0)</f>
        <v>42</v>
      </c>
    </row>
    <row r="63" spans="1:22" x14ac:dyDescent="0.2">
      <c r="A63" s="17">
        <v>1599557836</v>
      </c>
      <c r="B63" s="17">
        <v>7</v>
      </c>
      <c r="C63" s="17" t="s">
        <v>67</v>
      </c>
      <c r="D63" s="17">
        <v>1171427399</v>
      </c>
      <c r="E63" s="7" t="s">
        <v>60</v>
      </c>
      <c r="F63" s="17" t="s">
        <v>99</v>
      </c>
      <c r="G63" s="7" t="s">
        <v>116</v>
      </c>
      <c r="H63" s="17">
        <v>6</v>
      </c>
      <c r="I63" s="17" t="s">
        <v>70</v>
      </c>
      <c r="J63" s="17" t="s">
        <v>71</v>
      </c>
      <c r="L63" s="17">
        <v>42</v>
      </c>
      <c r="M63" s="17">
        <v>6</v>
      </c>
      <c r="N63" s="17">
        <v>1</v>
      </c>
      <c r="O63" s="17">
        <v>1</v>
      </c>
      <c r="P63" s="17">
        <v>1554469668</v>
      </c>
      <c r="Q63" s="17">
        <v>2098</v>
      </c>
      <c r="S63" t="s">
        <v>90</v>
      </c>
      <c r="T63">
        <v>0</v>
      </c>
      <c r="U63" t="s">
        <v>73</v>
      </c>
      <c r="V63">
        <f>MATCH(D63,Отчет!$D:$D,0)</f>
        <v>38</v>
      </c>
    </row>
    <row r="64" spans="1:22" x14ac:dyDescent="0.2">
      <c r="A64" s="17">
        <v>1599559646</v>
      </c>
      <c r="B64" s="17">
        <v>7</v>
      </c>
      <c r="C64" s="17" t="s">
        <v>67</v>
      </c>
      <c r="D64" s="17">
        <v>1171427062</v>
      </c>
      <c r="E64" s="7" t="s">
        <v>47</v>
      </c>
      <c r="F64" s="17" t="s">
        <v>107</v>
      </c>
      <c r="G64" s="7" t="s">
        <v>116</v>
      </c>
      <c r="H64" s="17">
        <v>6</v>
      </c>
      <c r="I64" s="17" t="s">
        <v>70</v>
      </c>
      <c r="J64" s="17" t="s">
        <v>71</v>
      </c>
      <c r="L64" s="17">
        <v>42</v>
      </c>
      <c r="M64" s="17">
        <v>6</v>
      </c>
      <c r="N64" s="17">
        <v>1</v>
      </c>
      <c r="O64" s="17">
        <v>1</v>
      </c>
      <c r="P64" s="17">
        <v>1554469668</v>
      </c>
      <c r="Q64" s="17">
        <v>2098</v>
      </c>
      <c r="S64" t="s">
        <v>90</v>
      </c>
      <c r="T64">
        <v>0</v>
      </c>
      <c r="U64" t="s">
        <v>73</v>
      </c>
      <c r="V64">
        <f>MATCH(D64,Отчет!$D:$D,0)</f>
        <v>27</v>
      </c>
    </row>
    <row r="65" spans="1:22" x14ac:dyDescent="0.2">
      <c r="A65" s="17">
        <v>1599559446</v>
      </c>
      <c r="B65" s="17">
        <v>7</v>
      </c>
      <c r="C65" s="17" t="s">
        <v>67</v>
      </c>
      <c r="D65" s="17">
        <v>1553550938</v>
      </c>
      <c r="E65" s="7" t="s">
        <v>45</v>
      </c>
      <c r="F65" s="17" t="s">
        <v>91</v>
      </c>
      <c r="G65" s="7" t="s">
        <v>116</v>
      </c>
      <c r="H65" s="17">
        <v>6</v>
      </c>
      <c r="I65" s="17" t="s">
        <v>70</v>
      </c>
      <c r="J65" s="17" t="s">
        <v>71</v>
      </c>
      <c r="L65" s="17">
        <v>42</v>
      </c>
      <c r="M65" s="17">
        <v>6</v>
      </c>
      <c r="N65" s="17">
        <v>1</v>
      </c>
      <c r="O65" s="17">
        <v>0</v>
      </c>
      <c r="P65" s="17">
        <v>1554469668</v>
      </c>
      <c r="Q65" s="17">
        <v>2098</v>
      </c>
      <c r="R65" s="17" t="s">
        <v>92</v>
      </c>
      <c r="S65" t="s">
        <v>90</v>
      </c>
      <c r="T65">
        <v>0</v>
      </c>
      <c r="U65" t="s">
        <v>73</v>
      </c>
      <c r="V65">
        <f>MATCH(D65,Отчет!$D:$D,0)</f>
        <v>36</v>
      </c>
    </row>
    <row r="66" spans="1:22" x14ac:dyDescent="0.2">
      <c r="A66" s="17">
        <v>1593916814</v>
      </c>
      <c r="C66" s="17" t="s">
        <v>67</v>
      </c>
      <c r="D66" s="17">
        <v>1171452824</v>
      </c>
      <c r="E66" s="7" t="s">
        <v>58</v>
      </c>
      <c r="F66" s="17" t="s">
        <v>87</v>
      </c>
      <c r="G66" s="7" t="s">
        <v>116</v>
      </c>
      <c r="H66" s="17">
        <v>6</v>
      </c>
      <c r="I66" s="17" t="s">
        <v>70</v>
      </c>
      <c r="J66" s="17" t="s">
        <v>71</v>
      </c>
      <c r="L66" s="17">
        <v>0</v>
      </c>
      <c r="M66" s="17">
        <v>6</v>
      </c>
      <c r="O66" s="17">
        <v>0</v>
      </c>
      <c r="P66" s="17">
        <v>1554469668</v>
      </c>
      <c r="Q66" s="17">
        <v>2098</v>
      </c>
      <c r="R66" s="17" t="s">
        <v>117</v>
      </c>
      <c r="S66" t="s">
        <v>90</v>
      </c>
      <c r="T66">
        <v>0</v>
      </c>
      <c r="U66" t="s">
        <v>73</v>
      </c>
      <c r="V66">
        <f>MATCH(D66,Отчет!$D:$D,0)</f>
        <v>43</v>
      </c>
    </row>
    <row r="67" spans="1:22" x14ac:dyDescent="0.2">
      <c r="A67" s="17">
        <v>1599559583</v>
      </c>
      <c r="C67" s="17" t="s">
        <v>67</v>
      </c>
      <c r="D67" s="17">
        <v>1171427106</v>
      </c>
      <c r="E67" s="7" t="s">
        <v>64</v>
      </c>
      <c r="F67" s="17" t="s">
        <v>106</v>
      </c>
      <c r="G67" s="7" t="s">
        <v>116</v>
      </c>
      <c r="H67" s="17">
        <v>6</v>
      </c>
      <c r="I67" s="17" t="s">
        <v>70</v>
      </c>
      <c r="J67" s="17" t="s">
        <v>71</v>
      </c>
      <c r="L67" s="17">
        <v>0</v>
      </c>
      <c r="M67" s="17">
        <v>6</v>
      </c>
      <c r="O67" s="17">
        <v>1</v>
      </c>
      <c r="P67" s="17">
        <v>1554469668</v>
      </c>
      <c r="Q67" s="17">
        <v>2098</v>
      </c>
      <c r="R67" s="17" t="s">
        <v>117</v>
      </c>
      <c r="S67" t="s">
        <v>90</v>
      </c>
      <c r="T67">
        <v>0</v>
      </c>
      <c r="U67" t="s">
        <v>73</v>
      </c>
      <c r="V67">
        <f>MATCH(D67,Отчет!$D:$D,0)</f>
        <v>44</v>
      </c>
    </row>
    <row r="68" spans="1:22" x14ac:dyDescent="0.2">
      <c r="A68" s="17">
        <v>1599559031</v>
      </c>
      <c r="B68" s="17">
        <v>6</v>
      </c>
      <c r="C68" s="17" t="s">
        <v>67</v>
      </c>
      <c r="D68" s="17">
        <v>1171452842</v>
      </c>
      <c r="E68" s="7" t="s">
        <v>61</v>
      </c>
      <c r="F68" s="17" t="s">
        <v>113</v>
      </c>
      <c r="G68" s="7" t="s">
        <v>116</v>
      </c>
      <c r="H68" s="17">
        <v>6</v>
      </c>
      <c r="I68" s="17" t="s">
        <v>70</v>
      </c>
      <c r="J68" s="17" t="s">
        <v>71</v>
      </c>
      <c r="L68" s="17">
        <v>36</v>
      </c>
      <c r="M68" s="17">
        <v>6</v>
      </c>
      <c r="N68" s="17">
        <v>1</v>
      </c>
      <c r="O68" s="17">
        <v>0</v>
      </c>
      <c r="P68" s="17">
        <v>1554469668</v>
      </c>
      <c r="Q68" s="17">
        <v>2098</v>
      </c>
      <c r="S68" t="s">
        <v>90</v>
      </c>
      <c r="T68">
        <v>0</v>
      </c>
      <c r="U68" t="s">
        <v>73</v>
      </c>
      <c r="V68">
        <f>MATCH(D68,Отчет!$D:$D,0)</f>
        <v>30</v>
      </c>
    </row>
    <row r="69" spans="1:22" x14ac:dyDescent="0.2">
      <c r="A69" s="17">
        <v>1599559894</v>
      </c>
      <c r="B69" s="17">
        <v>5</v>
      </c>
      <c r="C69" s="17" t="s">
        <v>67</v>
      </c>
      <c r="D69" s="17">
        <v>1171427125</v>
      </c>
      <c r="E69" s="7" t="s">
        <v>56</v>
      </c>
      <c r="F69" s="17" t="s">
        <v>74</v>
      </c>
      <c r="G69" s="7" t="s">
        <v>116</v>
      </c>
      <c r="H69" s="17">
        <v>6</v>
      </c>
      <c r="I69" s="17" t="s">
        <v>70</v>
      </c>
      <c r="J69" s="17" t="s">
        <v>71</v>
      </c>
      <c r="L69" s="17">
        <v>30</v>
      </c>
      <c r="M69" s="17">
        <v>6</v>
      </c>
      <c r="N69" s="17">
        <v>1</v>
      </c>
      <c r="O69" s="17">
        <v>1</v>
      </c>
      <c r="P69" s="17">
        <v>1554469668</v>
      </c>
      <c r="Q69" s="17">
        <v>2098</v>
      </c>
      <c r="S69" t="s">
        <v>90</v>
      </c>
      <c r="T69">
        <v>0</v>
      </c>
      <c r="U69" t="s">
        <v>73</v>
      </c>
      <c r="V69">
        <f>MATCH(D69,Отчет!$D:$D,0)</f>
        <v>26</v>
      </c>
    </row>
    <row r="70" spans="1:22" x14ac:dyDescent="0.2">
      <c r="A70" s="17">
        <v>1599558153</v>
      </c>
      <c r="B70" s="17">
        <v>8</v>
      </c>
      <c r="C70" s="17" t="s">
        <v>67</v>
      </c>
      <c r="D70" s="17">
        <v>1171427299</v>
      </c>
      <c r="E70" s="7" t="s">
        <v>52</v>
      </c>
      <c r="F70" s="17" t="s">
        <v>83</v>
      </c>
      <c r="G70" s="7" t="s">
        <v>116</v>
      </c>
      <c r="H70" s="17">
        <v>6</v>
      </c>
      <c r="I70" s="17" t="s">
        <v>70</v>
      </c>
      <c r="J70" s="17" t="s">
        <v>71</v>
      </c>
      <c r="L70" s="17">
        <v>48</v>
      </c>
      <c r="M70" s="17">
        <v>6</v>
      </c>
      <c r="N70" s="17">
        <v>1</v>
      </c>
      <c r="O70" s="17">
        <v>1</v>
      </c>
      <c r="P70" s="17">
        <v>1554469668</v>
      </c>
      <c r="Q70" s="17">
        <v>2098</v>
      </c>
      <c r="S70" t="s">
        <v>90</v>
      </c>
      <c r="T70">
        <v>0</v>
      </c>
      <c r="U70" t="s">
        <v>73</v>
      </c>
      <c r="V70">
        <f>MATCH(D70,Отчет!$D:$D,0)</f>
        <v>23</v>
      </c>
    </row>
    <row r="71" spans="1:22" x14ac:dyDescent="0.2">
      <c r="A71" s="17">
        <v>1655939373</v>
      </c>
      <c r="B71" s="17">
        <v>8</v>
      </c>
      <c r="C71" s="17" t="s">
        <v>101</v>
      </c>
      <c r="D71" s="17">
        <v>1645836523</v>
      </c>
      <c r="E71" s="7" t="s">
        <v>37</v>
      </c>
      <c r="F71" s="17" t="s">
        <v>118</v>
      </c>
      <c r="G71" s="7" t="s">
        <v>119</v>
      </c>
      <c r="H71" s="17">
        <v>6</v>
      </c>
      <c r="I71" s="17" t="s">
        <v>70</v>
      </c>
      <c r="J71" s="17" t="s">
        <v>71</v>
      </c>
      <c r="L71" s="17">
        <v>48</v>
      </c>
      <c r="M71" s="17">
        <v>6</v>
      </c>
      <c r="N71" s="17">
        <v>1</v>
      </c>
      <c r="O71" s="17">
        <v>1</v>
      </c>
      <c r="P71" s="17">
        <v>1554469668</v>
      </c>
      <c r="Q71" s="17">
        <v>2098</v>
      </c>
      <c r="S71" t="s">
        <v>90</v>
      </c>
      <c r="T71">
        <v>0</v>
      </c>
      <c r="U71" t="s">
        <v>73</v>
      </c>
      <c r="V71">
        <f>MATCH(D71,Отчет!$D:$D,0)</f>
        <v>22</v>
      </c>
    </row>
    <row r="72" spans="1:22" x14ac:dyDescent="0.2">
      <c r="A72" s="17">
        <v>1808073015</v>
      </c>
      <c r="B72" s="17">
        <v>10</v>
      </c>
      <c r="C72" s="17" t="s">
        <v>67</v>
      </c>
      <c r="D72" s="17">
        <v>1171426891</v>
      </c>
      <c r="E72" s="7" t="s">
        <v>57</v>
      </c>
      <c r="F72" s="17" t="s">
        <v>110</v>
      </c>
      <c r="G72" s="7" t="s">
        <v>119</v>
      </c>
      <c r="H72" s="17">
        <v>6</v>
      </c>
      <c r="I72" s="17" t="s">
        <v>70</v>
      </c>
      <c r="J72" s="17" t="s">
        <v>71</v>
      </c>
      <c r="L72" s="17">
        <v>60</v>
      </c>
      <c r="M72" s="17">
        <v>6</v>
      </c>
      <c r="N72" s="17">
        <v>1</v>
      </c>
      <c r="O72" s="17">
        <v>1</v>
      </c>
      <c r="P72" s="17">
        <v>1554469668</v>
      </c>
      <c r="Q72" s="17">
        <v>2098</v>
      </c>
      <c r="S72" t="s">
        <v>90</v>
      </c>
      <c r="T72">
        <v>0</v>
      </c>
      <c r="U72" t="s">
        <v>73</v>
      </c>
      <c r="V72">
        <f>MATCH(D72,Отчет!$D:$D,0)</f>
        <v>13</v>
      </c>
    </row>
    <row r="73" spans="1:22" x14ac:dyDescent="0.2">
      <c r="A73" s="17">
        <v>1808073007</v>
      </c>
      <c r="B73" s="17">
        <v>10</v>
      </c>
      <c r="C73" s="17" t="s">
        <v>67</v>
      </c>
      <c r="D73" s="17">
        <v>1178817100</v>
      </c>
      <c r="E73" s="7" t="s">
        <v>41</v>
      </c>
      <c r="F73" s="17" t="s">
        <v>96</v>
      </c>
      <c r="G73" s="7" t="s">
        <v>119</v>
      </c>
      <c r="H73" s="17">
        <v>6</v>
      </c>
      <c r="I73" s="17" t="s">
        <v>70</v>
      </c>
      <c r="J73" s="17" t="s">
        <v>71</v>
      </c>
      <c r="L73" s="17">
        <v>60</v>
      </c>
      <c r="M73" s="17">
        <v>6</v>
      </c>
      <c r="N73" s="17">
        <v>1</v>
      </c>
      <c r="O73" s="17">
        <v>0</v>
      </c>
      <c r="P73" s="17">
        <v>1554469668</v>
      </c>
      <c r="Q73" s="17">
        <v>2098</v>
      </c>
      <c r="S73" t="s">
        <v>90</v>
      </c>
      <c r="T73">
        <v>0</v>
      </c>
      <c r="U73" t="s">
        <v>73</v>
      </c>
      <c r="V73">
        <f>MATCH(D73,Отчет!$D:$D,0)</f>
        <v>19</v>
      </c>
    </row>
    <row r="74" spans="1:22" x14ac:dyDescent="0.2">
      <c r="A74" s="17">
        <v>1601457739</v>
      </c>
      <c r="B74" s="17">
        <v>8</v>
      </c>
      <c r="C74" s="17" t="s">
        <v>101</v>
      </c>
      <c r="D74" s="17">
        <v>1178851082</v>
      </c>
      <c r="E74" s="7" t="s">
        <v>44</v>
      </c>
      <c r="F74" s="17" t="s">
        <v>102</v>
      </c>
      <c r="G74" s="7" t="s">
        <v>119</v>
      </c>
      <c r="H74" s="17">
        <v>6</v>
      </c>
      <c r="I74" s="17" t="s">
        <v>70</v>
      </c>
      <c r="J74" s="17" t="s">
        <v>71</v>
      </c>
      <c r="L74" s="17">
        <v>48</v>
      </c>
      <c r="M74" s="17">
        <v>6</v>
      </c>
      <c r="N74" s="17">
        <v>1</v>
      </c>
      <c r="O74" s="17">
        <v>1</v>
      </c>
      <c r="P74" s="17">
        <v>1554469668</v>
      </c>
      <c r="Q74" s="17">
        <v>2098</v>
      </c>
      <c r="S74" t="s">
        <v>90</v>
      </c>
      <c r="T74">
        <v>0</v>
      </c>
      <c r="U74" t="s">
        <v>73</v>
      </c>
      <c r="V74">
        <f>MATCH(D74,Отчет!$D:$D,0)</f>
        <v>40</v>
      </c>
    </row>
    <row r="75" spans="1:22" x14ac:dyDescent="0.2">
      <c r="A75" s="17">
        <v>1772112633</v>
      </c>
      <c r="C75" s="17" t="s">
        <v>67</v>
      </c>
      <c r="D75" s="17">
        <v>1171452824</v>
      </c>
      <c r="E75" s="7" t="s">
        <v>58</v>
      </c>
      <c r="F75" s="17" t="s">
        <v>87</v>
      </c>
      <c r="G75" s="7" t="s">
        <v>120</v>
      </c>
      <c r="H75" s="17">
        <v>3</v>
      </c>
      <c r="I75" s="17" t="s">
        <v>70</v>
      </c>
      <c r="J75" s="17" t="s">
        <v>71</v>
      </c>
      <c r="L75" s="17">
        <v>0</v>
      </c>
      <c r="M75" s="17">
        <v>3</v>
      </c>
      <c r="O75" s="17">
        <v>0</v>
      </c>
      <c r="P75" s="17">
        <v>1572116476</v>
      </c>
      <c r="Q75" s="17">
        <v>2098</v>
      </c>
      <c r="S75" t="s">
        <v>72</v>
      </c>
      <c r="T75">
        <v>1</v>
      </c>
      <c r="U75" t="s">
        <v>73</v>
      </c>
      <c r="V75">
        <f>MATCH(D75,Отчет!$D:$D,0)</f>
        <v>43</v>
      </c>
    </row>
    <row r="76" spans="1:22" x14ac:dyDescent="0.2">
      <c r="A76" s="17">
        <v>1775138083</v>
      </c>
      <c r="B76" s="17">
        <v>8</v>
      </c>
      <c r="C76" s="17" t="s">
        <v>67</v>
      </c>
      <c r="D76" s="17">
        <v>1171452842</v>
      </c>
      <c r="E76" s="7" t="s">
        <v>61</v>
      </c>
      <c r="F76" s="17" t="s">
        <v>113</v>
      </c>
      <c r="G76" s="7" t="s">
        <v>120</v>
      </c>
      <c r="H76" s="17">
        <v>3</v>
      </c>
      <c r="I76" s="17" t="s">
        <v>70</v>
      </c>
      <c r="J76" s="17" t="s">
        <v>71</v>
      </c>
      <c r="L76" s="17">
        <v>24</v>
      </c>
      <c r="M76" s="17">
        <v>3</v>
      </c>
      <c r="N76" s="17">
        <v>1</v>
      </c>
      <c r="O76" s="17">
        <v>0</v>
      </c>
      <c r="P76" s="17">
        <v>1572116476</v>
      </c>
      <c r="Q76" s="17">
        <v>2098</v>
      </c>
      <c r="S76" t="s">
        <v>72</v>
      </c>
      <c r="T76">
        <v>0</v>
      </c>
      <c r="U76" t="s">
        <v>73</v>
      </c>
      <c r="V76">
        <f>MATCH(D76,Отчет!$D:$D,0)</f>
        <v>30</v>
      </c>
    </row>
    <row r="77" spans="1:22" x14ac:dyDescent="0.2">
      <c r="A77" s="17">
        <v>1772112629</v>
      </c>
      <c r="B77" s="17">
        <v>7</v>
      </c>
      <c r="C77" s="17" t="s">
        <v>77</v>
      </c>
      <c r="D77" s="17">
        <v>1171426343</v>
      </c>
      <c r="E77" s="7" t="s">
        <v>55</v>
      </c>
      <c r="F77" s="17" t="s">
        <v>112</v>
      </c>
      <c r="G77" s="7" t="s">
        <v>120</v>
      </c>
      <c r="H77" s="17">
        <v>3</v>
      </c>
      <c r="I77" s="17" t="s">
        <v>70</v>
      </c>
      <c r="J77" s="17" t="s">
        <v>71</v>
      </c>
      <c r="L77" s="17">
        <v>21</v>
      </c>
      <c r="M77" s="17">
        <v>3</v>
      </c>
      <c r="N77" s="17">
        <v>1</v>
      </c>
      <c r="O77" s="17">
        <v>1</v>
      </c>
      <c r="P77" s="17">
        <v>1572116476</v>
      </c>
      <c r="Q77" s="17">
        <v>2098</v>
      </c>
      <c r="S77" t="s">
        <v>72</v>
      </c>
      <c r="T77">
        <v>0</v>
      </c>
      <c r="U77" t="s">
        <v>73</v>
      </c>
      <c r="V77">
        <f>MATCH(D77,Отчет!$D:$D,0)</f>
        <v>31</v>
      </c>
    </row>
    <row r="78" spans="1:22" x14ac:dyDescent="0.2">
      <c r="A78" s="17">
        <v>1772390451</v>
      </c>
      <c r="B78" s="17">
        <v>8</v>
      </c>
      <c r="C78" s="17" t="s">
        <v>67</v>
      </c>
      <c r="D78" s="17">
        <v>1171426891</v>
      </c>
      <c r="E78" s="7" t="s">
        <v>57</v>
      </c>
      <c r="F78" s="17" t="s">
        <v>110</v>
      </c>
      <c r="G78" s="7" t="s">
        <v>120</v>
      </c>
      <c r="H78" s="17">
        <v>3</v>
      </c>
      <c r="I78" s="17" t="s">
        <v>70</v>
      </c>
      <c r="J78" s="17" t="s">
        <v>71</v>
      </c>
      <c r="L78" s="17">
        <v>24</v>
      </c>
      <c r="M78" s="17">
        <v>3</v>
      </c>
      <c r="N78" s="17">
        <v>1</v>
      </c>
      <c r="O78" s="17">
        <v>1</v>
      </c>
      <c r="P78" s="17">
        <v>1572116476</v>
      </c>
      <c r="Q78" s="17">
        <v>2098</v>
      </c>
      <c r="S78" t="s">
        <v>72</v>
      </c>
      <c r="T78">
        <v>0</v>
      </c>
      <c r="U78" t="s">
        <v>73</v>
      </c>
      <c r="V78">
        <f>MATCH(D78,Отчет!$D:$D,0)</f>
        <v>13</v>
      </c>
    </row>
    <row r="79" spans="1:22" x14ac:dyDescent="0.2">
      <c r="A79" s="17">
        <v>1772112645</v>
      </c>
      <c r="B79" s="17">
        <v>9</v>
      </c>
      <c r="C79" s="17" t="s">
        <v>77</v>
      </c>
      <c r="D79" s="17">
        <v>1171427181</v>
      </c>
      <c r="E79" s="7" t="s">
        <v>63</v>
      </c>
      <c r="F79" s="17" t="s">
        <v>105</v>
      </c>
      <c r="G79" s="7" t="s">
        <v>120</v>
      </c>
      <c r="H79" s="17">
        <v>3</v>
      </c>
      <c r="I79" s="17" t="s">
        <v>70</v>
      </c>
      <c r="J79" s="17" t="s">
        <v>71</v>
      </c>
      <c r="L79" s="17">
        <v>27</v>
      </c>
      <c r="M79" s="17">
        <v>3</v>
      </c>
      <c r="N79" s="17">
        <v>1</v>
      </c>
      <c r="O79" s="17">
        <v>1</v>
      </c>
      <c r="P79" s="17">
        <v>1572116476</v>
      </c>
      <c r="Q79" s="17">
        <v>2098</v>
      </c>
      <c r="S79" t="s">
        <v>72</v>
      </c>
      <c r="T79">
        <v>0</v>
      </c>
      <c r="U79" t="s">
        <v>73</v>
      </c>
      <c r="V79">
        <f>MATCH(D79,Отчет!$D:$D,0)</f>
        <v>20</v>
      </c>
    </row>
    <row r="80" spans="1:22" x14ac:dyDescent="0.2">
      <c r="A80" s="17">
        <v>1834431054</v>
      </c>
      <c r="B80" s="17">
        <v>6</v>
      </c>
      <c r="C80" s="17" t="s">
        <v>67</v>
      </c>
      <c r="D80" s="17">
        <v>1514368959</v>
      </c>
      <c r="E80" s="7" t="s">
        <v>54</v>
      </c>
      <c r="F80" s="17" t="s">
        <v>93</v>
      </c>
      <c r="G80" s="7" t="s">
        <v>120</v>
      </c>
      <c r="H80" s="17">
        <v>3</v>
      </c>
      <c r="I80" s="17" t="s">
        <v>70</v>
      </c>
      <c r="J80" s="17" t="s">
        <v>71</v>
      </c>
      <c r="L80" s="17">
        <v>0</v>
      </c>
      <c r="M80" s="17">
        <v>3</v>
      </c>
      <c r="N80" s="17">
        <v>1</v>
      </c>
      <c r="O80" s="17">
        <v>1</v>
      </c>
      <c r="P80" s="17">
        <v>1572116476</v>
      </c>
      <c r="Q80" s="17">
        <v>2098</v>
      </c>
      <c r="S80" t="s">
        <v>72</v>
      </c>
      <c r="T80">
        <v>0</v>
      </c>
      <c r="U80" t="s">
        <v>73</v>
      </c>
      <c r="V80">
        <f>MATCH(D80,Отчет!$D:$D,0)</f>
        <v>39</v>
      </c>
    </row>
    <row r="81" spans="1:22" x14ac:dyDescent="0.2">
      <c r="A81" s="17">
        <v>1772400371</v>
      </c>
      <c r="B81" s="17">
        <v>9</v>
      </c>
      <c r="C81" s="17" t="s">
        <v>101</v>
      </c>
      <c r="D81" s="17">
        <v>1178851082</v>
      </c>
      <c r="E81" s="7" t="s">
        <v>44</v>
      </c>
      <c r="F81" s="17" t="s">
        <v>102</v>
      </c>
      <c r="G81" s="7" t="s">
        <v>120</v>
      </c>
      <c r="H81" s="17">
        <v>3</v>
      </c>
      <c r="I81" s="17" t="s">
        <v>70</v>
      </c>
      <c r="J81" s="17" t="s">
        <v>71</v>
      </c>
      <c r="L81" s="17">
        <v>27</v>
      </c>
      <c r="M81" s="17">
        <v>3</v>
      </c>
      <c r="N81" s="17">
        <v>1</v>
      </c>
      <c r="O81" s="17">
        <v>1</v>
      </c>
      <c r="P81" s="17">
        <v>1572116476</v>
      </c>
      <c r="Q81" s="17">
        <v>2098</v>
      </c>
      <c r="S81" t="s">
        <v>72</v>
      </c>
      <c r="T81">
        <v>0</v>
      </c>
      <c r="U81" t="s">
        <v>73</v>
      </c>
      <c r="V81">
        <f>MATCH(D81,Отчет!$D:$D,0)</f>
        <v>40</v>
      </c>
    </row>
    <row r="82" spans="1:22" x14ac:dyDescent="0.2">
      <c r="A82" s="17">
        <v>1772112604</v>
      </c>
      <c r="B82" s="17">
        <v>9</v>
      </c>
      <c r="C82" s="17" t="s">
        <v>67</v>
      </c>
      <c r="D82" s="17">
        <v>1192491496</v>
      </c>
      <c r="E82" s="7" t="s">
        <v>35</v>
      </c>
      <c r="F82" s="17" t="s">
        <v>100</v>
      </c>
      <c r="G82" s="7" t="s">
        <v>120</v>
      </c>
      <c r="H82" s="17">
        <v>3</v>
      </c>
      <c r="I82" s="17" t="s">
        <v>70</v>
      </c>
      <c r="J82" s="17" t="s">
        <v>71</v>
      </c>
      <c r="L82" s="17">
        <v>27</v>
      </c>
      <c r="M82" s="17">
        <v>3</v>
      </c>
      <c r="N82" s="17">
        <v>1</v>
      </c>
      <c r="O82" s="17">
        <v>1</v>
      </c>
      <c r="P82" s="17">
        <v>1572116476</v>
      </c>
      <c r="Q82" s="17">
        <v>2098</v>
      </c>
      <c r="S82" t="s">
        <v>72</v>
      </c>
      <c r="T82">
        <v>0</v>
      </c>
      <c r="U82" t="s">
        <v>73</v>
      </c>
      <c r="V82">
        <f>MATCH(D82,Отчет!$D:$D,0)</f>
        <v>41</v>
      </c>
    </row>
    <row r="83" spans="1:22" x14ac:dyDescent="0.2">
      <c r="A83" s="17">
        <v>1772112620</v>
      </c>
      <c r="B83" s="17">
        <v>9</v>
      </c>
      <c r="C83" s="17" t="s">
        <v>77</v>
      </c>
      <c r="D83" s="17">
        <v>1171427165</v>
      </c>
      <c r="E83" s="7" t="s">
        <v>48</v>
      </c>
      <c r="F83" s="17" t="s">
        <v>97</v>
      </c>
      <c r="G83" s="7" t="s">
        <v>120</v>
      </c>
      <c r="H83" s="17">
        <v>3</v>
      </c>
      <c r="I83" s="17" t="s">
        <v>70</v>
      </c>
      <c r="J83" s="17" t="s">
        <v>71</v>
      </c>
      <c r="L83" s="17">
        <v>27</v>
      </c>
      <c r="M83" s="17">
        <v>3</v>
      </c>
      <c r="N83" s="17">
        <v>1</v>
      </c>
      <c r="O83" s="17">
        <v>1</v>
      </c>
      <c r="P83" s="17">
        <v>1572116476</v>
      </c>
      <c r="Q83" s="17">
        <v>2098</v>
      </c>
      <c r="S83" t="s">
        <v>72</v>
      </c>
      <c r="T83">
        <v>0</v>
      </c>
      <c r="U83" t="s">
        <v>73</v>
      </c>
      <c r="V83">
        <f>MATCH(D83,Отчет!$D:$D,0)</f>
        <v>18</v>
      </c>
    </row>
    <row r="84" spans="1:22" x14ac:dyDescent="0.2">
      <c r="A84" s="17">
        <v>1772112608</v>
      </c>
      <c r="B84" s="17">
        <v>4</v>
      </c>
      <c r="C84" s="17" t="s">
        <v>67</v>
      </c>
      <c r="D84" s="17">
        <v>1178817100</v>
      </c>
      <c r="E84" s="7" t="s">
        <v>41</v>
      </c>
      <c r="F84" s="17" t="s">
        <v>96</v>
      </c>
      <c r="G84" s="7" t="s">
        <v>120</v>
      </c>
      <c r="H84" s="17">
        <v>3</v>
      </c>
      <c r="I84" s="17" t="s">
        <v>70</v>
      </c>
      <c r="J84" s="17" t="s">
        <v>71</v>
      </c>
      <c r="L84" s="17">
        <v>0</v>
      </c>
      <c r="M84" s="17">
        <v>3</v>
      </c>
      <c r="N84" s="17">
        <v>1</v>
      </c>
      <c r="O84" s="17">
        <v>0</v>
      </c>
      <c r="P84" s="17">
        <v>1572116476</v>
      </c>
      <c r="Q84" s="17">
        <v>2098</v>
      </c>
      <c r="S84" t="s">
        <v>72</v>
      </c>
      <c r="T84">
        <v>0</v>
      </c>
      <c r="U84" t="s">
        <v>73</v>
      </c>
      <c r="V84">
        <f>MATCH(D84,Отчет!$D:$D,0)</f>
        <v>19</v>
      </c>
    </row>
    <row r="85" spans="1:22" x14ac:dyDescent="0.2">
      <c r="A85" s="17">
        <v>1772112612</v>
      </c>
      <c r="B85" s="17">
        <v>6</v>
      </c>
      <c r="C85" s="17" t="s">
        <v>67</v>
      </c>
      <c r="D85" s="17">
        <v>1171427198</v>
      </c>
      <c r="E85" s="7" t="s">
        <v>42</v>
      </c>
      <c r="F85" s="17" t="s">
        <v>104</v>
      </c>
      <c r="G85" s="7" t="s">
        <v>120</v>
      </c>
      <c r="H85" s="17">
        <v>3</v>
      </c>
      <c r="I85" s="17" t="s">
        <v>70</v>
      </c>
      <c r="J85" s="17" t="s">
        <v>71</v>
      </c>
      <c r="L85" s="17">
        <v>18</v>
      </c>
      <c r="M85" s="17">
        <v>3</v>
      </c>
      <c r="N85" s="17">
        <v>1</v>
      </c>
      <c r="O85" s="17">
        <v>1</v>
      </c>
      <c r="P85" s="17">
        <v>1572116476</v>
      </c>
      <c r="Q85" s="17">
        <v>2098</v>
      </c>
      <c r="S85" t="s">
        <v>72</v>
      </c>
      <c r="T85">
        <v>0</v>
      </c>
      <c r="U85" t="s">
        <v>73</v>
      </c>
      <c r="V85">
        <f>MATCH(D85,Отчет!$D:$D,0)</f>
        <v>24</v>
      </c>
    </row>
    <row r="86" spans="1:22" x14ac:dyDescent="0.2">
      <c r="A86" s="17">
        <v>1772398410</v>
      </c>
      <c r="B86" s="17">
        <v>10</v>
      </c>
      <c r="C86" s="17" t="s">
        <v>101</v>
      </c>
      <c r="D86" s="17">
        <v>1645836523</v>
      </c>
      <c r="E86" s="7" t="s">
        <v>37</v>
      </c>
      <c r="F86" s="17" t="s">
        <v>118</v>
      </c>
      <c r="G86" s="7" t="s">
        <v>121</v>
      </c>
      <c r="H86" s="17">
        <v>3</v>
      </c>
      <c r="I86" s="17" t="s">
        <v>70</v>
      </c>
      <c r="J86" s="17" t="s">
        <v>71</v>
      </c>
      <c r="L86" s="17">
        <v>30</v>
      </c>
      <c r="M86" s="17">
        <v>3</v>
      </c>
      <c r="N86" s="17">
        <v>1</v>
      </c>
      <c r="O86" s="17">
        <v>1</v>
      </c>
      <c r="T86">
        <v>0</v>
      </c>
      <c r="U86" t="s">
        <v>73</v>
      </c>
      <c r="V86">
        <f>MATCH(D86,Отчет!$D:$D,0)</f>
        <v>22</v>
      </c>
    </row>
    <row r="87" spans="1:22" x14ac:dyDescent="0.2">
      <c r="A87" s="17">
        <v>1772341930</v>
      </c>
      <c r="B87" s="17">
        <v>10</v>
      </c>
      <c r="C87" s="17" t="s">
        <v>67</v>
      </c>
      <c r="D87" s="17">
        <v>1178851067</v>
      </c>
      <c r="E87" s="7" t="s">
        <v>34</v>
      </c>
      <c r="F87" s="17" t="s">
        <v>103</v>
      </c>
      <c r="G87" s="7" t="s">
        <v>122</v>
      </c>
      <c r="H87" s="17">
        <v>3</v>
      </c>
      <c r="I87" s="17" t="s">
        <v>70</v>
      </c>
      <c r="J87" s="17" t="s">
        <v>71</v>
      </c>
      <c r="L87" s="17">
        <v>30</v>
      </c>
      <c r="M87" s="17">
        <v>3</v>
      </c>
      <c r="N87" s="17">
        <v>1</v>
      </c>
      <c r="O87" s="17">
        <v>1</v>
      </c>
      <c r="T87">
        <v>0</v>
      </c>
      <c r="U87" t="s">
        <v>73</v>
      </c>
      <c r="V87">
        <f>MATCH(D87,Отчет!$D:$D,0)</f>
        <v>25</v>
      </c>
    </row>
    <row r="88" spans="1:22" x14ac:dyDescent="0.2">
      <c r="A88" s="17">
        <v>1772507561</v>
      </c>
      <c r="B88" s="17">
        <v>10</v>
      </c>
      <c r="C88" s="17" t="s">
        <v>77</v>
      </c>
      <c r="D88" s="17">
        <v>1171426917</v>
      </c>
      <c r="E88" s="7" t="s">
        <v>39</v>
      </c>
      <c r="F88" s="17" t="s">
        <v>109</v>
      </c>
      <c r="G88" s="7" t="s">
        <v>123</v>
      </c>
      <c r="H88" s="17">
        <v>3</v>
      </c>
      <c r="I88" s="17" t="s">
        <v>70</v>
      </c>
      <c r="J88" s="17" t="s">
        <v>71</v>
      </c>
      <c r="L88" s="17">
        <v>30</v>
      </c>
      <c r="M88" s="17">
        <v>3</v>
      </c>
      <c r="N88" s="17">
        <v>1</v>
      </c>
      <c r="O88" s="17">
        <v>1</v>
      </c>
      <c r="T88">
        <v>0</v>
      </c>
      <c r="U88" t="s">
        <v>73</v>
      </c>
      <c r="V88">
        <f>MATCH(D88,Отчет!$D:$D,0)</f>
        <v>28</v>
      </c>
    </row>
    <row r="89" spans="1:22" x14ac:dyDescent="0.2">
      <c r="A89" s="17">
        <v>1772112987</v>
      </c>
      <c r="B89" s="17">
        <v>5</v>
      </c>
      <c r="C89" s="17" t="s">
        <v>77</v>
      </c>
      <c r="D89" s="17">
        <v>1171426878</v>
      </c>
      <c r="E89" s="7" t="s">
        <v>53</v>
      </c>
      <c r="F89" s="17" t="s">
        <v>98</v>
      </c>
      <c r="G89" s="7" t="s">
        <v>124</v>
      </c>
      <c r="H89" s="17">
        <v>3</v>
      </c>
      <c r="I89" s="17" t="s">
        <v>70</v>
      </c>
      <c r="J89" s="17" t="s">
        <v>71</v>
      </c>
      <c r="L89" s="17">
        <v>0</v>
      </c>
      <c r="M89" s="17">
        <v>3</v>
      </c>
      <c r="N89" s="17">
        <v>1</v>
      </c>
      <c r="O89" s="17">
        <v>1</v>
      </c>
      <c r="P89" s="17">
        <v>1572116476</v>
      </c>
      <c r="Q89" s="17">
        <v>2098</v>
      </c>
      <c r="S89" t="s">
        <v>72</v>
      </c>
      <c r="T89">
        <v>0</v>
      </c>
      <c r="U89" t="s">
        <v>73</v>
      </c>
      <c r="V89">
        <f>MATCH(D89,Отчет!$D:$D,0)</f>
        <v>29</v>
      </c>
    </row>
    <row r="90" spans="1:22" x14ac:dyDescent="0.2">
      <c r="A90" s="17">
        <v>1772112992</v>
      </c>
      <c r="B90" s="17">
        <v>7</v>
      </c>
      <c r="C90" s="17" t="s">
        <v>77</v>
      </c>
      <c r="D90" s="17">
        <v>1171426960</v>
      </c>
      <c r="E90" s="7" t="s">
        <v>46</v>
      </c>
      <c r="F90" s="17" t="s">
        <v>108</v>
      </c>
      <c r="G90" s="7" t="s">
        <v>124</v>
      </c>
      <c r="H90" s="17">
        <v>3</v>
      </c>
      <c r="I90" s="17" t="s">
        <v>70</v>
      </c>
      <c r="J90" s="17" t="s">
        <v>71</v>
      </c>
      <c r="L90" s="17">
        <v>21</v>
      </c>
      <c r="M90" s="17">
        <v>3</v>
      </c>
      <c r="N90" s="17">
        <v>1</v>
      </c>
      <c r="O90" s="17">
        <v>1</v>
      </c>
      <c r="P90" s="17">
        <v>1572116476</v>
      </c>
      <c r="Q90" s="17">
        <v>2098</v>
      </c>
      <c r="S90" t="s">
        <v>72</v>
      </c>
      <c r="T90">
        <v>0</v>
      </c>
      <c r="U90" t="s">
        <v>73</v>
      </c>
      <c r="V90">
        <f>MATCH(D90,Отчет!$D:$D,0)</f>
        <v>35</v>
      </c>
    </row>
    <row r="91" spans="1:22" x14ac:dyDescent="0.2">
      <c r="A91" s="17">
        <v>1752593553</v>
      </c>
      <c r="B91" s="17">
        <v>10</v>
      </c>
      <c r="C91" s="17" t="s">
        <v>67</v>
      </c>
      <c r="D91" s="17">
        <v>1553550938</v>
      </c>
      <c r="E91" s="7" t="s">
        <v>45</v>
      </c>
      <c r="F91" s="17" t="s">
        <v>91</v>
      </c>
      <c r="G91" s="7" t="s">
        <v>125</v>
      </c>
      <c r="H91" s="17">
        <v>2.5</v>
      </c>
      <c r="I91" s="17" t="s">
        <v>70</v>
      </c>
      <c r="J91" s="17" t="s">
        <v>71</v>
      </c>
      <c r="L91" s="17">
        <v>25</v>
      </c>
      <c r="M91" s="17">
        <v>2.5</v>
      </c>
      <c r="N91" s="17">
        <v>1</v>
      </c>
      <c r="O91" s="17">
        <v>0</v>
      </c>
      <c r="P91" s="17">
        <v>1564166459</v>
      </c>
      <c r="Q91" s="17">
        <v>2098</v>
      </c>
      <c r="S91" t="s">
        <v>90</v>
      </c>
      <c r="T91">
        <v>0</v>
      </c>
      <c r="U91" t="s">
        <v>73</v>
      </c>
      <c r="V91">
        <f>MATCH(D91,Отчет!$D:$D,0)</f>
        <v>36</v>
      </c>
    </row>
    <row r="92" spans="1:22" x14ac:dyDescent="0.2">
      <c r="A92" s="17">
        <v>1775072129</v>
      </c>
      <c r="B92" s="17">
        <v>7</v>
      </c>
      <c r="C92" s="17" t="s">
        <v>77</v>
      </c>
      <c r="D92" s="17">
        <v>1171426773</v>
      </c>
      <c r="E92" s="7" t="s">
        <v>36</v>
      </c>
      <c r="F92" s="17" t="s">
        <v>94</v>
      </c>
      <c r="G92" s="7" t="s">
        <v>126</v>
      </c>
      <c r="H92" s="17">
        <v>3</v>
      </c>
      <c r="I92" s="17" t="s">
        <v>70</v>
      </c>
      <c r="J92" s="17" t="s">
        <v>71</v>
      </c>
      <c r="L92" s="17">
        <v>21</v>
      </c>
      <c r="M92" s="17">
        <v>3</v>
      </c>
      <c r="N92" s="17">
        <v>1</v>
      </c>
      <c r="O92" s="17">
        <v>1</v>
      </c>
      <c r="P92" s="17">
        <v>1572116476</v>
      </c>
      <c r="Q92" s="17">
        <v>2098</v>
      </c>
      <c r="S92" t="s">
        <v>72</v>
      </c>
      <c r="T92">
        <v>0</v>
      </c>
      <c r="U92" t="s">
        <v>73</v>
      </c>
      <c r="V92">
        <f>MATCH(D92,Отчет!$D:$D,0)</f>
        <v>32</v>
      </c>
    </row>
    <row r="93" spans="1:22" x14ac:dyDescent="0.2">
      <c r="A93" s="17">
        <v>1772343409</v>
      </c>
      <c r="B93" s="17">
        <v>7</v>
      </c>
      <c r="C93" s="17" t="s">
        <v>67</v>
      </c>
      <c r="D93" s="17">
        <v>1171427020</v>
      </c>
      <c r="E93" s="7" t="s">
        <v>40</v>
      </c>
      <c r="F93" s="17" t="s">
        <v>95</v>
      </c>
      <c r="G93" s="7" t="s">
        <v>126</v>
      </c>
      <c r="H93" s="17">
        <v>3</v>
      </c>
      <c r="I93" s="17" t="s">
        <v>70</v>
      </c>
      <c r="J93" s="17" t="s">
        <v>71</v>
      </c>
      <c r="L93" s="17">
        <v>21</v>
      </c>
      <c r="M93" s="17">
        <v>3</v>
      </c>
      <c r="N93" s="17">
        <v>1</v>
      </c>
      <c r="O93" s="17">
        <v>0</v>
      </c>
      <c r="P93" s="17">
        <v>1572116476</v>
      </c>
      <c r="Q93" s="17">
        <v>2098</v>
      </c>
      <c r="S93" t="s">
        <v>72</v>
      </c>
      <c r="T93">
        <v>0</v>
      </c>
      <c r="U93" t="s">
        <v>73</v>
      </c>
      <c r="V93">
        <f>MATCH(D93,Отчет!$D:$D,0)</f>
        <v>42</v>
      </c>
    </row>
    <row r="94" spans="1:22" x14ac:dyDescent="0.2">
      <c r="A94" s="17">
        <v>1775213376</v>
      </c>
      <c r="B94" s="17">
        <v>9</v>
      </c>
      <c r="C94" s="17" t="s">
        <v>67</v>
      </c>
      <c r="D94" s="17">
        <v>1171426812</v>
      </c>
      <c r="E94" s="7" t="s">
        <v>62</v>
      </c>
      <c r="F94" s="17" t="s">
        <v>111</v>
      </c>
      <c r="G94" s="7" t="s">
        <v>126</v>
      </c>
      <c r="H94" s="17">
        <v>3</v>
      </c>
      <c r="I94" s="17" t="s">
        <v>70</v>
      </c>
      <c r="J94" s="17" t="s">
        <v>71</v>
      </c>
      <c r="L94" s="17">
        <v>27</v>
      </c>
      <c r="M94" s="17">
        <v>3</v>
      </c>
      <c r="N94" s="17">
        <v>1</v>
      </c>
      <c r="O94" s="17">
        <v>0</v>
      </c>
      <c r="P94" s="17">
        <v>1572116476</v>
      </c>
      <c r="Q94" s="17">
        <v>2098</v>
      </c>
      <c r="S94" t="s">
        <v>72</v>
      </c>
      <c r="T94">
        <v>0</v>
      </c>
      <c r="U94" t="s">
        <v>73</v>
      </c>
      <c r="V94">
        <f>MATCH(D94,Отчет!$D:$D,0)</f>
        <v>37</v>
      </c>
    </row>
    <row r="95" spans="1:22" x14ac:dyDescent="0.2">
      <c r="A95" s="17">
        <v>1772343404</v>
      </c>
      <c r="B95" s="17">
        <v>7</v>
      </c>
      <c r="C95" s="17" t="s">
        <v>67</v>
      </c>
      <c r="D95" s="17">
        <v>1171427062</v>
      </c>
      <c r="E95" s="7" t="s">
        <v>47</v>
      </c>
      <c r="F95" s="17" t="s">
        <v>107</v>
      </c>
      <c r="G95" s="7" t="s">
        <v>126</v>
      </c>
      <c r="H95" s="17">
        <v>3</v>
      </c>
      <c r="I95" s="17" t="s">
        <v>70</v>
      </c>
      <c r="J95" s="17" t="s">
        <v>71</v>
      </c>
      <c r="L95" s="17">
        <v>21</v>
      </c>
      <c r="M95" s="17">
        <v>3</v>
      </c>
      <c r="N95" s="17">
        <v>1</v>
      </c>
      <c r="O95" s="17">
        <v>1</v>
      </c>
      <c r="P95" s="17">
        <v>1572116476</v>
      </c>
      <c r="Q95" s="17">
        <v>2098</v>
      </c>
      <c r="S95" t="s">
        <v>72</v>
      </c>
      <c r="T95">
        <v>0</v>
      </c>
      <c r="U95" t="s">
        <v>73</v>
      </c>
      <c r="V95">
        <f>MATCH(D95,Отчет!$D:$D,0)</f>
        <v>27</v>
      </c>
    </row>
    <row r="96" spans="1:22" x14ac:dyDescent="0.2">
      <c r="A96" s="17">
        <v>1772343399</v>
      </c>
      <c r="B96" s="17">
        <v>7</v>
      </c>
      <c r="C96" s="17" t="s">
        <v>67</v>
      </c>
      <c r="D96" s="17">
        <v>1171427399</v>
      </c>
      <c r="E96" s="7" t="s">
        <v>60</v>
      </c>
      <c r="F96" s="17" t="s">
        <v>99</v>
      </c>
      <c r="G96" s="7" t="s">
        <v>126</v>
      </c>
      <c r="H96" s="17">
        <v>3</v>
      </c>
      <c r="I96" s="17" t="s">
        <v>70</v>
      </c>
      <c r="J96" s="17" t="s">
        <v>71</v>
      </c>
      <c r="L96" s="17">
        <v>21</v>
      </c>
      <c r="M96" s="17">
        <v>3</v>
      </c>
      <c r="N96" s="17">
        <v>1</v>
      </c>
      <c r="O96" s="17">
        <v>1</v>
      </c>
      <c r="P96" s="17">
        <v>1572116476</v>
      </c>
      <c r="Q96" s="17">
        <v>2098</v>
      </c>
      <c r="S96" t="s">
        <v>72</v>
      </c>
      <c r="T96">
        <v>0</v>
      </c>
      <c r="U96" t="s">
        <v>73</v>
      </c>
      <c r="V96">
        <f>MATCH(D96,Отчет!$D:$D,0)</f>
        <v>38</v>
      </c>
    </row>
    <row r="97" spans="1:22" x14ac:dyDescent="0.2">
      <c r="A97" s="17">
        <v>1655939414</v>
      </c>
      <c r="B97" s="17">
        <v>7</v>
      </c>
      <c r="C97" s="17" t="s">
        <v>101</v>
      </c>
      <c r="D97" s="17">
        <v>1645836523</v>
      </c>
      <c r="E97" s="7" t="s">
        <v>37</v>
      </c>
      <c r="F97" s="17" t="s">
        <v>118</v>
      </c>
      <c r="G97" s="7" t="s">
        <v>127</v>
      </c>
      <c r="H97" s="17">
        <v>6</v>
      </c>
      <c r="I97" s="17" t="s">
        <v>70</v>
      </c>
      <c r="J97" s="17" t="s">
        <v>128</v>
      </c>
      <c r="L97" s="17">
        <v>42</v>
      </c>
      <c r="M97" s="17">
        <v>6</v>
      </c>
      <c r="N97" s="17">
        <v>1</v>
      </c>
      <c r="O97" s="17">
        <v>1</v>
      </c>
      <c r="P97" s="17">
        <v>1554469668</v>
      </c>
      <c r="Q97" s="17">
        <v>4354</v>
      </c>
      <c r="T97">
        <v>0</v>
      </c>
      <c r="U97" t="s">
        <v>73</v>
      </c>
      <c r="V97">
        <f>MATCH(D97,Отчет!$D:$D,0)</f>
        <v>22</v>
      </c>
    </row>
    <row r="98" spans="1:22" x14ac:dyDescent="0.2">
      <c r="A98" s="17">
        <v>1599559457</v>
      </c>
      <c r="C98" s="17" t="s">
        <v>67</v>
      </c>
      <c r="D98" s="17">
        <v>1553550938</v>
      </c>
      <c r="E98" s="7" t="s">
        <v>45</v>
      </c>
      <c r="F98" s="17" t="s">
        <v>91</v>
      </c>
      <c r="G98" s="7" t="s">
        <v>127</v>
      </c>
      <c r="H98" s="17">
        <v>6</v>
      </c>
      <c r="I98" s="17" t="s">
        <v>70</v>
      </c>
      <c r="J98" s="17" t="s">
        <v>128</v>
      </c>
      <c r="L98" s="17">
        <v>0</v>
      </c>
      <c r="M98" s="17">
        <v>6</v>
      </c>
      <c r="O98" s="17">
        <v>0</v>
      </c>
      <c r="P98" s="17">
        <v>1554469668</v>
      </c>
      <c r="Q98" s="17">
        <v>4354</v>
      </c>
      <c r="R98" s="17" t="s">
        <v>89</v>
      </c>
      <c r="T98">
        <v>1</v>
      </c>
      <c r="U98" t="s">
        <v>73</v>
      </c>
      <c r="V98">
        <f>MATCH(D98,Отчет!$D:$D,0)</f>
        <v>36</v>
      </c>
    </row>
    <row r="99" spans="1:22" x14ac:dyDescent="0.2">
      <c r="A99" s="17">
        <v>1599559046</v>
      </c>
      <c r="B99" s="17">
        <v>7</v>
      </c>
      <c r="C99" s="17" t="s">
        <v>67</v>
      </c>
      <c r="D99" s="17">
        <v>1171452842</v>
      </c>
      <c r="E99" s="7" t="s">
        <v>61</v>
      </c>
      <c r="F99" s="17" t="s">
        <v>113</v>
      </c>
      <c r="G99" s="7" t="s">
        <v>127</v>
      </c>
      <c r="H99" s="17">
        <v>6</v>
      </c>
      <c r="I99" s="17" t="s">
        <v>70</v>
      </c>
      <c r="J99" s="17" t="s">
        <v>128</v>
      </c>
      <c r="L99" s="17">
        <v>42</v>
      </c>
      <c r="M99" s="17">
        <v>6</v>
      </c>
      <c r="N99" s="17">
        <v>1</v>
      </c>
      <c r="O99" s="17">
        <v>0</v>
      </c>
      <c r="P99" s="17">
        <v>1554469668</v>
      </c>
      <c r="Q99" s="17">
        <v>4354</v>
      </c>
      <c r="T99">
        <v>0</v>
      </c>
      <c r="U99" t="s">
        <v>73</v>
      </c>
      <c r="V99">
        <f>MATCH(D99,Отчет!$D:$D,0)</f>
        <v>30</v>
      </c>
    </row>
    <row r="100" spans="1:22" x14ac:dyDescent="0.2">
      <c r="A100" s="17">
        <v>1599558166</v>
      </c>
      <c r="B100" s="17">
        <v>7</v>
      </c>
      <c r="C100" s="17" t="s">
        <v>67</v>
      </c>
      <c r="D100" s="17">
        <v>1171427299</v>
      </c>
      <c r="E100" s="7" t="s">
        <v>52</v>
      </c>
      <c r="F100" s="17" t="s">
        <v>83</v>
      </c>
      <c r="G100" s="7" t="s">
        <v>127</v>
      </c>
      <c r="H100" s="17">
        <v>6</v>
      </c>
      <c r="I100" s="17" t="s">
        <v>70</v>
      </c>
      <c r="J100" s="17" t="s">
        <v>128</v>
      </c>
      <c r="L100" s="17">
        <v>42</v>
      </c>
      <c r="M100" s="17">
        <v>6</v>
      </c>
      <c r="N100" s="17">
        <v>1</v>
      </c>
      <c r="O100" s="17">
        <v>1</v>
      </c>
      <c r="P100" s="17">
        <v>1554469668</v>
      </c>
      <c r="Q100" s="17">
        <v>4354</v>
      </c>
      <c r="T100">
        <v>0</v>
      </c>
      <c r="U100" t="s">
        <v>73</v>
      </c>
      <c r="V100">
        <f>MATCH(D100,Отчет!$D:$D,0)</f>
        <v>23</v>
      </c>
    </row>
    <row r="101" spans="1:22" x14ac:dyDescent="0.2">
      <c r="A101" s="17">
        <v>1600705324</v>
      </c>
      <c r="B101" s="17">
        <v>10</v>
      </c>
      <c r="C101" s="17" t="s">
        <v>77</v>
      </c>
      <c r="D101" s="17">
        <v>1171427352</v>
      </c>
      <c r="E101" s="7" t="s">
        <v>38</v>
      </c>
      <c r="F101" s="17" t="s">
        <v>78</v>
      </c>
      <c r="G101" s="7" t="s">
        <v>127</v>
      </c>
      <c r="H101" s="17">
        <v>6</v>
      </c>
      <c r="I101" s="17" t="s">
        <v>70</v>
      </c>
      <c r="J101" s="17" t="s">
        <v>128</v>
      </c>
      <c r="L101" s="17">
        <v>60</v>
      </c>
      <c r="M101" s="17">
        <v>6</v>
      </c>
      <c r="N101" s="17">
        <v>1</v>
      </c>
      <c r="O101" s="17">
        <v>1</v>
      </c>
      <c r="P101" s="17">
        <v>1554469668</v>
      </c>
      <c r="Q101" s="17">
        <v>4354</v>
      </c>
      <c r="T101">
        <v>0</v>
      </c>
      <c r="U101" t="s">
        <v>73</v>
      </c>
      <c r="V101">
        <f>MATCH(D101,Отчет!$D:$D,0)</f>
        <v>17</v>
      </c>
    </row>
    <row r="102" spans="1:22" x14ac:dyDescent="0.2">
      <c r="A102" s="17">
        <v>1599559789</v>
      </c>
      <c r="B102" s="17">
        <v>10</v>
      </c>
      <c r="C102" s="17" t="s">
        <v>67</v>
      </c>
      <c r="D102" s="17">
        <v>1171427381</v>
      </c>
      <c r="E102" s="7" t="s">
        <v>43</v>
      </c>
      <c r="F102" s="17" t="s">
        <v>85</v>
      </c>
      <c r="G102" s="7" t="s">
        <v>127</v>
      </c>
      <c r="H102" s="17">
        <v>6</v>
      </c>
      <c r="I102" s="17" t="s">
        <v>70</v>
      </c>
      <c r="J102" s="17" t="s">
        <v>128</v>
      </c>
      <c r="L102" s="17">
        <v>60</v>
      </c>
      <c r="M102" s="17">
        <v>6</v>
      </c>
      <c r="N102" s="17">
        <v>1</v>
      </c>
      <c r="O102" s="17">
        <v>1</v>
      </c>
      <c r="P102" s="17">
        <v>1554469668</v>
      </c>
      <c r="Q102" s="17">
        <v>4354</v>
      </c>
      <c r="T102">
        <v>0</v>
      </c>
      <c r="U102" t="s">
        <v>73</v>
      </c>
      <c r="V102">
        <f>MATCH(D102,Отчет!$D:$D,0)</f>
        <v>14</v>
      </c>
    </row>
    <row r="103" spans="1:22" x14ac:dyDescent="0.2">
      <c r="A103" s="17">
        <v>1600705784</v>
      </c>
      <c r="B103" s="17">
        <v>6</v>
      </c>
      <c r="C103" s="17" t="s">
        <v>77</v>
      </c>
      <c r="D103" s="17">
        <v>1171426343</v>
      </c>
      <c r="E103" s="7" t="s">
        <v>55</v>
      </c>
      <c r="F103" s="17" t="s">
        <v>112</v>
      </c>
      <c r="G103" s="7" t="s">
        <v>127</v>
      </c>
      <c r="H103" s="17">
        <v>6</v>
      </c>
      <c r="I103" s="17" t="s">
        <v>70</v>
      </c>
      <c r="J103" s="17" t="s">
        <v>128</v>
      </c>
      <c r="L103" s="17">
        <v>36</v>
      </c>
      <c r="M103" s="17">
        <v>6</v>
      </c>
      <c r="N103" s="17">
        <v>1</v>
      </c>
      <c r="O103" s="17">
        <v>1</v>
      </c>
      <c r="P103" s="17">
        <v>1554469668</v>
      </c>
      <c r="Q103" s="17">
        <v>4354</v>
      </c>
      <c r="T103">
        <v>0</v>
      </c>
      <c r="U103" t="s">
        <v>73</v>
      </c>
      <c r="V103">
        <f>MATCH(D103,Отчет!$D:$D,0)</f>
        <v>31</v>
      </c>
    </row>
    <row r="104" spans="1:22" x14ac:dyDescent="0.2">
      <c r="A104" s="17">
        <v>1599557499</v>
      </c>
      <c r="B104" s="17">
        <v>9</v>
      </c>
      <c r="C104" s="17" t="s">
        <v>67</v>
      </c>
      <c r="D104" s="17">
        <v>1171426718</v>
      </c>
      <c r="E104" s="7" t="s">
        <v>51</v>
      </c>
      <c r="F104" s="17" t="s">
        <v>68</v>
      </c>
      <c r="G104" s="7" t="s">
        <v>127</v>
      </c>
      <c r="H104" s="17">
        <v>6</v>
      </c>
      <c r="I104" s="17" t="s">
        <v>70</v>
      </c>
      <c r="J104" s="17" t="s">
        <v>128</v>
      </c>
      <c r="L104" s="17">
        <v>54</v>
      </c>
      <c r="M104" s="17">
        <v>6</v>
      </c>
      <c r="N104" s="17">
        <v>1</v>
      </c>
      <c r="O104" s="17">
        <v>1</v>
      </c>
      <c r="P104" s="17">
        <v>1554469668</v>
      </c>
      <c r="Q104" s="17">
        <v>4354</v>
      </c>
      <c r="T104">
        <v>0</v>
      </c>
      <c r="U104" t="s">
        <v>73</v>
      </c>
      <c r="V104">
        <f>MATCH(D104,Отчет!$D:$D,0)</f>
        <v>16</v>
      </c>
    </row>
    <row r="105" spans="1:22" x14ac:dyDescent="0.2">
      <c r="A105" s="17">
        <v>1599559260</v>
      </c>
      <c r="B105" s="17">
        <v>9</v>
      </c>
      <c r="C105" s="17" t="s">
        <v>67</v>
      </c>
      <c r="D105" s="17">
        <v>1171426733</v>
      </c>
      <c r="E105" s="7" t="s">
        <v>59</v>
      </c>
      <c r="F105" s="17" t="s">
        <v>76</v>
      </c>
      <c r="G105" s="7" t="s">
        <v>127</v>
      </c>
      <c r="H105" s="17">
        <v>6</v>
      </c>
      <c r="I105" s="17" t="s">
        <v>70</v>
      </c>
      <c r="J105" s="17" t="s">
        <v>128</v>
      </c>
      <c r="L105" s="17">
        <v>54</v>
      </c>
      <c r="M105" s="17">
        <v>6</v>
      </c>
      <c r="N105" s="17">
        <v>1</v>
      </c>
      <c r="O105" s="17">
        <v>1</v>
      </c>
      <c r="P105" s="17">
        <v>1554469668</v>
      </c>
      <c r="Q105" s="17">
        <v>4354</v>
      </c>
      <c r="T105">
        <v>0</v>
      </c>
      <c r="U105" t="s">
        <v>73</v>
      </c>
      <c r="V105">
        <f>MATCH(D105,Отчет!$D:$D,0)</f>
        <v>15</v>
      </c>
    </row>
    <row r="106" spans="1:22" x14ac:dyDescent="0.2">
      <c r="A106" s="17">
        <v>1600705970</v>
      </c>
      <c r="B106" s="17">
        <v>10</v>
      </c>
      <c r="C106" s="17" t="s">
        <v>77</v>
      </c>
      <c r="D106" s="17">
        <v>1171426746</v>
      </c>
      <c r="E106" s="7" t="s">
        <v>65</v>
      </c>
      <c r="F106" s="17" t="s">
        <v>80</v>
      </c>
      <c r="G106" s="7" t="s">
        <v>127</v>
      </c>
      <c r="H106" s="17">
        <v>6</v>
      </c>
      <c r="I106" s="17" t="s">
        <v>70</v>
      </c>
      <c r="J106" s="17" t="s">
        <v>128</v>
      </c>
      <c r="L106" s="17">
        <v>60</v>
      </c>
      <c r="M106" s="17">
        <v>6</v>
      </c>
      <c r="N106" s="17">
        <v>1</v>
      </c>
      <c r="O106" s="17">
        <v>1</v>
      </c>
      <c r="P106" s="17">
        <v>1554469668</v>
      </c>
      <c r="Q106" s="17">
        <v>4354</v>
      </c>
      <c r="T106">
        <v>0</v>
      </c>
      <c r="U106" t="s">
        <v>73</v>
      </c>
      <c r="V106">
        <f>MATCH(D106,Отчет!$D:$D,0)</f>
        <v>12</v>
      </c>
    </row>
    <row r="107" spans="1:22" x14ac:dyDescent="0.2">
      <c r="A107" s="17">
        <v>1599558718</v>
      </c>
      <c r="B107" s="17">
        <v>8</v>
      </c>
      <c r="C107" s="17" t="s">
        <v>67</v>
      </c>
      <c r="D107" s="17">
        <v>1171426786</v>
      </c>
      <c r="E107" s="7" t="s">
        <v>50</v>
      </c>
      <c r="F107" s="17" t="s">
        <v>75</v>
      </c>
      <c r="G107" s="7" t="s">
        <v>127</v>
      </c>
      <c r="H107" s="17">
        <v>6</v>
      </c>
      <c r="I107" s="17" t="s">
        <v>70</v>
      </c>
      <c r="J107" s="17" t="s">
        <v>128</v>
      </c>
      <c r="L107" s="17">
        <v>48</v>
      </c>
      <c r="M107" s="17">
        <v>6</v>
      </c>
      <c r="N107" s="17">
        <v>1</v>
      </c>
      <c r="O107" s="17">
        <v>1</v>
      </c>
      <c r="P107" s="17">
        <v>1554469668</v>
      </c>
      <c r="Q107" s="17">
        <v>4354</v>
      </c>
      <c r="T107">
        <v>0</v>
      </c>
      <c r="U107" t="s">
        <v>73</v>
      </c>
      <c r="V107">
        <f>MATCH(D107,Отчет!$D:$D,0)</f>
        <v>21</v>
      </c>
    </row>
    <row r="108" spans="1:22" x14ac:dyDescent="0.2">
      <c r="A108" s="17">
        <v>1599558639</v>
      </c>
      <c r="C108" s="17" t="s">
        <v>67</v>
      </c>
      <c r="D108" s="17">
        <v>1171426812</v>
      </c>
      <c r="E108" s="7" t="s">
        <v>62</v>
      </c>
      <c r="F108" s="17" t="s">
        <v>111</v>
      </c>
      <c r="G108" s="7" t="s">
        <v>127</v>
      </c>
      <c r="H108" s="17">
        <v>6</v>
      </c>
      <c r="I108" s="17" t="s">
        <v>70</v>
      </c>
      <c r="J108" s="17" t="s">
        <v>128</v>
      </c>
      <c r="L108" s="17">
        <v>0</v>
      </c>
      <c r="M108" s="17">
        <v>6</v>
      </c>
      <c r="O108" s="17">
        <v>0</v>
      </c>
      <c r="P108" s="17">
        <v>1554469668</v>
      </c>
      <c r="Q108" s="17">
        <v>4354</v>
      </c>
      <c r="T108">
        <v>1</v>
      </c>
      <c r="U108" t="s">
        <v>73</v>
      </c>
      <c r="V108">
        <f>MATCH(D108,Отчет!$D:$D,0)</f>
        <v>37</v>
      </c>
    </row>
    <row r="109" spans="1:22" x14ac:dyDescent="0.2">
      <c r="A109" s="17">
        <v>1599557710</v>
      </c>
      <c r="B109" s="17">
        <v>10</v>
      </c>
      <c r="C109" s="17" t="s">
        <v>67</v>
      </c>
      <c r="D109" s="17">
        <v>1171426891</v>
      </c>
      <c r="E109" s="7" t="s">
        <v>57</v>
      </c>
      <c r="F109" s="17" t="s">
        <v>110</v>
      </c>
      <c r="G109" s="7" t="s">
        <v>127</v>
      </c>
      <c r="H109" s="17">
        <v>6</v>
      </c>
      <c r="I109" s="17" t="s">
        <v>70</v>
      </c>
      <c r="J109" s="17" t="s">
        <v>128</v>
      </c>
      <c r="L109" s="17">
        <v>60</v>
      </c>
      <c r="M109" s="17">
        <v>6</v>
      </c>
      <c r="N109" s="17">
        <v>1</v>
      </c>
      <c r="O109" s="17">
        <v>1</v>
      </c>
      <c r="P109" s="17">
        <v>1554469668</v>
      </c>
      <c r="Q109" s="17">
        <v>4354</v>
      </c>
      <c r="T109">
        <v>0</v>
      </c>
      <c r="U109" t="s">
        <v>73</v>
      </c>
      <c r="V109">
        <f>MATCH(D109,Отчет!$D:$D,0)</f>
        <v>13</v>
      </c>
    </row>
    <row r="110" spans="1:22" x14ac:dyDescent="0.2">
      <c r="A110" s="17">
        <v>1600705414</v>
      </c>
      <c r="B110" s="17">
        <v>6</v>
      </c>
      <c r="C110" s="17" t="s">
        <v>77</v>
      </c>
      <c r="D110" s="17">
        <v>1171426917</v>
      </c>
      <c r="E110" s="7" t="s">
        <v>39</v>
      </c>
      <c r="F110" s="17" t="s">
        <v>109</v>
      </c>
      <c r="G110" s="7" t="s">
        <v>127</v>
      </c>
      <c r="H110" s="17">
        <v>6</v>
      </c>
      <c r="I110" s="17" t="s">
        <v>70</v>
      </c>
      <c r="J110" s="17" t="s">
        <v>128</v>
      </c>
      <c r="L110" s="17">
        <v>36</v>
      </c>
      <c r="M110" s="17">
        <v>6</v>
      </c>
      <c r="N110" s="17">
        <v>1</v>
      </c>
      <c r="O110" s="17">
        <v>1</v>
      </c>
      <c r="P110" s="17">
        <v>1554469668</v>
      </c>
      <c r="Q110" s="17">
        <v>4354</v>
      </c>
      <c r="T110">
        <v>0</v>
      </c>
      <c r="U110" t="s">
        <v>73</v>
      </c>
      <c r="V110">
        <f>MATCH(D110,Отчет!$D:$D,0)</f>
        <v>28</v>
      </c>
    </row>
    <row r="111" spans="1:22" x14ac:dyDescent="0.2">
      <c r="A111" s="17">
        <v>1600705541</v>
      </c>
      <c r="C111" s="17" t="s">
        <v>77</v>
      </c>
      <c r="D111" s="17">
        <v>1171426960</v>
      </c>
      <c r="E111" s="7" t="s">
        <v>46</v>
      </c>
      <c r="F111" s="17" t="s">
        <v>108</v>
      </c>
      <c r="G111" s="7" t="s">
        <v>127</v>
      </c>
      <c r="H111" s="17">
        <v>6</v>
      </c>
      <c r="I111" s="17" t="s">
        <v>70</v>
      </c>
      <c r="J111" s="17" t="s">
        <v>128</v>
      </c>
      <c r="L111" s="17">
        <v>0</v>
      </c>
      <c r="M111" s="17">
        <v>6</v>
      </c>
      <c r="O111" s="17">
        <v>1</v>
      </c>
      <c r="P111" s="17">
        <v>1554469668</v>
      </c>
      <c r="Q111" s="17">
        <v>4354</v>
      </c>
      <c r="T111">
        <v>0</v>
      </c>
      <c r="U111" t="s">
        <v>73</v>
      </c>
      <c r="V111">
        <f>MATCH(D111,Отчет!$D:$D,0)</f>
        <v>35</v>
      </c>
    </row>
    <row r="112" spans="1:22" x14ac:dyDescent="0.2">
      <c r="A112" s="17">
        <v>1599559657</v>
      </c>
      <c r="B112" s="17">
        <v>7</v>
      </c>
      <c r="C112" s="17" t="s">
        <v>67</v>
      </c>
      <c r="D112" s="17">
        <v>1171427062</v>
      </c>
      <c r="E112" s="7" t="s">
        <v>47</v>
      </c>
      <c r="F112" s="17" t="s">
        <v>107</v>
      </c>
      <c r="G112" s="7" t="s">
        <v>127</v>
      </c>
      <c r="H112" s="17">
        <v>6</v>
      </c>
      <c r="I112" s="17" t="s">
        <v>70</v>
      </c>
      <c r="J112" s="17" t="s">
        <v>128</v>
      </c>
      <c r="L112" s="17">
        <v>42</v>
      </c>
      <c r="M112" s="17">
        <v>6</v>
      </c>
      <c r="N112" s="17">
        <v>1</v>
      </c>
      <c r="O112" s="17">
        <v>1</v>
      </c>
      <c r="P112" s="17">
        <v>1554469668</v>
      </c>
      <c r="Q112" s="17">
        <v>4354</v>
      </c>
      <c r="T112">
        <v>0</v>
      </c>
      <c r="U112" t="s">
        <v>73</v>
      </c>
      <c r="V112">
        <f>MATCH(D112,Отчет!$D:$D,0)</f>
        <v>27</v>
      </c>
    </row>
    <row r="113" spans="1:22" x14ac:dyDescent="0.2">
      <c r="A113" s="17">
        <v>1599559595</v>
      </c>
      <c r="C113" s="17" t="s">
        <v>67</v>
      </c>
      <c r="D113" s="17">
        <v>1171427106</v>
      </c>
      <c r="E113" s="7" t="s">
        <v>64</v>
      </c>
      <c r="F113" s="17" t="s">
        <v>106</v>
      </c>
      <c r="G113" s="7" t="s">
        <v>127</v>
      </c>
      <c r="H113" s="17">
        <v>6</v>
      </c>
      <c r="I113" s="17" t="s">
        <v>70</v>
      </c>
      <c r="J113" s="17" t="s">
        <v>128</v>
      </c>
      <c r="L113" s="17">
        <v>0</v>
      </c>
      <c r="M113" s="17">
        <v>6</v>
      </c>
      <c r="O113" s="17">
        <v>1</v>
      </c>
      <c r="P113" s="17">
        <v>1554469668</v>
      </c>
      <c r="Q113" s="17">
        <v>4354</v>
      </c>
      <c r="R113" s="17" t="s">
        <v>89</v>
      </c>
      <c r="T113">
        <v>1</v>
      </c>
      <c r="U113" t="s">
        <v>73</v>
      </c>
      <c r="V113">
        <f>MATCH(D113,Отчет!$D:$D,0)</f>
        <v>44</v>
      </c>
    </row>
    <row r="114" spans="1:22" x14ac:dyDescent="0.2">
      <c r="A114" s="17">
        <v>1599559910</v>
      </c>
      <c r="B114" s="17">
        <v>7</v>
      </c>
      <c r="C114" s="17" t="s">
        <v>67</v>
      </c>
      <c r="D114" s="17">
        <v>1171427125</v>
      </c>
      <c r="E114" s="7" t="s">
        <v>56</v>
      </c>
      <c r="F114" s="17" t="s">
        <v>74</v>
      </c>
      <c r="G114" s="7" t="s">
        <v>127</v>
      </c>
      <c r="H114" s="17">
        <v>6</v>
      </c>
      <c r="I114" s="17" t="s">
        <v>70</v>
      </c>
      <c r="J114" s="17" t="s">
        <v>128</v>
      </c>
      <c r="L114" s="17">
        <v>42</v>
      </c>
      <c r="M114" s="17">
        <v>6</v>
      </c>
      <c r="N114" s="17">
        <v>1</v>
      </c>
      <c r="O114" s="17">
        <v>1</v>
      </c>
      <c r="P114" s="17">
        <v>1554469668</v>
      </c>
      <c r="Q114" s="17">
        <v>4354</v>
      </c>
      <c r="T114">
        <v>0</v>
      </c>
      <c r="U114" t="s">
        <v>73</v>
      </c>
      <c r="V114">
        <f>MATCH(D114,Отчет!$D:$D,0)</f>
        <v>26</v>
      </c>
    </row>
    <row r="115" spans="1:22" x14ac:dyDescent="0.2">
      <c r="A115" s="17">
        <v>1600705914</v>
      </c>
      <c r="B115" s="17">
        <v>10</v>
      </c>
      <c r="C115" s="17" t="s">
        <v>77</v>
      </c>
      <c r="D115" s="17">
        <v>1171427181</v>
      </c>
      <c r="E115" s="7" t="s">
        <v>63</v>
      </c>
      <c r="F115" s="17" t="s">
        <v>105</v>
      </c>
      <c r="G115" s="7" t="s">
        <v>127</v>
      </c>
      <c r="H115" s="17">
        <v>6</v>
      </c>
      <c r="I115" s="17" t="s">
        <v>70</v>
      </c>
      <c r="J115" s="17" t="s">
        <v>128</v>
      </c>
      <c r="L115" s="17">
        <v>60</v>
      </c>
      <c r="M115" s="17">
        <v>6</v>
      </c>
      <c r="N115" s="17">
        <v>1</v>
      </c>
      <c r="O115" s="17">
        <v>1</v>
      </c>
      <c r="P115" s="17">
        <v>1554469668</v>
      </c>
      <c r="Q115" s="17">
        <v>4354</v>
      </c>
      <c r="T115">
        <v>0</v>
      </c>
      <c r="U115" t="s">
        <v>73</v>
      </c>
      <c r="V115">
        <f>MATCH(D115,Отчет!$D:$D,0)</f>
        <v>20</v>
      </c>
    </row>
    <row r="116" spans="1:22" x14ac:dyDescent="0.2">
      <c r="A116" s="17">
        <v>1599559523</v>
      </c>
      <c r="B116" s="17">
        <v>8</v>
      </c>
      <c r="C116" s="17" t="s">
        <v>67</v>
      </c>
      <c r="D116" s="17">
        <v>1171427198</v>
      </c>
      <c r="E116" s="7" t="s">
        <v>42</v>
      </c>
      <c r="F116" s="17" t="s">
        <v>104</v>
      </c>
      <c r="G116" s="7" t="s">
        <v>127</v>
      </c>
      <c r="H116" s="17">
        <v>6</v>
      </c>
      <c r="I116" s="17" t="s">
        <v>70</v>
      </c>
      <c r="J116" s="17" t="s">
        <v>128</v>
      </c>
      <c r="L116" s="17">
        <v>48</v>
      </c>
      <c r="M116" s="17">
        <v>6</v>
      </c>
      <c r="N116" s="17">
        <v>1</v>
      </c>
      <c r="O116" s="17">
        <v>1</v>
      </c>
      <c r="P116" s="17">
        <v>1554469668</v>
      </c>
      <c r="Q116" s="17">
        <v>4354</v>
      </c>
      <c r="T116">
        <v>0</v>
      </c>
      <c r="U116" t="s">
        <v>73</v>
      </c>
      <c r="V116">
        <f>MATCH(D116,Отчет!$D:$D,0)</f>
        <v>24</v>
      </c>
    </row>
    <row r="117" spans="1:22" x14ac:dyDescent="0.2">
      <c r="A117" s="17">
        <v>1599558560</v>
      </c>
      <c r="B117" s="17">
        <v>7</v>
      </c>
      <c r="C117" s="17" t="s">
        <v>67</v>
      </c>
      <c r="D117" s="17">
        <v>1178851067</v>
      </c>
      <c r="E117" s="7" t="s">
        <v>34</v>
      </c>
      <c r="F117" s="17" t="s">
        <v>103</v>
      </c>
      <c r="G117" s="7" t="s">
        <v>127</v>
      </c>
      <c r="H117" s="17">
        <v>6</v>
      </c>
      <c r="I117" s="17" t="s">
        <v>70</v>
      </c>
      <c r="J117" s="17" t="s">
        <v>128</v>
      </c>
      <c r="L117" s="17">
        <v>42</v>
      </c>
      <c r="M117" s="17">
        <v>6</v>
      </c>
      <c r="N117" s="17">
        <v>1</v>
      </c>
      <c r="O117" s="17">
        <v>1</v>
      </c>
      <c r="P117" s="17">
        <v>1554469668</v>
      </c>
      <c r="Q117" s="17">
        <v>4354</v>
      </c>
      <c r="T117">
        <v>0</v>
      </c>
      <c r="U117" t="s">
        <v>73</v>
      </c>
      <c r="V117">
        <f>MATCH(D117,Отчет!$D:$D,0)</f>
        <v>25</v>
      </c>
    </row>
    <row r="118" spans="1:22" x14ac:dyDescent="0.2">
      <c r="A118" s="17">
        <v>1601457802</v>
      </c>
      <c r="C118" s="17" t="s">
        <v>101</v>
      </c>
      <c r="D118" s="17">
        <v>1178851082</v>
      </c>
      <c r="E118" s="7" t="s">
        <v>44</v>
      </c>
      <c r="F118" s="17" t="s">
        <v>102</v>
      </c>
      <c r="G118" s="7" t="s">
        <v>127</v>
      </c>
      <c r="H118" s="17">
        <v>6</v>
      </c>
      <c r="I118" s="17" t="s">
        <v>70</v>
      </c>
      <c r="J118" s="17" t="s">
        <v>128</v>
      </c>
      <c r="L118" s="17">
        <v>0</v>
      </c>
      <c r="M118" s="17">
        <v>6</v>
      </c>
      <c r="O118" s="17">
        <v>1</v>
      </c>
      <c r="P118" s="17">
        <v>1554469668</v>
      </c>
      <c r="Q118" s="17">
        <v>4354</v>
      </c>
      <c r="T118">
        <v>1</v>
      </c>
      <c r="U118" t="s">
        <v>73</v>
      </c>
      <c r="V118">
        <f>MATCH(D118,Отчет!$D:$D,0)</f>
        <v>40</v>
      </c>
    </row>
    <row r="119" spans="1:22" x14ac:dyDescent="0.2">
      <c r="A119" s="17">
        <v>1599559719</v>
      </c>
      <c r="C119" s="17" t="s">
        <v>67</v>
      </c>
      <c r="D119" s="17">
        <v>1192491496</v>
      </c>
      <c r="E119" s="7" t="s">
        <v>35</v>
      </c>
      <c r="F119" s="17" t="s">
        <v>100</v>
      </c>
      <c r="G119" s="7" t="s">
        <v>127</v>
      </c>
      <c r="H119" s="17">
        <v>6</v>
      </c>
      <c r="I119" s="17" t="s">
        <v>70</v>
      </c>
      <c r="J119" s="17" t="s">
        <v>128</v>
      </c>
      <c r="L119" s="17">
        <v>0</v>
      </c>
      <c r="M119" s="17">
        <v>6</v>
      </c>
      <c r="O119" s="17">
        <v>1</v>
      </c>
      <c r="P119" s="17">
        <v>1554469668</v>
      </c>
      <c r="Q119" s="17">
        <v>4354</v>
      </c>
      <c r="T119">
        <v>1</v>
      </c>
      <c r="U119" t="s">
        <v>73</v>
      </c>
      <c r="V119">
        <f>MATCH(D119,Отчет!$D:$D,0)</f>
        <v>41</v>
      </c>
    </row>
    <row r="120" spans="1:22" x14ac:dyDescent="0.2">
      <c r="A120" s="17">
        <v>1599557879</v>
      </c>
      <c r="C120" s="17" t="s">
        <v>67</v>
      </c>
      <c r="D120" s="17">
        <v>1171427399</v>
      </c>
      <c r="E120" s="7" t="s">
        <v>60</v>
      </c>
      <c r="F120" s="17" t="s">
        <v>99</v>
      </c>
      <c r="G120" s="7" t="s">
        <v>127</v>
      </c>
      <c r="H120" s="17">
        <v>6</v>
      </c>
      <c r="I120" s="17" t="s">
        <v>70</v>
      </c>
      <c r="J120" s="17" t="s">
        <v>128</v>
      </c>
      <c r="L120" s="17">
        <v>0</v>
      </c>
      <c r="M120" s="17">
        <v>6</v>
      </c>
      <c r="O120" s="17">
        <v>1</v>
      </c>
      <c r="P120" s="17">
        <v>1554469668</v>
      </c>
      <c r="Q120" s="17">
        <v>4354</v>
      </c>
      <c r="T120">
        <v>1</v>
      </c>
      <c r="U120" t="s">
        <v>73</v>
      </c>
      <c r="V120">
        <f>MATCH(D120,Отчет!$D:$D,0)</f>
        <v>38</v>
      </c>
    </row>
    <row r="121" spans="1:22" x14ac:dyDescent="0.2">
      <c r="A121" s="17">
        <v>1600705731</v>
      </c>
      <c r="B121" s="17">
        <v>7</v>
      </c>
      <c r="C121" s="17" t="s">
        <v>77</v>
      </c>
      <c r="D121" s="17">
        <v>1171426878</v>
      </c>
      <c r="E121" s="7" t="s">
        <v>53</v>
      </c>
      <c r="F121" s="17" t="s">
        <v>98</v>
      </c>
      <c r="G121" s="7" t="s">
        <v>127</v>
      </c>
      <c r="H121" s="17">
        <v>6</v>
      </c>
      <c r="I121" s="17" t="s">
        <v>70</v>
      </c>
      <c r="J121" s="17" t="s">
        <v>128</v>
      </c>
      <c r="L121" s="17">
        <v>42</v>
      </c>
      <c r="M121" s="17">
        <v>6</v>
      </c>
      <c r="N121" s="17">
        <v>1</v>
      </c>
      <c r="O121" s="17">
        <v>1</v>
      </c>
      <c r="P121" s="17">
        <v>1554469668</v>
      </c>
      <c r="Q121" s="17">
        <v>4354</v>
      </c>
      <c r="T121">
        <v>0</v>
      </c>
      <c r="U121" t="s">
        <v>73</v>
      </c>
      <c r="V121">
        <f>MATCH(D121,Отчет!$D:$D,0)</f>
        <v>29</v>
      </c>
    </row>
    <row r="122" spans="1:22" x14ac:dyDescent="0.2">
      <c r="A122" s="17">
        <v>1600705615</v>
      </c>
      <c r="B122" s="17">
        <v>9</v>
      </c>
      <c r="C122" s="17" t="s">
        <v>77</v>
      </c>
      <c r="D122" s="17">
        <v>1171427165</v>
      </c>
      <c r="E122" s="7" t="s">
        <v>48</v>
      </c>
      <c r="F122" s="17" t="s">
        <v>97</v>
      </c>
      <c r="G122" s="7" t="s">
        <v>127</v>
      </c>
      <c r="H122" s="17">
        <v>6</v>
      </c>
      <c r="I122" s="17" t="s">
        <v>70</v>
      </c>
      <c r="J122" s="17" t="s">
        <v>128</v>
      </c>
      <c r="L122" s="17">
        <v>54</v>
      </c>
      <c r="M122" s="17">
        <v>6</v>
      </c>
      <c r="N122" s="17">
        <v>1</v>
      </c>
      <c r="O122" s="17">
        <v>1</v>
      </c>
      <c r="P122" s="17">
        <v>1554469668</v>
      </c>
      <c r="Q122" s="17">
        <v>4354</v>
      </c>
      <c r="T122">
        <v>0</v>
      </c>
      <c r="U122" t="s">
        <v>73</v>
      </c>
      <c r="V122">
        <f>MATCH(D122,Отчет!$D:$D,0)</f>
        <v>18</v>
      </c>
    </row>
    <row r="123" spans="1:22" x14ac:dyDescent="0.2">
      <c r="A123" s="17">
        <v>1599558234</v>
      </c>
      <c r="B123" s="17">
        <v>10</v>
      </c>
      <c r="C123" s="17" t="s">
        <v>67</v>
      </c>
      <c r="D123" s="17">
        <v>1178817100</v>
      </c>
      <c r="E123" s="7" t="s">
        <v>41</v>
      </c>
      <c r="F123" s="17" t="s">
        <v>96</v>
      </c>
      <c r="G123" s="7" t="s">
        <v>127</v>
      </c>
      <c r="H123" s="17">
        <v>6</v>
      </c>
      <c r="I123" s="17" t="s">
        <v>70</v>
      </c>
      <c r="J123" s="17" t="s">
        <v>128</v>
      </c>
      <c r="L123" s="17">
        <v>60</v>
      </c>
      <c r="M123" s="17">
        <v>6</v>
      </c>
      <c r="N123" s="17">
        <v>1</v>
      </c>
      <c r="O123" s="17">
        <v>0</v>
      </c>
      <c r="P123" s="17">
        <v>1554469668</v>
      </c>
      <c r="Q123" s="17">
        <v>4354</v>
      </c>
      <c r="T123">
        <v>0</v>
      </c>
      <c r="U123" t="s">
        <v>73</v>
      </c>
      <c r="V123">
        <f>MATCH(D123,Отчет!$D:$D,0)</f>
        <v>19</v>
      </c>
    </row>
    <row r="124" spans="1:22" x14ac:dyDescent="0.2">
      <c r="A124" s="17">
        <v>1599559334</v>
      </c>
      <c r="C124" s="17" t="s">
        <v>67</v>
      </c>
      <c r="D124" s="17">
        <v>1171427020</v>
      </c>
      <c r="E124" s="7" t="s">
        <v>40</v>
      </c>
      <c r="F124" s="17" t="s">
        <v>95</v>
      </c>
      <c r="G124" s="7" t="s">
        <v>127</v>
      </c>
      <c r="H124" s="17">
        <v>6</v>
      </c>
      <c r="I124" s="17" t="s">
        <v>70</v>
      </c>
      <c r="J124" s="17" t="s">
        <v>128</v>
      </c>
      <c r="L124" s="17">
        <v>0</v>
      </c>
      <c r="M124" s="17">
        <v>6</v>
      </c>
      <c r="O124" s="17">
        <v>0</v>
      </c>
      <c r="P124" s="17">
        <v>1554469668</v>
      </c>
      <c r="Q124" s="17">
        <v>4354</v>
      </c>
      <c r="R124" s="17" t="s">
        <v>89</v>
      </c>
      <c r="T124">
        <v>1</v>
      </c>
      <c r="U124" t="s">
        <v>73</v>
      </c>
      <c r="V124">
        <f>MATCH(D124,Отчет!$D:$D,0)</f>
        <v>42</v>
      </c>
    </row>
    <row r="125" spans="1:22" x14ac:dyDescent="0.2">
      <c r="A125" s="17">
        <v>1600705194</v>
      </c>
      <c r="B125" s="17">
        <v>6</v>
      </c>
      <c r="C125" s="17" t="s">
        <v>77</v>
      </c>
      <c r="D125" s="17">
        <v>1171426773</v>
      </c>
      <c r="E125" s="7" t="s">
        <v>36</v>
      </c>
      <c r="F125" s="17" t="s">
        <v>94</v>
      </c>
      <c r="G125" s="7" t="s">
        <v>127</v>
      </c>
      <c r="H125" s="17">
        <v>6</v>
      </c>
      <c r="I125" s="17" t="s">
        <v>70</v>
      </c>
      <c r="J125" s="17" t="s">
        <v>128</v>
      </c>
      <c r="L125" s="17">
        <v>36</v>
      </c>
      <c r="M125" s="17">
        <v>6</v>
      </c>
      <c r="N125" s="17">
        <v>1</v>
      </c>
      <c r="O125" s="17">
        <v>1</v>
      </c>
      <c r="P125" s="17">
        <v>1554469668</v>
      </c>
      <c r="Q125" s="17">
        <v>4354</v>
      </c>
      <c r="T125">
        <v>0</v>
      </c>
      <c r="U125" t="s">
        <v>73</v>
      </c>
      <c r="V125">
        <f>MATCH(D125,Отчет!$D:$D,0)</f>
        <v>32</v>
      </c>
    </row>
    <row r="126" spans="1:22" x14ac:dyDescent="0.2">
      <c r="A126" s="17">
        <v>1599558290</v>
      </c>
      <c r="C126" s="17" t="s">
        <v>67</v>
      </c>
      <c r="D126" s="17">
        <v>1514368959</v>
      </c>
      <c r="E126" s="7" t="s">
        <v>54</v>
      </c>
      <c r="F126" s="17" t="s">
        <v>93</v>
      </c>
      <c r="G126" s="7" t="s">
        <v>127</v>
      </c>
      <c r="H126" s="17">
        <v>6</v>
      </c>
      <c r="I126" s="17" t="s">
        <v>70</v>
      </c>
      <c r="J126" s="17" t="s">
        <v>128</v>
      </c>
      <c r="L126" s="17">
        <v>0</v>
      </c>
      <c r="M126" s="17">
        <v>6</v>
      </c>
      <c r="O126" s="17">
        <v>1</v>
      </c>
      <c r="P126" s="17">
        <v>1554469668</v>
      </c>
      <c r="Q126" s="17">
        <v>4354</v>
      </c>
      <c r="T126">
        <v>1</v>
      </c>
      <c r="U126" t="s">
        <v>73</v>
      </c>
      <c r="V126">
        <f>MATCH(D126,Отчет!$D:$D,0)</f>
        <v>39</v>
      </c>
    </row>
    <row r="127" spans="1:22" x14ac:dyDescent="0.2">
      <c r="A127" s="17">
        <v>1599559989</v>
      </c>
      <c r="C127" s="17" t="s">
        <v>67</v>
      </c>
      <c r="D127" s="17">
        <v>1537886890</v>
      </c>
      <c r="E127" s="7" t="s">
        <v>66</v>
      </c>
      <c r="F127" s="17" t="s">
        <v>81</v>
      </c>
      <c r="G127" s="7" t="s">
        <v>127</v>
      </c>
      <c r="H127" s="17">
        <v>6</v>
      </c>
      <c r="I127" s="17" t="s">
        <v>70</v>
      </c>
      <c r="J127" s="17" t="s">
        <v>128</v>
      </c>
      <c r="L127" s="17">
        <v>0</v>
      </c>
      <c r="M127" s="17">
        <v>6</v>
      </c>
      <c r="O127" s="17">
        <v>1</v>
      </c>
      <c r="P127" s="17">
        <v>1554469668</v>
      </c>
      <c r="Q127" s="17">
        <v>4354</v>
      </c>
      <c r="R127" s="17" t="s">
        <v>89</v>
      </c>
      <c r="T127">
        <v>1</v>
      </c>
      <c r="U127" t="s">
        <v>73</v>
      </c>
      <c r="V127">
        <f>MATCH(D127,Отчет!$D:$D,0)</f>
        <v>34</v>
      </c>
    </row>
    <row r="128" spans="1:22" x14ac:dyDescent="0.2">
      <c r="A128" s="17">
        <v>1593916826</v>
      </c>
      <c r="C128" s="17" t="s">
        <v>67</v>
      </c>
      <c r="D128" s="17">
        <v>1171452824</v>
      </c>
      <c r="E128" s="7" t="s">
        <v>58</v>
      </c>
      <c r="F128" s="17" t="s">
        <v>87</v>
      </c>
      <c r="G128" s="7" t="s">
        <v>127</v>
      </c>
      <c r="H128" s="17">
        <v>6</v>
      </c>
      <c r="I128" s="17" t="s">
        <v>70</v>
      </c>
      <c r="J128" s="17" t="s">
        <v>128</v>
      </c>
      <c r="L128" s="17">
        <v>0</v>
      </c>
      <c r="M128" s="17">
        <v>6</v>
      </c>
      <c r="O128" s="17">
        <v>0</v>
      </c>
      <c r="P128" s="17">
        <v>1554469668</v>
      </c>
      <c r="Q128" s="17">
        <v>4354</v>
      </c>
      <c r="R128" s="17" t="s">
        <v>89</v>
      </c>
      <c r="T128">
        <v>1</v>
      </c>
      <c r="U128" t="s">
        <v>73</v>
      </c>
      <c r="V128">
        <f>MATCH(D128,Отчет!$D:$D,0)</f>
        <v>43</v>
      </c>
    </row>
    <row r="129" spans="1:22" x14ac:dyDescent="0.2">
      <c r="A129" s="17">
        <v>1792714080</v>
      </c>
      <c r="B129" s="17">
        <v>0</v>
      </c>
      <c r="C129" s="17" t="s">
        <v>67</v>
      </c>
      <c r="D129" s="17">
        <v>1171427020</v>
      </c>
      <c r="E129" s="7" t="s">
        <v>40</v>
      </c>
      <c r="F129" s="17" t="s">
        <v>95</v>
      </c>
      <c r="G129" s="7" t="s">
        <v>129</v>
      </c>
      <c r="H129" s="17">
        <v>6</v>
      </c>
      <c r="I129" s="17" t="s">
        <v>70</v>
      </c>
      <c r="J129" s="17" t="s">
        <v>128</v>
      </c>
      <c r="L129" s="17">
        <v>0</v>
      </c>
      <c r="M129" s="17">
        <v>6</v>
      </c>
      <c r="N129" s="17">
        <v>0</v>
      </c>
      <c r="O129" s="17">
        <v>0</v>
      </c>
      <c r="P129" s="17">
        <v>1564166634</v>
      </c>
      <c r="Q129" s="17">
        <v>4308</v>
      </c>
      <c r="R129" s="17" t="s">
        <v>130</v>
      </c>
      <c r="T129">
        <v>0</v>
      </c>
      <c r="U129" t="s">
        <v>73</v>
      </c>
      <c r="V129">
        <f>MATCH(D129,Отчет!$D:$D,0)</f>
        <v>42</v>
      </c>
    </row>
    <row r="130" spans="1:22" x14ac:dyDescent="0.2">
      <c r="A130" s="17">
        <v>1655939408</v>
      </c>
      <c r="B130" s="17">
        <v>8</v>
      </c>
      <c r="C130" s="17" t="s">
        <v>101</v>
      </c>
      <c r="D130" s="17">
        <v>1645836523</v>
      </c>
      <c r="E130" s="7" t="s">
        <v>37</v>
      </c>
      <c r="F130" s="17" t="s">
        <v>118</v>
      </c>
      <c r="G130" s="7" t="s">
        <v>131</v>
      </c>
      <c r="H130" s="17">
        <v>6</v>
      </c>
      <c r="I130" s="17" t="s">
        <v>70</v>
      </c>
      <c r="J130" s="17" t="s">
        <v>128</v>
      </c>
      <c r="L130" s="17">
        <v>48</v>
      </c>
      <c r="M130" s="17">
        <v>6</v>
      </c>
      <c r="N130" s="17">
        <v>1</v>
      </c>
      <c r="O130" s="17">
        <v>1</v>
      </c>
      <c r="P130" s="17">
        <v>1554469668</v>
      </c>
      <c r="Q130" s="17">
        <v>4371</v>
      </c>
      <c r="T130">
        <v>0</v>
      </c>
      <c r="U130" t="s">
        <v>73</v>
      </c>
      <c r="V130">
        <f>MATCH(D130,Отчет!$D:$D,0)</f>
        <v>22</v>
      </c>
    </row>
    <row r="131" spans="1:22" x14ac:dyDescent="0.2">
      <c r="A131" s="17">
        <v>1599559453</v>
      </c>
      <c r="C131" s="17" t="s">
        <v>67</v>
      </c>
      <c r="D131" s="17">
        <v>1553550938</v>
      </c>
      <c r="E131" s="7" t="s">
        <v>45</v>
      </c>
      <c r="F131" s="17" t="s">
        <v>91</v>
      </c>
      <c r="G131" s="7" t="s">
        <v>131</v>
      </c>
      <c r="H131" s="17">
        <v>6</v>
      </c>
      <c r="I131" s="17" t="s">
        <v>70</v>
      </c>
      <c r="J131" s="17" t="s">
        <v>128</v>
      </c>
      <c r="L131" s="17">
        <v>0</v>
      </c>
      <c r="M131" s="17">
        <v>6</v>
      </c>
      <c r="O131" s="17">
        <v>0</v>
      </c>
      <c r="P131" s="17">
        <v>1554469668</v>
      </c>
      <c r="Q131" s="17">
        <v>4371</v>
      </c>
      <c r="R131" s="17" t="s">
        <v>89</v>
      </c>
      <c r="T131">
        <v>1</v>
      </c>
      <c r="U131" t="s">
        <v>73</v>
      </c>
      <c r="V131">
        <f>MATCH(D131,Отчет!$D:$D,0)</f>
        <v>36</v>
      </c>
    </row>
    <row r="132" spans="1:22" x14ac:dyDescent="0.2">
      <c r="A132" s="17">
        <v>1599559041</v>
      </c>
      <c r="B132" s="17">
        <v>8</v>
      </c>
      <c r="C132" s="17" t="s">
        <v>67</v>
      </c>
      <c r="D132" s="17">
        <v>1171452842</v>
      </c>
      <c r="E132" s="7" t="s">
        <v>61</v>
      </c>
      <c r="F132" s="17" t="s">
        <v>113</v>
      </c>
      <c r="G132" s="7" t="s">
        <v>131</v>
      </c>
      <c r="H132" s="17">
        <v>6</v>
      </c>
      <c r="I132" s="17" t="s">
        <v>70</v>
      </c>
      <c r="J132" s="17" t="s">
        <v>128</v>
      </c>
      <c r="L132" s="17">
        <v>48</v>
      </c>
      <c r="M132" s="17">
        <v>6</v>
      </c>
      <c r="N132" s="17">
        <v>1</v>
      </c>
      <c r="O132" s="17">
        <v>0</v>
      </c>
      <c r="P132" s="17">
        <v>1554469668</v>
      </c>
      <c r="Q132" s="17">
        <v>4371</v>
      </c>
      <c r="T132">
        <v>0</v>
      </c>
      <c r="U132" t="s">
        <v>73</v>
      </c>
      <c r="V132">
        <f>MATCH(D132,Отчет!$D:$D,0)</f>
        <v>30</v>
      </c>
    </row>
    <row r="133" spans="1:22" x14ac:dyDescent="0.2">
      <c r="A133" s="17">
        <v>1599558161</v>
      </c>
      <c r="B133" s="17">
        <v>6</v>
      </c>
      <c r="C133" s="17" t="s">
        <v>67</v>
      </c>
      <c r="D133" s="17">
        <v>1171427299</v>
      </c>
      <c r="E133" s="7" t="s">
        <v>52</v>
      </c>
      <c r="F133" s="17" t="s">
        <v>83</v>
      </c>
      <c r="G133" s="7" t="s">
        <v>131</v>
      </c>
      <c r="H133" s="17">
        <v>6</v>
      </c>
      <c r="I133" s="17" t="s">
        <v>70</v>
      </c>
      <c r="J133" s="17" t="s">
        <v>128</v>
      </c>
      <c r="L133" s="17">
        <v>36</v>
      </c>
      <c r="M133" s="17">
        <v>6</v>
      </c>
      <c r="N133" s="17">
        <v>1</v>
      </c>
      <c r="O133" s="17">
        <v>1</v>
      </c>
      <c r="P133" s="17">
        <v>1554469668</v>
      </c>
      <c r="Q133" s="17">
        <v>4371</v>
      </c>
      <c r="T133">
        <v>0</v>
      </c>
      <c r="U133" t="s">
        <v>73</v>
      </c>
      <c r="V133">
        <f>MATCH(D133,Отчет!$D:$D,0)</f>
        <v>23</v>
      </c>
    </row>
    <row r="134" spans="1:22" x14ac:dyDescent="0.2">
      <c r="A134" s="17">
        <v>1600705315</v>
      </c>
      <c r="B134" s="17">
        <v>7</v>
      </c>
      <c r="C134" s="17" t="s">
        <v>77</v>
      </c>
      <c r="D134" s="17">
        <v>1171427352</v>
      </c>
      <c r="E134" s="7" t="s">
        <v>38</v>
      </c>
      <c r="F134" s="17" t="s">
        <v>78</v>
      </c>
      <c r="G134" s="7" t="s">
        <v>131</v>
      </c>
      <c r="H134" s="17">
        <v>6</v>
      </c>
      <c r="I134" s="17" t="s">
        <v>70</v>
      </c>
      <c r="J134" s="17" t="s">
        <v>128</v>
      </c>
      <c r="L134" s="17">
        <v>42</v>
      </c>
      <c r="M134" s="17">
        <v>6</v>
      </c>
      <c r="N134" s="17">
        <v>1</v>
      </c>
      <c r="O134" s="17">
        <v>1</v>
      </c>
      <c r="P134" s="17">
        <v>1554469668</v>
      </c>
      <c r="Q134" s="17">
        <v>4371</v>
      </c>
      <c r="T134">
        <v>0</v>
      </c>
      <c r="U134" t="s">
        <v>73</v>
      </c>
      <c r="V134">
        <f>MATCH(D134,Отчет!$D:$D,0)</f>
        <v>17</v>
      </c>
    </row>
    <row r="135" spans="1:22" x14ac:dyDescent="0.2">
      <c r="A135" s="17">
        <v>1599559781</v>
      </c>
      <c r="B135" s="17">
        <v>10</v>
      </c>
      <c r="C135" s="17" t="s">
        <v>67</v>
      </c>
      <c r="D135" s="17">
        <v>1171427381</v>
      </c>
      <c r="E135" s="7" t="s">
        <v>43</v>
      </c>
      <c r="F135" s="17" t="s">
        <v>85</v>
      </c>
      <c r="G135" s="7" t="s">
        <v>131</v>
      </c>
      <c r="H135" s="17">
        <v>6</v>
      </c>
      <c r="I135" s="17" t="s">
        <v>70</v>
      </c>
      <c r="J135" s="17" t="s">
        <v>128</v>
      </c>
      <c r="L135" s="17">
        <v>60</v>
      </c>
      <c r="M135" s="17">
        <v>6</v>
      </c>
      <c r="N135" s="17">
        <v>1</v>
      </c>
      <c r="O135" s="17">
        <v>1</v>
      </c>
      <c r="P135" s="17">
        <v>1554469668</v>
      </c>
      <c r="Q135" s="17">
        <v>4371</v>
      </c>
      <c r="T135">
        <v>0</v>
      </c>
      <c r="U135" t="s">
        <v>73</v>
      </c>
      <c r="V135">
        <f>MATCH(D135,Отчет!$D:$D,0)</f>
        <v>14</v>
      </c>
    </row>
    <row r="136" spans="1:22" x14ac:dyDescent="0.2">
      <c r="A136" s="17">
        <v>1600705780</v>
      </c>
      <c r="B136" s="17">
        <v>5</v>
      </c>
      <c r="C136" s="17" t="s">
        <v>77</v>
      </c>
      <c r="D136" s="17">
        <v>1171426343</v>
      </c>
      <c r="E136" s="7" t="s">
        <v>55</v>
      </c>
      <c r="F136" s="17" t="s">
        <v>112</v>
      </c>
      <c r="G136" s="7" t="s">
        <v>131</v>
      </c>
      <c r="H136" s="17">
        <v>6</v>
      </c>
      <c r="I136" s="17" t="s">
        <v>70</v>
      </c>
      <c r="J136" s="17" t="s">
        <v>128</v>
      </c>
      <c r="L136" s="17">
        <v>30</v>
      </c>
      <c r="M136" s="17">
        <v>6</v>
      </c>
      <c r="N136" s="17">
        <v>1</v>
      </c>
      <c r="O136" s="17">
        <v>1</v>
      </c>
      <c r="P136" s="17">
        <v>1554469668</v>
      </c>
      <c r="Q136" s="17">
        <v>4371</v>
      </c>
      <c r="T136">
        <v>0</v>
      </c>
      <c r="U136" t="s">
        <v>73</v>
      </c>
      <c r="V136">
        <f>MATCH(D136,Отчет!$D:$D,0)</f>
        <v>31</v>
      </c>
    </row>
    <row r="137" spans="1:22" x14ac:dyDescent="0.2">
      <c r="A137" s="17">
        <v>1599557489</v>
      </c>
      <c r="B137" s="17">
        <v>9</v>
      </c>
      <c r="C137" s="17" t="s">
        <v>67</v>
      </c>
      <c r="D137" s="17">
        <v>1171426718</v>
      </c>
      <c r="E137" s="7" t="s">
        <v>51</v>
      </c>
      <c r="F137" s="17" t="s">
        <v>68</v>
      </c>
      <c r="G137" s="7" t="s">
        <v>131</v>
      </c>
      <c r="H137" s="17">
        <v>6</v>
      </c>
      <c r="I137" s="17" t="s">
        <v>70</v>
      </c>
      <c r="J137" s="17" t="s">
        <v>128</v>
      </c>
      <c r="L137" s="17">
        <v>54</v>
      </c>
      <c r="M137" s="17">
        <v>6</v>
      </c>
      <c r="N137" s="17">
        <v>1</v>
      </c>
      <c r="O137" s="17">
        <v>1</v>
      </c>
      <c r="P137" s="17">
        <v>1554469668</v>
      </c>
      <c r="Q137" s="17">
        <v>4371</v>
      </c>
      <c r="T137">
        <v>0</v>
      </c>
      <c r="U137" t="s">
        <v>73</v>
      </c>
      <c r="V137">
        <f>MATCH(D137,Отчет!$D:$D,0)</f>
        <v>16</v>
      </c>
    </row>
    <row r="138" spans="1:22" x14ac:dyDescent="0.2">
      <c r="A138" s="17">
        <v>1599559254</v>
      </c>
      <c r="B138" s="17">
        <v>10</v>
      </c>
      <c r="C138" s="17" t="s">
        <v>67</v>
      </c>
      <c r="D138" s="17">
        <v>1171426733</v>
      </c>
      <c r="E138" s="7" t="s">
        <v>59</v>
      </c>
      <c r="F138" s="17" t="s">
        <v>76</v>
      </c>
      <c r="G138" s="7" t="s">
        <v>131</v>
      </c>
      <c r="H138" s="17">
        <v>6</v>
      </c>
      <c r="I138" s="17" t="s">
        <v>70</v>
      </c>
      <c r="J138" s="17" t="s">
        <v>128</v>
      </c>
      <c r="L138" s="17">
        <v>60</v>
      </c>
      <c r="M138" s="17">
        <v>6</v>
      </c>
      <c r="N138" s="17">
        <v>1</v>
      </c>
      <c r="O138" s="17">
        <v>1</v>
      </c>
      <c r="P138" s="17">
        <v>1554469668</v>
      </c>
      <c r="Q138" s="17">
        <v>4371</v>
      </c>
      <c r="T138">
        <v>0</v>
      </c>
      <c r="U138" t="s">
        <v>73</v>
      </c>
      <c r="V138">
        <f>MATCH(D138,Отчет!$D:$D,0)</f>
        <v>15</v>
      </c>
    </row>
    <row r="139" spans="1:22" x14ac:dyDescent="0.2">
      <c r="A139" s="17">
        <v>1600705965</v>
      </c>
      <c r="B139" s="17">
        <v>10</v>
      </c>
      <c r="C139" s="17" t="s">
        <v>77</v>
      </c>
      <c r="D139" s="17">
        <v>1171426746</v>
      </c>
      <c r="E139" s="7" t="s">
        <v>65</v>
      </c>
      <c r="F139" s="17" t="s">
        <v>80</v>
      </c>
      <c r="G139" s="7" t="s">
        <v>131</v>
      </c>
      <c r="H139" s="17">
        <v>6</v>
      </c>
      <c r="I139" s="17" t="s">
        <v>70</v>
      </c>
      <c r="J139" s="17" t="s">
        <v>128</v>
      </c>
      <c r="L139" s="17">
        <v>60</v>
      </c>
      <c r="M139" s="17">
        <v>6</v>
      </c>
      <c r="N139" s="17">
        <v>1</v>
      </c>
      <c r="O139" s="17">
        <v>1</v>
      </c>
      <c r="P139" s="17">
        <v>1554469668</v>
      </c>
      <c r="Q139" s="17">
        <v>4371</v>
      </c>
      <c r="T139">
        <v>0</v>
      </c>
      <c r="U139" t="s">
        <v>73</v>
      </c>
      <c r="V139">
        <f>MATCH(D139,Отчет!$D:$D,0)</f>
        <v>12</v>
      </c>
    </row>
    <row r="140" spans="1:22" x14ac:dyDescent="0.2">
      <c r="A140" s="17">
        <v>1599558709</v>
      </c>
      <c r="B140" s="17">
        <v>9</v>
      </c>
      <c r="C140" s="17" t="s">
        <v>67</v>
      </c>
      <c r="D140" s="17">
        <v>1171426786</v>
      </c>
      <c r="E140" s="7" t="s">
        <v>50</v>
      </c>
      <c r="F140" s="17" t="s">
        <v>75</v>
      </c>
      <c r="G140" s="7" t="s">
        <v>131</v>
      </c>
      <c r="H140" s="17">
        <v>6</v>
      </c>
      <c r="I140" s="17" t="s">
        <v>70</v>
      </c>
      <c r="J140" s="17" t="s">
        <v>128</v>
      </c>
      <c r="L140" s="17">
        <v>54</v>
      </c>
      <c r="M140" s="17">
        <v>6</v>
      </c>
      <c r="N140" s="17">
        <v>1</v>
      </c>
      <c r="O140" s="17">
        <v>1</v>
      </c>
      <c r="P140" s="17">
        <v>1554469668</v>
      </c>
      <c r="Q140" s="17">
        <v>4371</v>
      </c>
      <c r="T140">
        <v>0</v>
      </c>
      <c r="U140" t="s">
        <v>73</v>
      </c>
      <c r="V140">
        <f>MATCH(D140,Отчет!$D:$D,0)</f>
        <v>21</v>
      </c>
    </row>
    <row r="141" spans="1:22" x14ac:dyDescent="0.2">
      <c r="A141" s="17">
        <v>1599558633</v>
      </c>
      <c r="C141" s="17" t="s">
        <v>67</v>
      </c>
      <c r="D141" s="17">
        <v>1171426812</v>
      </c>
      <c r="E141" s="7" t="s">
        <v>62</v>
      </c>
      <c r="F141" s="17" t="s">
        <v>111</v>
      </c>
      <c r="G141" s="7" t="s">
        <v>131</v>
      </c>
      <c r="H141" s="17">
        <v>6</v>
      </c>
      <c r="I141" s="17" t="s">
        <v>70</v>
      </c>
      <c r="J141" s="17" t="s">
        <v>128</v>
      </c>
      <c r="L141" s="17">
        <v>0</v>
      </c>
      <c r="M141" s="17">
        <v>6</v>
      </c>
      <c r="O141" s="17">
        <v>0</v>
      </c>
      <c r="P141" s="17">
        <v>1554469668</v>
      </c>
      <c r="Q141" s="17">
        <v>4371</v>
      </c>
      <c r="T141">
        <v>1</v>
      </c>
      <c r="U141" t="s">
        <v>73</v>
      </c>
      <c r="V141">
        <f>MATCH(D141,Отчет!$D:$D,0)</f>
        <v>37</v>
      </c>
    </row>
    <row r="142" spans="1:22" x14ac:dyDescent="0.2">
      <c r="A142" s="17">
        <v>1599557705</v>
      </c>
      <c r="B142" s="17">
        <v>9</v>
      </c>
      <c r="C142" s="17" t="s">
        <v>67</v>
      </c>
      <c r="D142" s="17">
        <v>1171426891</v>
      </c>
      <c r="E142" s="7" t="s">
        <v>57</v>
      </c>
      <c r="F142" s="17" t="s">
        <v>110</v>
      </c>
      <c r="G142" s="7" t="s">
        <v>131</v>
      </c>
      <c r="H142" s="17">
        <v>6</v>
      </c>
      <c r="I142" s="17" t="s">
        <v>70</v>
      </c>
      <c r="J142" s="17" t="s">
        <v>128</v>
      </c>
      <c r="L142" s="17">
        <v>54</v>
      </c>
      <c r="M142" s="17">
        <v>6</v>
      </c>
      <c r="N142" s="17">
        <v>1</v>
      </c>
      <c r="O142" s="17">
        <v>1</v>
      </c>
      <c r="P142" s="17">
        <v>1554469668</v>
      </c>
      <c r="Q142" s="17">
        <v>4371</v>
      </c>
      <c r="T142">
        <v>0</v>
      </c>
      <c r="U142" t="s">
        <v>73</v>
      </c>
      <c r="V142">
        <f>MATCH(D142,Отчет!$D:$D,0)</f>
        <v>13</v>
      </c>
    </row>
    <row r="143" spans="1:22" x14ac:dyDescent="0.2">
      <c r="A143" s="17">
        <v>1600705408</v>
      </c>
      <c r="B143" s="17">
        <v>8</v>
      </c>
      <c r="C143" s="17" t="s">
        <v>77</v>
      </c>
      <c r="D143" s="17">
        <v>1171426917</v>
      </c>
      <c r="E143" s="7" t="s">
        <v>39</v>
      </c>
      <c r="F143" s="17" t="s">
        <v>109</v>
      </c>
      <c r="G143" s="7" t="s">
        <v>131</v>
      </c>
      <c r="H143" s="17">
        <v>6</v>
      </c>
      <c r="I143" s="17" t="s">
        <v>70</v>
      </c>
      <c r="J143" s="17" t="s">
        <v>128</v>
      </c>
      <c r="L143" s="17">
        <v>48</v>
      </c>
      <c r="M143" s="17">
        <v>6</v>
      </c>
      <c r="N143" s="17">
        <v>1</v>
      </c>
      <c r="O143" s="17">
        <v>1</v>
      </c>
      <c r="P143" s="17">
        <v>1554469668</v>
      </c>
      <c r="Q143" s="17">
        <v>4371</v>
      </c>
      <c r="T143">
        <v>0</v>
      </c>
      <c r="U143" t="s">
        <v>73</v>
      </c>
      <c r="V143">
        <f>MATCH(D143,Отчет!$D:$D,0)</f>
        <v>28</v>
      </c>
    </row>
    <row r="144" spans="1:22" x14ac:dyDescent="0.2">
      <c r="A144" s="17">
        <v>1600705536</v>
      </c>
      <c r="C144" s="17" t="s">
        <v>77</v>
      </c>
      <c r="D144" s="17">
        <v>1171426960</v>
      </c>
      <c r="E144" s="7" t="s">
        <v>46</v>
      </c>
      <c r="F144" s="17" t="s">
        <v>108</v>
      </c>
      <c r="G144" s="7" t="s">
        <v>131</v>
      </c>
      <c r="H144" s="17">
        <v>6</v>
      </c>
      <c r="I144" s="17" t="s">
        <v>70</v>
      </c>
      <c r="J144" s="17" t="s">
        <v>128</v>
      </c>
      <c r="L144" s="17">
        <v>0</v>
      </c>
      <c r="M144" s="17">
        <v>6</v>
      </c>
      <c r="O144" s="17">
        <v>1</v>
      </c>
      <c r="P144" s="17">
        <v>1554469668</v>
      </c>
      <c r="Q144" s="17">
        <v>4371</v>
      </c>
      <c r="T144">
        <v>1</v>
      </c>
      <c r="U144" t="s">
        <v>73</v>
      </c>
      <c r="V144">
        <f>MATCH(D144,Отчет!$D:$D,0)</f>
        <v>35</v>
      </c>
    </row>
    <row r="145" spans="1:22" x14ac:dyDescent="0.2">
      <c r="A145" s="17">
        <v>1599559652</v>
      </c>
      <c r="B145" s="17">
        <v>8</v>
      </c>
      <c r="C145" s="17" t="s">
        <v>67</v>
      </c>
      <c r="D145" s="17">
        <v>1171427062</v>
      </c>
      <c r="E145" s="7" t="s">
        <v>47</v>
      </c>
      <c r="F145" s="17" t="s">
        <v>107</v>
      </c>
      <c r="G145" s="7" t="s">
        <v>131</v>
      </c>
      <c r="H145" s="17">
        <v>6</v>
      </c>
      <c r="I145" s="17" t="s">
        <v>70</v>
      </c>
      <c r="J145" s="17" t="s">
        <v>128</v>
      </c>
      <c r="L145" s="17">
        <v>48</v>
      </c>
      <c r="M145" s="17">
        <v>6</v>
      </c>
      <c r="N145" s="17">
        <v>1</v>
      </c>
      <c r="O145" s="17">
        <v>1</v>
      </c>
      <c r="P145" s="17">
        <v>1554469668</v>
      </c>
      <c r="Q145" s="17">
        <v>4371</v>
      </c>
      <c r="T145">
        <v>0</v>
      </c>
      <c r="U145" t="s">
        <v>73</v>
      </c>
      <c r="V145">
        <f>MATCH(D145,Отчет!$D:$D,0)</f>
        <v>27</v>
      </c>
    </row>
    <row r="146" spans="1:22" x14ac:dyDescent="0.2">
      <c r="A146" s="17">
        <v>1599559591</v>
      </c>
      <c r="C146" s="17" t="s">
        <v>67</v>
      </c>
      <c r="D146" s="17">
        <v>1171427106</v>
      </c>
      <c r="E146" s="7" t="s">
        <v>64</v>
      </c>
      <c r="F146" s="17" t="s">
        <v>106</v>
      </c>
      <c r="G146" s="7" t="s">
        <v>131</v>
      </c>
      <c r="H146" s="17">
        <v>6</v>
      </c>
      <c r="I146" s="17" t="s">
        <v>70</v>
      </c>
      <c r="J146" s="17" t="s">
        <v>128</v>
      </c>
      <c r="L146" s="17">
        <v>0</v>
      </c>
      <c r="M146" s="17">
        <v>6</v>
      </c>
      <c r="O146" s="17">
        <v>1</v>
      </c>
      <c r="P146" s="17">
        <v>1554469668</v>
      </c>
      <c r="Q146" s="17">
        <v>4371</v>
      </c>
      <c r="R146" s="17" t="s">
        <v>89</v>
      </c>
      <c r="T146">
        <v>1</v>
      </c>
      <c r="U146" t="s">
        <v>73</v>
      </c>
      <c r="V146">
        <f>MATCH(D146,Отчет!$D:$D,0)</f>
        <v>44</v>
      </c>
    </row>
    <row r="147" spans="1:22" x14ac:dyDescent="0.2">
      <c r="A147" s="17">
        <v>1599559902</v>
      </c>
      <c r="B147" s="17">
        <v>9</v>
      </c>
      <c r="C147" s="17" t="s">
        <v>67</v>
      </c>
      <c r="D147" s="17">
        <v>1171427125</v>
      </c>
      <c r="E147" s="7" t="s">
        <v>56</v>
      </c>
      <c r="F147" s="17" t="s">
        <v>74</v>
      </c>
      <c r="G147" s="7" t="s">
        <v>131</v>
      </c>
      <c r="H147" s="17">
        <v>6</v>
      </c>
      <c r="I147" s="17" t="s">
        <v>70</v>
      </c>
      <c r="J147" s="17" t="s">
        <v>128</v>
      </c>
      <c r="L147" s="17">
        <v>54</v>
      </c>
      <c r="M147" s="17">
        <v>6</v>
      </c>
      <c r="N147" s="17">
        <v>1</v>
      </c>
      <c r="O147" s="17">
        <v>1</v>
      </c>
      <c r="P147" s="17">
        <v>1554469668</v>
      </c>
      <c r="Q147" s="17">
        <v>4371</v>
      </c>
      <c r="T147">
        <v>0</v>
      </c>
      <c r="U147" t="s">
        <v>73</v>
      </c>
      <c r="V147">
        <f>MATCH(D147,Отчет!$D:$D,0)</f>
        <v>26</v>
      </c>
    </row>
    <row r="148" spans="1:22" x14ac:dyDescent="0.2">
      <c r="A148" s="17">
        <v>1600705908</v>
      </c>
      <c r="B148" s="17">
        <v>6</v>
      </c>
      <c r="C148" s="17" t="s">
        <v>77</v>
      </c>
      <c r="D148" s="17">
        <v>1171427181</v>
      </c>
      <c r="E148" s="7" t="s">
        <v>63</v>
      </c>
      <c r="F148" s="17" t="s">
        <v>105</v>
      </c>
      <c r="G148" s="7" t="s">
        <v>131</v>
      </c>
      <c r="H148" s="17">
        <v>6</v>
      </c>
      <c r="I148" s="17" t="s">
        <v>70</v>
      </c>
      <c r="J148" s="17" t="s">
        <v>128</v>
      </c>
      <c r="L148" s="17">
        <v>36</v>
      </c>
      <c r="M148" s="17">
        <v>6</v>
      </c>
      <c r="N148" s="17">
        <v>1</v>
      </c>
      <c r="O148" s="17">
        <v>1</v>
      </c>
      <c r="P148" s="17">
        <v>1554469668</v>
      </c>
      <c r="Q148" s="17">
        <v>4371</v>
      </c>
      <c r="T148">
        <v>0</v>
      </c>
      <c r="U148" t="s">
        <v>73</v>
      </c>
      <c r="V148">
        <f>MATCH(D148,Отчет!$D:$D,0)</f>
        <v>20</v>
      </c>
    </row>
    <row r="149" spans="1:22" x14ac:dyDescent="0.2">
      <c r="A149" s="17">
        <v>1599559518</v>
      </c>
      <c r="B149" s="17">
        <v>8</v>
      </c>
      <c r="C149" s="17" t="s">
        <v>67</v>
      </c>
      <c r="D149" s="17">
        <v>1171427198</v>
      </c>
      <c r="E149" s="7" t="s">
        <v>42</v>
      </c>
      <c r="F149" s="17" t="s">
        <v>104</v>
      </c>
      <c r="G149" s="7" t="s">
        <v>131</v>
      </c>
      <c r="H149" s="17">
        <v>6</v>
      </c>
      <c r="I149" s="17" t="s">
        <v>70</v>
      </c>
      <c r="J149" s="17" t="s">
        <v>128</v>
      </c>
      <c r="L149" s="17">
        <v>48</v>
      </c>
      <c r="M149" s="17">
        <v>6</v>
      </c>
      <c r="N149" s="17">
        <v>1</v>
      </c>
      <c r="O149" s="17">
        <v>1</v>
      </c>
      <c r="P149" s="17">
        <v>1554469668</v>
      </c>
      <c r="Q149" s="17">
        <v>4371</v>
      </c>
      <c r="T149">
        <v>0</v>
      </c>
      <c r="U149" t="s">
        <v>73</v>
      </c>
      <c r="V149">
        <f>MATCH(D149,Отчет!$D:$D,0)</f>
        <v>24</v>
      </c>
    </row>
    <row r="150" spans="1:22" x14ac:dyDescent="0.2">
      <c r="A150" s="17">
        <v>1599558553</v>
      </c>
      <c r="B150" s="17">
        <v>6</v>
      </c>
      <c r="C150" s="17" t="s">
        <v>67</v>
      </c>
      <c r="D150" s="17">
        <v>1178851067</v>
      </c>
      <c r="E150" s="7" t="s">
        <v>34</v>
      </c>
      <c r="F150" s="17" t="s">
        <v>103</v>
      </c>
      <c r="G150" s="7" t="s">
        <v>131</v>
      </c>
      <c r="H150" s="17">
        <v>6</v>
      </c>
      <c r="I150" s="17" t="s">
        <v>70</v>
      </c>
      <c r="J150" s="17" t="s">
        <v>128</v>
      </c>
      <c r="L150" s="17">
        <v>36</v>
      </c>
      <c r="M150" s="17">
        <v>6</v>
      </c>
      <c r="N150" s="17">
        <v>1</v>
      </c>
      <c r="O150" s="17">
        <v>1</v>
      </c>
      <c r="P150" s="17">
        <v>1554469668</v>
      </c>
      <c r="Q150" s="17">
        <v>4371</v>
      </c>
      <c r="T150">
        <v>0</v>
      </c>
      <c r="U150" t="s">
        <v>73</v>
      </c>
      <c r="V150">
        <f>MATCH(D150,Отчет!$D:$D,0)</f>
        <v>25</v>
      </c>
    </row>
    <row r="151" spans="1:22" x14ac:dyDescent="0.2">
      <c r="A151" s="17">
        <v>1601457795</v>
      </c>
      <c r="C151" s="17" t="s">
        <v>101</v>
      </c>
      <c r="D151" s="17">
        <v>1178851082</v>
      </c>
      <c r="E151" s="7" t="s">
        <v>44</v>
      </c>
      <c r="F151" s="17" t="s">
        <v>102</v>
      </c>
      <c r="G151" s="7" t="s">
        <v>131</v>
      </c>
      <c r="H151" s="17">
        <v>6</v>
      </c>
      <c r="I151" s="17" t="s">
        <v>70</v>
      </c>
      <c r="J151" s="17" t="s">
        <v>128</v>
      </c>
      <c r="L151" s="17">
        <v>0</v>
      </c>
      <c r="M151" s="17">
        <v>6</v>
      </c>
      <c r="O151" s="17">
        <v>1</v>
      </c>
      <c r="P151" s="17">
        <v>1554469668</v>
      </c>
      <c r="Q151" s="17">
        <v>4371</v>
      </c>
      <c r="T151">
        <v>1</v>
      </c>
      <c r="U151" t="s">
        <v>73</v>
      </c>
      <c r="V151">
        <f>MATCH(D151,Отчет!$D:$D,0)</f>
        <v>40</v>
      </c>
    </row>
    <row r="152" spans="1:22" x14ac:dyDescent="0.2">
      <c r="A152" s="17">
        <v>1599559714</v>
      </c>
      <c r="C152" s="17" t="s">
        <v>67</v>
      </c>
      <c r="D152" s="17">
        <v>1192491496</v>
      </c>
      <c r="E152" s="7" t="s">
        <v>35</v>
      </c>
      <c r="F152" s="17" t="s">
        <v>100</v>
      </c>
      <c r="G152" s="7" t="s">
        <v>131</v>
      </c>
      <c r="H152" s="17">
        <v>6</v>
      </c>
      <c r="I152" s="17" t="s">
        <v>70</v>
      </c>
      <c r="J152" s="17" t="s">
        <v>128</v>
      </c>
      <c r="L152" s="17">
        <v>0</v>
      </c>
      <c r="M152" s="17">
        <v>6</v>
      </c>
      <c r="O152" s="17">
        <v>1</v>
      </c>
      <c r="P152" s="17">
        <v>1554469668</v>
      </c>
      <c r="Q152" s="17">
        <v>4371</v>
      </c>
      <c r="T152">
        <v>1</v>
      </c>
      <c r="U152" t="s">
        <v>73</v>
      </c>
      <c r="V152">
        <f>MATCH(D152,Отчет!$D:$D,0)</f>
        <v>41</v>
      </c>
    </row>
    <row r="153" spans="1:22" x14ac:dyDescent="0.2">
      <c r="A153" s="17">
        <v>1599557857</v>
      </c>
      <c r="C153" s="17" t="s">
        <v>67</v>
      </c>
      <c r="D153" s="17">
        <v>1171427399</v>
      </c>
      <c r="E153" s="7" t="s">
        <v>60</v>
      </c>
      <c r="F153" s="17" t="s">
        <v>99</v>
      </c>
      <c r="G153" s="7" t="s">
        <v>131</v>
      </c>
      <c r="H153" s="17">
        <v>6</v>
      </c>
      <c r="I153" s="17" t="s">
        <v>70</v>
      </c>
      <c r="J153" s="17" t="s">
        <v>128</v>
      </c>
      <c r="L153" s="17">
        <v>0</v>
      </c>
      <c r="M153" s="17">
        <v>6</v>
      </c>
      <c r="O153" s="17">
        <v>1</v>
      </c>
      <c r="P153" s="17">
        <v>1554469668</v>
      </c>
      <c r="Q153" s="17">
        <v>4371</v>
      </c>
      <c r="T153">
        <v>1</v>
      </c>
      <c r="U153" t="s">
        <v>73</v>
      </c>
      <c r="V153">
        <f>MATCH(D153,Отчет!$D:$D,0)</f>
        <v>38</v>
      </c>
    </row>
    <row r="154" spans="1:22" x14ac:dyDescent="0.2">
      <c r="A154" s="17">
        <v>1600705725</v>
      </c>
      <c r="B154" s="17">
        <v>8</v>
      </c>
      <c r="C154" s="17" t="s">
        <v>77</v>
      </c>
      <c r="D154" s="17">
        <v>1171426878</v>
      </c>
      <c r="E154" s="7" t="s">
        <v>53</v>
      </c>
      <c r="F154" s="17" t="s">
        <v>98</v>
      </c>
      <c r="G154" s="7" t="s">
        <v>131</v>
      </c>
      <c r="H154" s="17">
        <v>6</v>
      </c>
      <c r="I154" s="17" t="s">
        <v>70</v>
      </c>
      <c r="J154" s="17" t="s">
        <v>128</v>
      </c>
      <c r="L154" s="17">
        <v>48</v>
      </c>
      <c r="M154" s="17">
        <v>6</v>
      </c>
      <c r="N154" s="17">
        <v>1</v>
      </c>
      <c r="O154" s="17">
        <v>1</v>
      </c>
      <c r="P154" s="17">
        <v>1554469668</v>
      </c>
      <c r="Q154" s="17">
        <v>4371</v>
      </c>
      <c r="T154">
        <v>0</v>
      </c>
      <c r="U154" t="s">
        <v>73</v>
      </c>
      <c r="V154">
        <f>MATCH(D154,Отчет!$D:$D,0)</f>
        <v>29</v>
      </c>
    </row>
    <row r="155" spans="1:22" x14ac:dyDescent="0.2">
      <c r="A155" s="17">
        <v>1600705609</v>
      </c>
      <c r="B155" s="17">
        <v>10</v>
      </c>
      <c r="C155" s="17" t="s">
        <v>77</v>
      </c>
      <c r="D155" s="17">
        <v>1171427165</v>
      </c>
      <c r="E155" s="7" t="s">
        <v>48</v>
      </c>
      <c r="F155" s="17" t="s">
        <v>97</v>
      </c>
      <c r="G155" s="7" t="s">
        <v>131</v>
      </c>
      <c r="H155" s="17">
        <v>6</v>
      </c>
      <c r="I155" s="17" t="s">
        <v>70</v>
      </c>
      <c r="J155" s="17" t="s">
        <v>128</v>
      </c>
      <c r="L155" s="17">
        <v>60</v>
      </c>
      <c r="M155" s="17">
        <v>6</v>
      </c>
      <c r="N155" s="17">
        <v>1</v>
      </c>
      <c r="O155" s="17">
        <v>1</v>
      </c>
      <c r="P155" s="17">
        <v>1554469668</v>
      </c>
      <c r="Q155" s="17">
        <v>4371</v>
      </c>
      <c r="T155">
        <v>0</v>
      </c>
      <c r="U155" t="s">
        <v>73</v>
      </c>
      <c r="V155">
        <f>MATCH(D155,Отчет!$D:$D,0)</f>
        <v>18</v>
      </c>
    </row>
    <row r="156" spans="1:22" x14ac:dyDescent="0.2">
      <c r="A156" s="17">
        <v>1599558230</v>
      </c>
      <c r="B156" s="17">
        <v>7</v>
      </c>
      <c r="C156" s="17" t="s">
        <v>67</v>
      </c>
      <c r="D156" s="17">
        <v>1178817100</v>
      </c>
      <c r="E156" s="7" t="s">
        <v>41</v>
      </c>
      <c r="F156" s="17" t="s">
        <v>96</v>
      </c>
      <c r="G156" s="7" t="s">
        <v>131</v>
      </c>
      <c r="H156" s="17">
        <v>6</v>
      </c>
      <c r="I156" s="17" t="s">
        <v>70</v>
      </c>
      <c r="J156" s="17" t="s">
        <v>128</v>
      </c>
      <c r="L156" s="17">
        <v>42</v>
      </c>
      <c r="M156" s="17">
        <v>6</v>
      </c>
      <c r="N156" s="17">
        <v>1</v>
      </c>
      <c r="O156" s="17">
        <v>0</v>
      </c>
      <c r="P156" s="17">
        <v>1554469668</v>
      </c>
      <c r="Q156" s="17">
        <v>4371</v>
      </c>
      <c r="T156">
        <v>0</v>
      </c>
      <c r="U156" t="s">
        <v>73</v>
      </c>
      <c r="V156">
        <f>MATCH(D156,Отчет!$D:$D,0)</f>
        <v>19</v>
      </c>
    </row>
    <row r="157" spans="1:22" x14ac:dyDescent="0.2">
      <c r="A157" s="17">
        <v>1599559329</v>
      </c>
      <c r="C157" s="17" t="s">
        <v>67</v>
      </c>
      <c r="D157" s="17">
        <v>1171427020</v>
      </c>
      <c r="E157" s="7" t="s">
        <v>40</v>
      </c>
      <c r="F157" s="17" t="s">
        <v>95</v>
      </c>
      <c r="G157" s="7" t="s">
        <v>131</v>
      </c>
      <c r="H157" s="17">
        <v>6</v>
      </c>
      <c r="I157" s="17" t="s">
        <v>70</v>
      </c>
      <c r="J157" s="17" t="s">
        <v>128</v>
      </c>
      <c r="L157" s="17">
        <v>0</v>
      </c>
      <c r="M157" s="17">
        <v>6</v>
      </c>
      <c r="O157" s="17">
        <v>0</v>
      </c>
      <c r="P157" s="17">
        <v>1554469668</v>
      </c>
      <c r="Q157" s="17">
        <v>4371</v>
      </c>
      <c r="R157" s="17" t="s">
        <v>89</v>
      </c>
      <c r="T157">
        <v>1</v>
      </c>
      <c r="U157" t="s">
        <v>73</v>
      </c>
      <c r="V157">
        <f>MATCH(D157,Отчет!$D:$D,0)</f>
        <v>42</v>
      </c>
    </row>
    <row r="158" spans="1:22" x14ac:dyDescent="0.2">
      <c r="A158" s="17">
        <v>1600705190</v>
      </c>
      <c r="B158" s="17">
        <v>4</v>
      </c>
      <c r="C158" s="17" t="s">
        <v>77</v>
      </c>
      <c r="D158" s="17">
        <v>1171426773</v>
      </c>
      <c r="E158" s="7" t="s">
        <v>36</v>
      </c>
      <c r="F158" s="17" t="s">
        <v>94</v>
      </c>
      <c r="G158" s="7" t="s">
        <v>131</v>
      </c>
      <c r="H158" s="17">
        <v>6</v>
      </c>
      <c r="I158" s="17" t="s">
        <v>70</v>
      </c>
      <c r="J158" s="17" t="s">
        <v>128</v>
      </c>
      <c r="L158" s="17">
        <v>24</v>
      </c>
      <c r="M158" s="17">
        <v>6</v>
      </c>
      <c r="N158" s="17">
        <v>1</v>
      </c>
      <c r="O158" s="17">
        <v>1</v>
      </c>
      <c r="P158" s="17">
        <v>1554469668</v>
      </c>
      <c r="Q158" s="17">
        <v>4371</v>
      </c>
      <c r="T158">
        <v>0</v>
      </c>
      <c r="U158" t="s">
        <v>73</v>
      </c>
      <c r="V158">
        <f>MATCH(D158,Отчет!$D:$D,0)</f>
        <v>32</v>
      </c>
    </row>
    <row r="159" spans="1:22" x14ac:dyDescent="0.2">
      <c r="A159" s="17">
        <v>1599558285</v>
      </c>
      <c r="C159" s="17" t="s">
        <v>67</v>
      </c>
      <c r="D159" s="17">
        <v>1514368959</v>
      </c>
      <c r="E159" s="7" t="s">
        <v>54</v>
      </c>
      <c r="F159" s="17" t="s">
        <v>93</v>
      </c>
      <c r="G159" s="7" t="s">
        <v>131</v>
      </c>
      <c r="H159" s="17">
        <v>6</v>
      </c>
      <c r="I159" s="17" t="s">
        <v>70</v>
      </c>
      <c r="J159" s="17" t="s">
        <v>128</v>
      </c>
      <c r="L159" s="17">
        <v>0</v>
      </c>
      <c r="M159" s="17">
        <v>6</v>
      </c>
      <c r="O159" s="17">
        <v>1</v>
      </c>
      <c r="P159" s="17">
        <v>1554469668</v>
      </c>
      <c r="Q159" s="17">
        <v>4371</v>
      </c>
      <c r="T159">
        <v>1</v>
      </c>
      <c r="U159" t="s">
        <v>73</v>
      </c>
      <c r="V159">
        <f>MATCH(D159,Отчет!$D:$D,0)</f>
        <v>39</v>
      </c>
    </row>
    <row r="160" spans="1:22" x14ac:dyDescent="0.2">
      <c r="A160" s="17">
        <v>1599559984</v>
      </c>
      <c r="C160" s="17" t="s">
        <v>67</v>
      </c>
      <c r="D160" s="17">
        <v>1537886890</v>
      </c>
      <c r="E160" s="7" t="s">
        <v>66</v>
      </c>
      <c r="F160" s="17" t="s">
        <v>81</v>
      </c>
      <c r="G160" s="7" t="s">
        <v>131</v>
      </c>
      <c r="H160" s="17">
        <v>6</v>
      </c>
      <c r="I160" s="17" t="s">
        <v>70</v>
      </c>
      <c r="J160" s="17" t="s">
        <v>128</v>
      </c>
      <c r="L160" s="17">
        <v>0</v>
      </c>
      <c r="M160" s="17">
        <v>6</v>
      </c>
      <c r="O160" s="17">
        <v>1</v>
      </c>
      <c r="P160" s="17">
        <v>1554469668</v>
      </c>
      <c r="Q160" s="17">
        <v>4371</v>
      </c>
      <c r="R160" s="17" t="s">
        <v>89</v>
      </c>
      <c r="T160">
        <v>1</v>
      </c>
      <c r="U160" t="s">
        <v>73</v>
      </c>
      <c r="V160">
        <f>MATCH(D160,Отчет!$D:$D,0)</f>
        <v>34</v>
      </c>
    </row>
    <row r="161" spans="1:22" x14ac:dyDescent="0.2">
      <c r="A161" s="17">
        <v>1593916821</v>
      </c>
      <c r="C161" s="17" t="s">
        <v>67</v>
      </c>
      <c r="D161" s="17">
        <v>1171452824</v>
      </c>
      <c r="E161" s="7" t="s">
        <v>58</v>
      </c>
      <c r="F161" s="17" t="s">
        <v>87</v>
      </c>
      <c r="G161" s="7" t="s">
        <v>131</v>
      </c>
      <c r="H161" s="17">
        <v>6</v>
      </c>
      <c r="I161" s="17" t="s">
        <v>70</v>
      </c>
      <c r="J161" s="17" t="s">
        <v>128</v>
      </c>
      <c r="L161" s="17">
        <v>0</v>
      </c>
      <c r="M161" s="17">
        <v>6</v>
      </c>
      <c r="O161" s="17">
        <v>0</v>
      </c>
      <c r="P161" s="17">
        <v>1554469668</v>
      </c>
      <c r="Q161" s="17">
        <v>4371</v>
      </c>
      <c r="R161" s="17" t="s">
        <v>89</v>
      </c>
      <c r="T161">
        <v>1</v>
      </c>
      <c r="U161" t="s">
        <v>73</v>
      </c>
      <c r="V161">
        <f>MATCH(D161,Отчет!$D:$D,0)</f>
        <v>43</v>
      </c>
    </row>
    <row r="162" spans="1:22" x14ac:dyDescent="0.2">
      <c r="A162" s="17">
        <v>1878807222</v>
      </c>
      <c r="B162" s="17">
        <v>5</v>
      </c>
      <c r="C162" s="17" t="s">
        <v>77</v>
      </c>
      <c r="D162" s="17">
        <v>1823725753</v>
      </c>
      <c r="E162" s="7" t="s">
        <v>49</v>
      </c>
      <c r="F162" s="17" t="s">
        <v>132</v>
      </c>
      <c r="G162" s="7" t="s">
        <v>115</v>
      </c>
      <c r="H162" s="17">
        <v>8</v>
      </c>
      <c r="I162" s="17" t="s">
        <v>70</v>
      </c>
      <c r="J162" s="17" t="s">
        <v>128</v>
      </c>
      <c r="L162" s="17">
        <v>40</v>
      </c>
      <c r="M162" s="17">
        <v>8</v>
      </c>
      <c r="N162" s="17">
        <v>1</v>
      </c>
      <c r="O162" s="17">
        <v>0</v>
      </c>
      <c r="P162" s="17">
        <v>1564166634</v>
      </c>
      <c r="Q162" s="17">
        <v>2098</v>
      </c>
      <c r="S162" t="s">
        <v>72</v>
      </c>
      <c r="T162">
        <v>0</v>
      </c>
      <c r="U162" t="s">
        <v>73</v>
      </c>
      <c r="V162">
        <f>MATCH(D162,Отчет!$D:$D,0)</f>
        <v>33</v>
      </c>
    </row>
    <row r="163" spans="1:22" x14ac:dyDescent="0.2">
      <c r="A163" s="17">
        <v>1787807691</v>
      </c>
      <c r="B163" s="17">
        <v>10</v>
      </c>
      <c r="C163" s="17" t="s">
        <v>67</v>
      </c>
      <c r="D163" s="17">
        <v>1553550938</v>
      </c>
      <c r="E163" s="7" t="s">
        <v>45</v>
      </c>
      <c r="F163" s="17" t="s">
        <v>91</v>
      </c>
      <c r="G163" s="7" t="s">
        <v>133</v>
      </c>
      <c r="H163" s="17">
        <v>0</v>
      </c>
      <c r="I163" s="17" t="s">
        <v>70</v>
      </c>
      <c r="J163" s="17" t="s">
        <v>128</v>
      </c>
      <c r="L163" s="17">
        <v>0</v>
      </c>
      <c r="M163" s="17">
        <v>0</v>
      </c>
      <c r="N163" s="17">
        <v>1</v>
      </c>
      <c r="O163" s="17">
        <v>0</v>
      </c>
      <c r="P163" s="17">
        <v>1572116476</v>
      </c>
      <c r="Q163" s="17">
        <v>2098</v>
      </c>
      <c r="S163" t="s">
        <v>134</v>
      </c>
      <c r="T163">
        <v>0</v>
      </c>
      <c r="U163" t="s">
        <v>73</v>
      </c>
      <c r="V163">
        <f>MATCH(D163,Отчет!$D:$D,0)</f>
        <v>36</v>
      </c>
    </row>
    <row r="164" spans="1:22" x14ac:dyDescent="0.2">
      <c r="A164" s="17">
        <v>1752592401</v>
      </c>
      <c r="B164" s="17">
        <v>4</v>
      </c>
      <c r="C164" s="17" t="s">
        <v>67</v>
      </c>
      <c r="D164" s="17">
        <v>1553550938</v>
      </c>
      <c r="E164" s="7" t="s">
        <v>45</v>
      </c>
      <c r="F164" s="17" t="s">
        <v>91</v>
      </c>
      <c r="G164" s="7" t="s">
        <v>135</v>
      </c>
      <c r="H164" s="17">
        <v>5</v>
      </c>
      <c r="I164" s="17" t="s">
        <v>70</v>
      </c>
      <c r="J164" s="17" t="s">
        <v>128</v>
      </c>
      <c r="L164" s="17">
        <v>20</v>
      </c>
      <c r="M164" s="17">
        <v>5</v>
      </c>
      <c r="N164" s="17">
        <v>1</v>
      </c>
      <c r="O164" s="17">
        <v>0</v>
      </c>
      <c r="P164" s="17">
        <v>1564166634</v>
      </c>
      <c r="Q164" s="17">
        <v>2098</v>
      </c>
      <c r="S164" t="s">
        <v>90</v>
      </c>
      <c r="T164">
        <v>0</v>
      </c>
      <c r="U164" t="s">
        <v>73</v>
      </c>
      <c r="V164">
        <f>MATCH(D164,Отчет!$D:$D,0)</f>
        <v>36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2017-07-20T12:55:54Z</dcterms:modified>
</cp:coreProperties>
</file>