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12" i="1"/>
  <c r="N13" i="1"/>
  <c r="N20" i="1"/>
  <c r="N16" i="1"/>
  <c r="N12" i="1"/>
  <c r="N19" i="1"/>
  <c r="N14" i="1"/>
  <c r="N18" i="1"/>
  <c r="N17" i="1"/>
  <c r="N15" i="1"/>
  <c r="M13" i="1"/>
  <c r="M20" i="1"/>
  <c r="M16" i="1"/>
  <c r="M12" i="1"/>
  <c r="M19" i="1"/>
  <c r="M14" i="1"/>
  <c r="M18" i="1"/>
  <c r="M17" i="1"/>
  <c r="M15" i="1"/>
  <c r="H13" i="1"/>
  <c r="J13" i="1" s="1"/>
  <c r="H20" i="1"/>
  <c r="J20" i="1" s="1"/>
  <c r="H16" i="1"/>
  <c r="J16" i="1" s="1"/>
  <c r="H12" i="1"/>
  <c r="J12" i="1" s="1"/>
  <c r="H19" i="1"/>
  <c r="J19" i="1" s="1"/>
  <c r="H14" i="1"/>
  <c r="J14" i="1" s="1"/>
  <c r="H18" i="1"/>
  <c r="J18" i="1" s="1"/>
  <c r="H17" i="1"/>
  <c r="J17" i="1" s="1"/>
  <c r="H15" i="1"/>
  <c r="J15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3" i="2"/>
</calcChain>
</file>

<file path=xl/sharedStrings.xml><?xml version="1.0" encoding="utf-8"?>
<sst xmlns="http://schemas.openxmlformats.org/spreadsheetml/2006/main" count="1406" uniqueCount="112">
  <si>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</si>
  <si>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</si>
  <si>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</si>
  <si>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</si>
  <si>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</si>
  <si>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</si>
  <si>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</si>
  <si>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</si>
  <si>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</si>
  <si>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</si>
  <si>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</si>
  <si>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</si>
  <si>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</si>
  <si>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</si>
  <si>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</si>
  <si>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</si>
  <si>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</si>
  <si>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</si>
  <si>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</si>
  <si>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</si>
  <si>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</si>
  <si>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</si>
  <si>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</si>
  <si>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</si>
  <si>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</si>
  <si>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</si>
  <si>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</si>
  <si>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</si>
  <si>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</si>
  <si>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</si>
  <si>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</t>
  </si>
  <si>
    <t>Ардашева Любовь Анатольевна</t>
  </si>
  <si>
    <t>Каленкович Евгений Евгеньевич</t>
  </si>
  <si>
    <t>Коркина Ирина Дмитриевна</t>
  </si>
  <si>
    <t>Кошкин Роман Константинович</t>
  </si>
  <si>
    <t>Малевич Татьяна Владимировна</t>
  </si>
  <si>
    <t>Сапожников Георгий Андреевич</t>
  </si>
  <si>
    <t>Ступина Екатерина Алексеевна</t>
  </si>
  <si>
    <t>Асаватавибун Бурачаи -</t>
  </si>
  <si>
    <t>Замани Мозафарабади Амирпаша -</t>
  </si>
  <si>
    <t>Ступина</t>
  </si>
  <si>
    <t>Екатерина</t>
  </si>
  <si>
    <t>Алексеевна</t>
  </si>
  <si>
    <t>М151МКОГН002</t>
  </si>
  <si>
    <t>Линейная алгебра</t>
  </si>
  <si>
    <t>Экзамен</t>
  </si>
  <si>
    <t>2015/2016 учебный год 2 модуль</t>
  </si>
  <si>
    <t>Кошкин</t>
  </si>
  <si>
    <t>Роман</t>
  </si>
  <si>
    <t>Константинович</t>
  </si>
  <si>
    <t>М151МКОГН013</t>
  </si>
  <si>
    <t>Малевич</t>
  </si>
  <si>
    <t>Татьяна</t>
  </si>
  <si>
    <t>Владимировна</t>
  </si>
  <si>
    <t>М151МКОГН009</t>
  </si>
  <si>
    <t>Асаватавибун</t>
  </si>
  <si>
    <t>Бурачаи</t>
  </si>
  <si>
    <t>-</t>
  </si>
  <si>
    <t>М151МКОГН020</t>
  </si>
  <si>
    <t>Каленкович</t>
  </si>
  <si>
    <t>Евгений</t>
  </si>
  <si>
    <t>Евгеньевич</t>
  </si>
  <si>
    <t>М151МКОГН015</t>
  </si>
  <si>
    <t>Ардашева</t>
  </si>
  <si>
    <t>Любовь</t>
  </si>
  <si>
    <t>Анатольевна</t>
  </si>
  <si>
    <t>М151МКОГН019</t>
  </si>
  <si>
    <t>Сапожников</t>
  </si>
  <si>
    <t>Георгий</t>
  </si>
  <si>
    <t>Андреевич</t>
  </si>
  <si>
    <t>М151МКОГН004</t>
  </si>
  <si>
    <t>Коркина</t>
  </si>
  <si>
    <t>Ирина</t>
  </si>
  <si>
    <t>Дмитриевна</t>
  </si>
  <si>
    <t>М151МКОГН014</t>
  </si>
  <si>
    <t>Математический анализ</t>
  </si>
  <si>
    <t>Теория и методология современной психологии</t>
  </si>
  <si>
    <t>Замани Мозафарабади</t>
  </si>
  <si>
    <t>Амирпаша</t>
  </si>
  <si>
    <t>М151МКОГН021</t>
  </si>
  <si>
    <t>Введение в когнитивную науку</t>
  </si>
  <si>
    <t>2015/2016 учебный год 3 модуль</t>
  </si>
  <si>
    <t>Введение в нейроэкономику</t>
  </si>
  <si>
    <t>Качественные и количественные методы исследований в психологии</t>
  </si>
  <si>
    <t>Нейронаука</t>
  </si>
  <si>
    <t>Зрительное восприятие и внимание</t>
  </si>
  <si>
    <t>2015/2016 учебный год 4 модуль</t>
  </si>
  <si>
    <t>Курсовая работа</t>
  </si>
  <si>
    <t>Научно-исследовательская практика</t>
  </si>
  <si>
    <t>Научно-исследовательский семинар "Когнитивные науки"</t>
  </si>
  <si>
    <t>Прикладные проблемы линейной алгебры</t>
  </si>
  <si>
    <t>Цифровая обработка сигналов и методы нейрокартирования</t>
  </si>
  <si>
    <t>Язык и мозг</t>
  </si>
  <si>
    <t>Генетика поведения и нейрогенетика</t>
  </si>
  <si>
    <t>2016/2017 учебный год 2 модуль</t>
  </si>
  <si>
    <t>Когнитивная нейронаука</t>
  </si>
  <si>
    <t>Компьютерная нейронаука</t>
  </si>
  <si>
    <t>Мышление и эмоциональная модуляция познания</t>
  </si>
  <si>
    <t>Память, научение и когнитивное развитие</t>
  </si>
  <si>
    <t>Введение в науку о данных в Python (изучено на английском языке)</t>
  </si>
  <si>
    <t>2016/2017 учебный год 3 модуль</t>
  </si>
  <si>
    <t>Введение в программирование в среде Python</t>
  </si>
  <si>
    <t>Язык R: статистические выводы</t>
  </si>
  <si>
    <t>Введение в программирование в среде Matlab</t>
  </si>
  <si>
    <t>2016/2017 учебный год 4 модуль</t>
  </si>
  <si>
    <t>Защита выпускной квалификационной работы (магистерской диссертации)</t>
  </si>
  <si>
    <t>4 - 5</t>
  </si>
  <si>
    <t>Учебный год выпуска:  2016/2017 учебный год</t>
  </si>
  <si>
    <t>Факультет социальных наук</t>
  </si>
  <si>
    <t>Уровень образования:  Магистратура</t>
  </si>
  <si>
    <t>Направление  подготовки: Направление "Психология"</t>
  </si>
  <si>
    <t>Магистерская программа:  Когнитивные науки и технологии: от нейрона к познанию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</si>
</sst>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Q20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40" width="10.7109375" style="28" customWidth="1"/>
    <col min="41" max="41" width="10.7109375" style="1" hidden="1" customWidth="1"/>
    <col min="42" max="42" width="10.7109375" style="1" customWidth="1"/>
    <col min="43" max="43" width="10.7109375" style="1" hidden="1" customWidth="1"/>
    <col min="44" max="85" width="10.7109375" style="1" customWidth="1"/>
    <col min="86" max="16384" width="9.140625" style="1"/>
  </cols>
  <sheetData>
    <row r="1" spans="1:42" s="6" customFormat="1" ht="22.5" customHeight="1" x14ac:dyDescent="0.2">
      <c r="A1" s="21" t="s">
        <v>30</v>
      </c>
      <c r="B1" s="19"/>
      <c r="C1" s="19"/>
      <c r="D1" s="19"/>
      <c r="E1" s="19"/>
      <c r="G1" s="11"/>
      <c r="H1" s="11"/>
      <c r="I1" s="11"/>
      <c r="J1" s="11"/>
      <c r="M1" s="1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2" s="5" customFormat="1" ht="15.75" customHeight="1" x14ac:dyDescent="0.2">
      <c r="A2" s="20" t="s">
        <v>107</v>
      </c>
      <c r="B2" s="19"/>
      <c r="C2" s="19"/>
      <c r="D2" s="19"/>
      <c r="E2" s="19"/>
      <c r="F2" s="6"/>
      <c r="G2" s="6"/>
      <c r="H2" s="6"/>
      <c r="I2" s="6"/>
      <c r="J2" s="12"/>
      <c r="M2" s="1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2" s="5" customFormat="1" ht="15.75" customHeight="1" x14ac:dyDescent="0.2">
      <c r="A3" s="20" t="s">
        <v>108</v>
      </c>
      <c r="B3" s="19"/>
      <c r="C3" s="19"/>
      <c r="D3" s="19"/>
      <c r="E3" s="19"/>
      <c r="F3" s="6"/>
      <c r="G3" s="6"/>
      <c r="H3" s="6"/>
      <c r="I3" s="6"/>
      <c r="J3" s="12"/>
      <c r="M3" s="12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2" s="5" customFormat="1" ht="15.75" customHeight="1" x14ac:dyDescent="0.2">
      <c r="A4" s="20" t="s">
        <v>109</v>
      </c>
      <c r="B4" s="19"/>
      <c r="C4" s="19"/>
      <c r="D4" s="19"/>
      <c r="E4" s="19"/>
      <c r="F4" s="6"/>
      <c r="G4" s="6"/>
      <c r="H4" s="6"/>
      <c r="I4" s="6"/>
      <c r="J4" s="12"/>
      <c r="M4" s="1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2" s="5" customFormat="1" ht="15.75" customHeight="1" x14ac:dyDescent="0.2">
      <c r="A5" s="20" t="s">
        <v>110</v>
      </c>
      <c r="B5" s="6"/>
      <c r="C5" s="6"/>
      <c r="D5" s="6"/>
      <c r="E5" s="6"/>
      <c r="F5" s="6"/>
      <c r="G5" s="6"/>
      <c r="H5" s="6"/>
      <c r="I5" s="6"/>
      <c r="J5" s="12"/>
      <c r="M5" s="1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2" s="5" customFormat="1" ht="15.75" customHeight="1" x14ac:dyDescent="0.2">
      <c r="A6" s="20" t="s">
        <v>111</v>
      </c>
      <c r="B6" s="8"/>
      <c r="C6" s="4"/>
      <c r="D6" s="4"/>
      <c r="E6" s="4"/>
      <c r="G6" s="12"/>
      <c r="H6" s="12"/>
      <c r="I6" s="12"/>
      <c r="J6" s="12"/>
      <c r="M6" s="1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2" s="5" customFormat="1" ht="15.75" customHeight="1" thickBot="1" x14ac:dyDescent="0.25">
      <c r="A7" s="18"/>
      <c r="B7" s="8"/>
      <c r="G7" s="12"/>
      <c r="H7" s="12"/>
      <c r="I7" s="12"/>
      <c r="J7" s="12"/>
      <c r="M7" s="1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2" s="2" customFormat="1" ht="50.25" customHeight="1" x14ac:dyDescent="0.2">
      <c r="A8" s="29" t="s">
        <v>2</v>
      </c>
      <c r="B8" s="30" t="s">
        <v>3</v>
      </c>
      <c r="C8" s="31" t="s">
        <v>0</v>
      </c>
      <c r="D8" s="31" t="s">
        <v>8</v>
      </c>
      <c r="E8" s="31" t="s">
        <v>1</v>
      </c>
      <c r="F8" s="23"/>
      <c r="G8" s="73" t="s">
        <v>24</v>
      </c>
      <c r="H8" s="74" t="s">
        <v>26</v>
      </c>
      <c r="I8" s="74" t="s">
        <v>27</v>
      </c>
      <c r="J8" s="75" t="s">
        <v>28</v>
      </c>
      <c r="K8" s="76" t="s">
        <v>5</v>
      </c>
      <c r="L8" s="76" t="s">
        <v>6</v>
      </c>
      <c r="M8" s="75" t="s">
        <v>23</v>
      </c>
      <c r="N8" s="77" t="s">
        <v>7</v>
      </c>
      <c r="O8" s="40" t="s">
        <v>46</v>
      </c>
      <c r="P8" s="31"/>
      <c r="Q8" s="31"/>
      <c r="R8" s="41" t="s">
        <v>81</v>
      </c>
      <c r="S8" s="31"/>
      <c r="T8" s="31"/>
      <c r="U8" s="31"/>
      <c r="V8" s="41" t="s">
        <v>86</v>
      </c>
      <c r="W8" s="31"/>
      <c r="X8" s="31"/>
      <c r="Y8" s="31"/>
      <c r="Z8" s="31"/>
      <c r="AA8" s="31"/>
      <c r="AB8" s="31"/>
      <c r="AC8" s="41" t="s">
        <v>94</v>
      </c>
      <c r="AD8" s="31"/>
      <c r="AE8" s="31"/>
      <c r="AF8" s="31"/>
      <c r="AG8" s="31"/>
      <c r="AH8" s="41" t="s">
        <v>100</v>
      </c>
      <c r="AI8" s="31"/>
      <c r="AJ8" s="31"/>
      <c r="AK8" s="31"/>
      <c r="AL8" s="31"/>
      <c r="AM8" s="41" t="s">
        <v>104</v>
      </c>
      <c r="AN8" s="32"/>
      <c r="AO8" s="24" t="s">
        <v>29</v>
      </c>
      <c r="AP8" s="3"/>
    </row>
    <row r="9" spans="1:42" s="2" customFormat="1" ht="51" customHeight="1" x14ac:dyDescent="0.2">
      <c r="A9" s="33"/>
      <c r="B9" s="34"/>
      <c r="C9" s="35"/>
      <c r="D9" s="35"/>
      <c r="E9" s="35"/>
      <c r="F9" s="23"/>
      <c r="G9" s="78"/>
      <c r="H9" s="79"/>
      <c r="I9" s="79"/>
      <c r="J9" s="80"/>
      <c r="K9" s="81"/>
      <c r="L9" s="81"/>
      <c r="M9" s="80"/>
      <c r="N9" s="82"/>
      <c r="O9" s="42" t="s">
        <v>45</v>
      </c>
      <c r="P9" s="35"/>
      <c r="Q9" s="35"/>
      <c r="R9" s="43" t="s">
        <v>45</v>
      </c>
      <c r="S9" s="35"/>
      <c r="T9" s="35"/>
      <c r="U9" s="35"/>
      <c r="V9" s="43" t="s">
        <v>45</v>
      </c>
      <c r="W9" s="35"/>
      <c r="X9" s="35"/>
      <c r="Y9" s="35"/>
      <c r="Z9" s="35"/>
      <c r="AA9" s="35"/>
      <c r="AB9" s="35"/>
      <c r="AC9" s="43" t="s">
        <v>45</v>
      </c>
      <c r="AD9" s="35"/>
      <c r="AE9" s="35"/>
      <c r="AF9" s="35"/>
      <c r="AG9" s="35"/>
      <c r="AH9" s="43" t="s">
        <v>45</v>
      </c>
      <c r="AI9" s="35"/>
      <c r="AJ9" s="35"/>
      <c r="AK9" s="35"/>
      <c r="AL9" s="35"/>
      <c r="AM9" s="43" t="s">
        <v>45</v>
      </c>
      <c r="AN9" s="36"/>
      <c r="AO9" s="24"/>
      <c r="AP9" s="3"/>
    </row>
    <row r="10" spans="1:42" s="3" customFormat="1" ht="200.1" customHeight="1" thickBot="1" x14ac:dyDescent="0.25">
      <c r="A10" s="37"/>
      <c r="B10" s="38"/>
      <c r="C10" s="39"/>
      <c r="D10" s="39"/>
      <c r="E10" s="39"/>
      <c r="F10" s="22" t="s">
        <v>25</v>
      </c>
      <c r="G10" s="78"/>
      <c r="H10" s="79"/>
      <c r="I10" s="79"/>
      <c r="J10" s="80"/>
      <c r="K10" s="81"/>
      <c r="L10" s="81"/>
      <c r="M10" s="80"/>
      <c r="N10" s="82"/>
      <c r="O10" s="44" t="s">
        <v>44</v>
      </c>
      <c r="P10" s="45" t="s">
        <v>75</v>
      </c>
      <c r="Q10" s="45" t="s">
        <v>76</v>
      </c>
      <c r="R10" s="45" t="s">
        <v>80</v>
      </c>
      <c r="S10" s="45" t="s">
        <v>82</v>
      </c>
      <c r="T10" s="45" t="s">
        <v>83</v>
      </c>
      <c r="U10" s="45" t="s">
        <v>84</v>
      </c>
      <c r="V10" s="45" t="s">
        <v>85</v>
      </c>
      <c r="W10" s="45" t="s">
        <v>87</v>
      </c>
      <c r="X10" s="45" t="s">
        <v>88</v>
      </c>
      <c r="Y10" s="45" t="s">
        <v>89</v>
      </c>
      <c r="Z10" s="45" t="s">
        <v>90</v>
      </c>
      <c r="AA10" s="45" t="s">
        <v>91</v>
      </c>
      <c r="AB10" s="45" t="s">
        <v>92</v>
      </c>
      <c r="AC10" s="45" t="s">
        <v>93</v>
      </c>
      <c r="AD10" s="45" t="s">
        <v>95</v>
      </c>
      <c r="AE10" s="45" t="s">
        <v>96</v>
      </c>
      <c r="AF10" s="45" t="s">
        <v>97</v>
      </c>
      <c r="AG10" s="45" t="s">
        <v>98</v>
      </c>
      <c r="AH10" s="45" t="s">
        <v>99</v>
      </c>
      <c r="AI10" s="45" t="s">
        <v>101</v>
      </c>
      <c r="AJ10" s="45" t="s">
        <v>88</v>
      </c>
      <c r="AK10" s="45" t="s">
        <v>89</v>
      </c>
      <c r="AL10" s="45" t="s">
        <v>102</v>
      </c>
      <c r="AM10" s="45" t="s">
        <v>103</v>
      </c>
      <c r="AN10" s="46" t="s">
        <v>105</v>
      </c>
      <c r="AO10" s="24"/>
    </row>
    <row r="11" spans="1:42" s="10" customFormat="1" ht="18.75" customHeight="1" thickBot="1" x14ac:dyDescent="0.25">
      <c r="A11" s="25" t="s">
        <v>4</v>
      </c>
      <c r="B11" s="25"/>
      <c r="C11" s="25"/>
      <c r="D11" s="25"/>
      <c r="E11" s="25"/>
      <c r="F11" s="23"/>
      <c r="G11" s="83"/>
      <c r="H11" s="84"/>
      <c r="I11" s="84"/>
      <c r="J11" s="85"/>
      <c r="K11" s="86"/>
      <c r="L11" s="86"/>
      <c r="M11" s="85"/>
      <c r="N11" s="87"/>
      <c r="O11" s="47">
        <v>3</v>
      </c>
      <c r="P11" s="48">
        <v>3</v>
      </c>
      <c r="Q11" s="48">
        <v>4</v>
      </c>
      <c r="R11" s="48">
        <v>7</v>
      </c>
      <c r="S11" s="48">
        <v>3</v>
      </c>
      <c r="T11" s="48">
        <v>8</v>
      </c>
      <c r="U11" s="48">
        <v>7</v>
      </c>
      <c r="V11" s="48">
        <v>5</v>
      </c>
      <c r="W11" s="48">
        <v>6</v>
      </c>
      <c r="X11" s="48">
        <v>6</v>
      </c>
      <c r="Y11" s="48">
        <v>8</v>
      </c>
      <c r="Z11" s="48">
        <v>3</v>
      </c>
      <c r="AA11" s="48">
        <v>6</v>
      </c>
      <c r="AB11" s="48">
        <v>3</v>
      </c>
      <c r="AC11" s="48">
        <v>3</v>
      </c>
      <c r="AD11" s="48">
        <v>3</v>
      </c>
      <c r="AE11" s="48">
        <v>2</v>
      </c>
      <c r="AF11" s="48">
        <v>3</v>
      </c>
      <c r="AG11" s="48">
        <v>3</v>
      </c>
      <c r="AH11" s="48">
        <v>2</v>
      </c>
      <c r="AI11" s="48">
        <v>2</v>
      </c>
      <c r="AJ11" s="48">
        <v>6</v>
      </c>
      <c r="AK11" s="48">
        <v>8</v>
      </c>
      <c r="AL11" s="48">
        <v>2</v>
      </c>
      <c r="AM11" s="48">
        <v>2</v>
      </c>
      <c r="AN11" s="49">
        <v>6</v>
      </c>
      <c r="AO11" s="24"/>
      <c r="AP11" s="3"/>
    </row>
    <row r="12" spans="1:42" x14ac:dyDescent="0.2">
      <c r="A12" s="50">
        <v>1</v>
      </c>
      <c r="B12" s="51" t="s">
        <v>54</v>
      </c>
      <c r="C12" s="52" t="s">
        <v>35</v>
      </c>
      <c r="D12" s="52">
        <v>1164813935</v>
      </c>
      <c r="E12" s="53"/>
      <c r="F12" s="1">
        <f>MATCH(D12,Данные!$D$1:$D$65536,0)</f>
        <v>5</v>
      </c>
      <c r="G12" s="88">
        <v>902</v>
      </c>
      <c r="H12" s="89">
        <f>IF(I12 &gt; 0, MAX(I$12:I$20) / I12, 0)</f>
        <v>1</v>
      </c>
      <c r="I12" s="89">
        <v>96</v>
      </c>
      <c r="J12" s="89">
        <f>G12*H12</f>
        <v>902</v>
      </c>
      <c r="K12" s="53">
        <v>193</v>
      </c>
      <c r="L12" s="53">
        <v>21</v>
      </c>
      <c r="M12" s="89">
        <f>IF(L12 &gt; 0,K12/L12,0)</f>
        <v>9.1904761904761898</v>
      </c>
      <c r="N12" s="90">
        <f>MIN($O12:AN12)</f>
        <v>8</v>
      </c>
      <c r="O12" s="64">
        <v>8</v>
      </c>
      <c r="P12" s="65">
        <v>8</v>
      </c>
      <c r="Q12" s="65">
        <v>9</v>
      </c>
      <c r="R12" s="65">
        <v>9</v>
      </c>
      <c r="S12" s="65">
        <v>9</v>
      </c>
      <c r="T12" s="65">
        <v>9</v>
      </c>
      <c r="U12" s="65">
        <v>10</v>
      </c>
      <c r="V12" s="65">
        <v>9</v>
      </c>
      <c r="W12" s="65">
        <v>10</v>
      </c>
      <c r="X12" s="65">
        <v>10</v>
      </c>
      <c r="Y12" s="65">
        <v>10</v>
      </c>
      <c r="Z12" s="65"/>
      <c r="AA12" s="65">
        <v>8</v>
      </c>
      <c r="AB12" s="65"/>
      <c r="AC12" s="65">
        <v>9</v>
      </c>
      <c r="AD12" s="65">
        <v>10</v>
      </c>
      <c r="AE12" s="65">
        <v>8</v>
      </c>
      <c r="AF12" s="65">
        <v>8</v>
      </c>
      <c r="AG12" s="65">
        <v>10</v>
      </c>
      <c r="AH12" s="65"/>
      <c r="AI12" s="65"/>
      <c r="AJ12" s="65">
        <v>10</v>
      </c>
      <c r="AK12" s="65">
        <v>10</v>
      </c>
      <c r="AL12" s="65">
        <v>10</v>
      </c>
      <c r="AM12" s="65"/>
      <c r="AN12" s="66">
        <v>9</v>
      </c>
      <c r="AO12" s="1">
        <v>1</v>
      </c>
    </row>
    <row r="13" spans="1:42" x14ac:dyDescent="0.2">
      <c r="A13" s="54">
        <v>2</v>
      </c>
      <c r="B13" s="55" t="s">
        <v>62</v>
      </c>
      <c r="C13" s="56" t="s">
        <v>32</v>
      </c>
      <c r="D13" s="56">
        <v>1164813855</v>
      </c>
      <c r="E13" s="57"/>
      <c r="F13" s="1">
        <f>MATCH(D13,Данные!$D$1:$D$65536,0)</f>
        <v>7</v>
      </c>
      <c r="G13" s="91">
        <v>876</v>
      </c>
      <c r="H13" s="92">
        <f>IF(I13 &gt; 0, MAX(I$12:I$20) / I13, 0)</f>
        <v>1</v>
      </c>
      <c r="I13" s="92">
        <v>96</v>
      </c>
      <c r="J13" s="92">
        <f>G13*H13</f>
        <v>876</v>
      </c>
      <c r="K13" s="57">
        <v>192</v>
      </c>
      <c r="L13" s="57">
        <v>21</v>
      </c>
      <c r="M13" s="92">
        <f>IF(L13 &gt; 0,K13/L13,0)</f>
        <v>9.1428571428571423</v>
      </c>
      <c r="N13" s="93">
        <f>MIN($O13:AN13)</f>
        <v>8</v>
      </c>
      <c r="O13" s="67">
        <v>8</v>
      </c>
      <c r="P13" s="68">
        <v>9</v>
      </c>
      <c r="Q13" s="68">
        <v>9</v>
      </c>
      <c r="R13" s="68">
        <v>9</v>
      </c>
      <c r="S13" s="68"/>
      <c r="T13" s="68">
        <v>9</v>
      </c>
      <c r="U13" s="68">
        <v>10</v>
      </c>
      <c r="V13" s="68">
        <v>9</v>
      </c>
      <c r="W13" s="68">
        <v>10</v>
      </c>
      <c r="X13" s="68">
        <v>9</v>
      </c>
      <c r="Y13" s="68">
        <v>8</v>
      </c>
      <c r="Z13" s="68"/>
      <c r="AA13" s="68">
        <v>8</v>
      </c>
      <c r="AB13" s="68">
        <v>10</v>
      </c>
      <c r="AC13" s="68">
        <v>9</v>
      </c>
      <c r="AD13" s="68">
        <v>9</v>
      </c>
      <c r="AE13" s="68">
        <v>10</v>
      </c>
      <c r="AF13" s="68">
        <v>8</v>
      </c>
      <c r="AG13" s="68">
        <v>10</v>
      </c>
      <c r="AH13" s="68">
        <v>10</v>
      </c>
      <c r="AI13" s="68"/>
      <c r="AJ13" s="68">
        <v>10</v>
      </c>
      <c r="AK13" s="68">
        <v>9</v>
      </c>
      <c r="AL13" s="68"/>
      <c r="AM13" s="68"/>
      <c r="AN13" s="69">
        <v>9</v>
      </c>
      <c r="AO13" s="1">
        <v>2</v>
      </c>
    </row>
    <row r="14" spans="1:42" x14ac:dyDescent="0.2">
      <c r="A14" s="54">
        <v>3</v>
      </c>
      <c r="B14" s="55" t="s">
        <v>43</v>
      </c>
      <c r="C14" s="56" t="s">
        <v>37</v>
      </c>
      <c r="D14" s="56">
        <v>1164814026</v>
      </c>
      <c r="E14" s="57"/>
      <c r="F14" s="1">
        <f>MATCH(D14,Данные!$D$1:$D$65536,0)</f>
        <v>3</v>
      </c>
      <c r="G14" s="91">
        <v>854</v>
      </c>
      <c r="H14" s="92">
        <f>IF(I14 &gt; 0, MAX(I$12:I$20) / I14, 0)</f>
        <v>1</v>
      </c>
      <c r="I14" s="92">
        <v>96</v>
      </c>
      <c r="J14" s="92">
        <f>G14*H14</f>
        <v>854</v>
      </c>
      <c r="K14" s="57">
        <v>189</v>
      </c>
      <c r="L14" s="57">
        <v>21</v>
      </c>
      <c r="M14" s="92">
        <f>IF(L14 &gt; 0,K14/L14,0)</f>
        <v>9</v>
      </c>
      <c r="N14" s="93">
        <f>MIN($O14:AN14)</f>
        <v>8</v>
      </c>
      <c r="O14" s="67">
        <v>10</v>
      </c>
      <c r="P14" s="68">
        <v>8</v>
      </c>
      <c r="Q14" s="68">
        <v>9</v>
      </c>
      <c r="R14" s="68">
        <v>8</v>
      </c>
      <c r="S14" s="68"/>
      <c r="T14" s="68">
        <v>9</v>
      </c>
      <c r="U14" s="68">
        <v>10</v>
      </c>
      <c r="V14" s="68">
        <v>9</v>
      </c>
      <c r="W14" s="68">
        <v>9</v>
      </c>
      <c r="X14" s="68">
        <v>9</v>
      </c>
      <c r="Y14" s="68">
        <v>8</v>
      </c>
      <c r="Z14" s="68"/>
      <c r="AA14" s="68">
        <v>8</v>
      </c>
      <c r="AB14" s="68">
        <v>10</v>
      </c>
      <c r="AC14" s="68">
        <v>8</v>
      </c>
      <c r="AD14" s="68">
        <v>9</v>
      </c>
      <c r="AE14" s="68">
        <v>10</v>
      </c>
      <c r="AF14" s="68">
        <v>8</v>
      </c>
      <c r="AG14" s="68">
        <v>10</v>
      </c>
      <c r="AH14" s="68">
        <v>10</v>
      </c>
      <c r="AI14" s="68"/>
      <c r="AJ14" s="68">
        <v>9</v>
      </c>
      <c r="AK14" s="68">
        <v>9</v>
      </c>
      <c r="AL14" s="68"/>
      <c r="AM14" s="68"/>
      <c r="AN14" s="69">
        <v>9</v>
      </c>
      <c r="AO14" s="1">
        <v>3</v>
      </c>
    </row>
    <row r="15" spans="1:42" x14ac:dyDescent="0.2">
      <c r="A15" s="58" t="s">
        <v>106</v>
      </c>
      <c r="B15" s="55" t="s">
        <v>66</v>
      </c>
      <c r="C15" s="56" t="s">
        <v>31</v>
      </c>
      <c r="D15" s="56">
        <v>1164813803</v>
      </c>
      <c r="E15" s="57"/>
      <c r="F15" s="1">
        <f>MATCH(D15,Данные!$D$1:$D$65536,0)</f>
        <v>8</v>
      </c>
      <c r="G15" s="91">
        <v>848</v>
      </c>
      <c r="H15" s="92">
        <f>IF(I15 &gt; 0, MAX(I$12:I$20) / I15, 0)</f>
        <v>1</v>
      </c>
      <c r="I15" s="92">
        <v>96</v>
      </c>
      <c r="J15" s="92">
        <f>G15*H15</f>
        <v>848</v>
      </c>
      <c r="K15" s="57">
        <v>184</v>
      </c>
      <c r="L15" s="57">
        <v>21</v>
      </c>
      <c r="M15" s="92">
        <f>IF(L15 &gt; 0,K15/L15,0)</f>
        <v>8.7619047619047628</v>
      </c>
      <c r="N15" s="93">
        <f>MIN($O15:AN15)</f>
        <v>7</v>
      </c>
      <c r="O15" s="67">
        <v>8</v>
      </c>
      <c r="P15" s="68">
        <v>8</v>
      </c>
      <c r="Q15" s="68">
        <v>8</v>
      </c>
      <c r="R15" s="68">
        <v>9</v>
      </c>
      <c r="S15" s="68">
        <v>9</v>
      </c>
      <c r="T15" s="68">
        <v>8</v>
      </c>
      <c r="U15" s="68">
        <v>9</v>
      </c>
      <c r="V15" s="68">
        <v>9</v>
      </c>
      <c r="W15" s="68">
        <v>10</v>
      </c>
      <c r="X15" s="68">
        <v>10</v>
      </c>
      <c r="Y15" s="68">
        <v>9</v>
      </c>
      <c r="Z15" s="68"/>
      <c r="AA15" s="68">
        <v>7</v>
      </c>
      <c r="AB15" s="68"/>
      <c r="AC15" s="68">
        <v>9</v>
      </c>
      <c r="AD15" s="68">
        <v>10</v>
      </c>
      <c r="AE15" s="68">
        <v>7</v>
      </c>
      <c r="AF15" s="68">
        <v>9</v>
      </c>
      <c r="AG15" s="68">
        <v>10</v>
      </c>
      <c r="AH15" s="68"/>
      <c r="AI15" s="68"/>
      <c r="AJ15" s="68">
        <v>9</v>
      </c>
      <c r="AK15" s="68">
        <v>9</v>
      </c>
      <c r="AL15" s="68">
        <v>9</v>
      </c>
      <c r="AM15" s="68"/>
      <c r="AN15" s="69">
        <v>8</v>
      </c>
      <c r="AO15" s="1">
        <v>4</v>
      </c>
    </row>
    <row r="16" spans="1:42" x14ac:dyDescent="0.2">
      <c r="A16" s="59"/>
      <c r="B16" s="55" t="s">
        <v>50</v>
      </c>
      <c r="C16" s="56" t="s">
        <v>34</v>
      </c>
      <c r="D16" s="56">
        <v>1164813883</v>
      </c>
      <c r="E16" s="57"/>
      <c r="F16" s="1">
        <f>MATCH(D16,Данные!$D$1:$D$65536,0)</f>
        <v>4</v>
      </c>
      <c r="G16" s="91">
        <v>848</v>
      </c>
      <c r="H16" s="92">
        <f>IF(I16 &gt; 0, MAX(I$12:I$20) / I16, 0)</f>
        <v>1</v>
      </c>
      <c r="I16" s="92">
        <v>96</v>
      </c>
      <c r="J16" s="92">
        <f>G16*H16</f>
        <v>848</v>
      </c>
      <c r="K16" s="57">
        <v>184</v>
      </c>
      <c r="L16" s="57">
        <v>21</v>
      </c>
      <c r="M16" s="92">
        <f>IF(L16 &gt; 0,K16/L16,0)</f>
        <v>8.7619047619047628</v>
      </c>
      <c r="N16" s="93">
        <f>MIN($O16:AN16)</f>
        <v>8</v>
      </c>
      <c r="O16" s="67">
        <v>9</v>
      </c>
      <c r="P16" s="68">
        <v>8</v>
      </c>
      <c r="Q16" s="68">
        <v>8</v>
      </c>
      <c r="R16" s="68">
        <v>9</v>
      </c>
      <c r="S16" s="68">
        <v>8</v>
      </c>
      <c r="T16" s="68">
        <v>9</v>
      </c>
      <c r="U16" s="68">
        <v>8</v>
      </c>
      <c r="V16" s="68">
        <v>9</v>
      </c>
      <c r="W16" s="68">
        <v>9</v>
      </c>
      <c r="X16" s="68">
        <v>9</v>
      </c>
      <c r="Y16" s="68">
        <v>9</v>
      </c>
      <c r="Z16" s="68"/>
      <c r="AA16" s="68">
        <v>8</v>
      </c>
      <c r="AB16" s="68"/>
      <c r="AC16" s="68">
        <v>9</v>
      </c>
      <c r="AD16" s="68">
        <v>9</v>
      </c>
      <c r="AE16" s="68">
        <v>8</v>
      </c>
      <c r="AF16" s="68">
        <v>8</v>
      </c>
      <c r="AG16" s="68">
        <v>10</v>
      </c>
      <c r="AH16" s="68"/>
      <c r="AI16" s="68"/>
      <c r="AJ16" s="68">
        <v>10</v>
      </c>
      <c r="AK16" s="68">
        <v>9</v>
      </c>
      <c r="AL16" s="68">
        <v>9</v>
      </c>
      <c r="AM16" s="68"/>
      <c r="AN16" s="69">
        <v>9</v>
      </c>
      <c r="AO16" s="1">
        <v>5</v>
      </c>
    </row>
    <row r="17" spans="1:41" x14ac:dyDescent="0.2">
      <c r="A17" s="54">
        <v>6</v>
      </c>
      <c r="B17" s="55" t="s">
        <v>79</v>
      </c>
      <c r="C17" s="56" t="s">
        <v>39</v>
      </c>
      <c r="D17" s="56">
        <v>1297746005</v>
      </c>
      <c r="E17" s="57"/>
      <c r="F17" s="1">
        <f>MATCH(D17,Данные!$D$1:$D$65536,0)</f>
        <v>27</v>
      </c>
      <c r="G17" s="91">
        <v>825</v>
      </c>
      <c r="H17" s="92">
        <f>IF(I17 &gt; 0, MAX(I$12:I$20) / I17, 0)</f>
        <v>1</v>
      </c>
      <c r="I17" s="92">
        <v>96</v>
      </c>
      <c r="J17" s="92">
        <f>G17*H17</f>
        <v>825</v>
      </c>
      <c r="K17" s="57">
        <v>165</v>
      </c>
      <c r="L17" s="57">
        <v>19</v>
      </c>
      <c r="M17" s="92">
        <f>IF(L17 &gt; 0,K17/L17,0)</f>
        <v>8.6842105263157894</v>
      </c>
      <c r="N17" s="93">
        <f>MIN($O17:AN17)</f>
        <v>6</v>
      </c>
      <c r="O17" s="67"/>
      <c r="P17" s="68"/>
      <c r="Q17" s="68">
        <v>7</v>
      </c>
      <c r="R17" s="68">
        <v>8</v>
      </c>
      <c r="S17" s="68">
        <v>8</v>
      </c>
      <c r="T17" s="68">
        <v>9</v>
      </c>
      <c r="U17" s="68">
        <v>9</v>
      </c>
      <c r="V17" s="68">
        <v>9</v>
      </c>
      <c r="W17" s="68">
        <v>9</v>
      </c>
      <c r="X17" s="68">
        <v>8</v>
      </c>
      <c r="Y17" s="68">
        <v>9</v>
      </c>
      <c r="Z17" s="68"/>
      <c r="AA17" s="68">
        <v>6</v>
      </c>
      <c r="AB17" s="68"/>
      <c r="AC17" s="68">
        <v>9</v>
      </c>
      <c r="AD17" s="68">
        <v>9</v>
      </c>
      <c r="AE17" s="68">
        <v>10</v>
      </c>
      <c r="AF17" s="68">
        <v>9</v>
      </c>
      <c r="AG17" s="68">
        <v>10</v>
      </c>
      <c r="AH17" s="68"/>
      <c r="AI17" s="68">
        <v>9</v>
      </c>
      <c r="AJ17" s="68">
        <v>10</v>
      </c>
      <c r="AK17" s="68">
        <v>8</v>
      </c>
      <c r="AL17" s="68"/>
      <c r="AM17" s="68"/>
      <c r="AN17" s="69">
        <v>9</v>
      </c>
      <c r="AO17" s="1">
        <v>6</v>
      </c>
    </row>
    <row r="18" spans="1:41" x14ac:dyDescent="0.2">
      <c r="A18" s="54">
        <v>7</v>
      </c>
      <c r="B18" s="55" t="s">
        <v>58</v>
      </c>
      <c r="C18" s="56" t="s">
        <v>38</v>
      </c>
      <c r="D18" s="56">
        <v>1192491747</v>
      </c>
      <c r="E18" s="57"/>
      <c r="F18" s="1">
        <f>MATCH(D18,Данные!$D$1:$D$65536,0)</f>
        <v>6</v>
      </c>
      <c r="G18" s="91">
        <v>822</v>
      </c>
      <c r="H18" s="92">
        <f>IF(I18 &gt; 0, MAX(I$12:I$20) / I18, 0)</f>
        <v>1</v>
      </c>
      <c r="I18" s="92">
        <v>96</v>
      </c>
      <c r="J18" s="92">
        <f>G18*H18</f>
        <v>822</v>
      </c>
      <c r="K18" s="57">
        <v>177</v>
      </c>
      <c r="L18" s="57">
        <v>21</v>
      </c>
      <c r="M18" s="92">
        <f>IF(L18 &gt; 0,K18/L18,0)</f>
        <v>8.4285714285714288</v>
      </c>
      <c r="N18" s="93">
        <f>MIN($O18:AN18)</f>
        <v>5</v>
      </c>
      <c r="O18" s="67">
        <v>8</v>
      </c>
      <c r="P18" s="68">
        <v>6</v>
      </c>
      <c r="Q18" s="68">
        <v>7</v>
      </c>
      <c r="R18" s="68">
        <v>9</v>
      </c>
      <c r="S18" s="68">
        <v>9</v>
      </c>
      <c r="T18" s="68">
        <v>9</v>
      </c>
      <c r="U18" s="68">
        <v>9</v>
      </c>
      <c r="V18" s="68">
        <v>8</v>
      </c>
      <c r="W18" s="68">
        <v>9</v>
      </c>
      <c r="X18" s="68">
        <v>9</v>
      </c>
      <c r="Y18" s="68">
        <v>8</v>
      </c>
      <c r="Z18" s="68"/>
      <c r="AA18" s="68">
        <v>5</v>
      </c>
      <c r="AB18" s="68"/>
      <c r="AC18" s="68">
        <v>9</v>
      </c>
      <c r="AD18" s="68">
        <v>9</v>
      </c>
      <c r="AE18" s="68">
        <v>9</v>
      </c>
      <c r="AF18" s="68">
        <v>7</v>
      </c>
      <c r="AG18" s="68">
        <v>10</v>
      </c>
      <c r="AH18" s="68">
        <v>9</v>
      </c>
      <c r="AI18" s="68"/>
      <c r="AJ18" s="68">
        <v>10</v>
      </c>
      <c r="AK18" s="68">
        <v>9</v>
      </c>
      <c r="AL18" s="68"/>
      <c r="AM18" s="68"/>
      <c r="AN18" s="69">
        <v>9</v>
      </c>
      <c r="AO18" s="1">
        <v>7</v>
      </c>
    </row>
    <row r="19" spans="1:41" x14ac:dyDescent="0.2">
      <c r="A19" s="54">
        <v>8</v>
      </c>
      <c r="B19" s="55" t="s">
        <v>70</v>
      </c>
      <c r="C19" s="56" t="s">
        <v>36</v>
      </c>
      <c r="D19" s="56">
        <v>1164814000</v>
      </c>
      <c r="E19" s="57"/>
      <c r="F19" s="1">
        <f>MATCH(D19,Данные!$D$1:$D$65536,0)</f>
        <v>9</v>
      </c>
      <c r="G19" s="91">
        <v>820</v>
      </c>
      <c r="H19" s="92">
        <f>IF(I19 &gt; 0, MAX(I$12:I$20) / I19, 0)</f>
        <v>1</v>
      </c>
      <c r="I19" s="92">
        <v>96</v>
      </c>
      <c r="J19" s="92">
        <f>G19*H19</f>
        <v>820</v>
      </c>
      <c r="K19" s="57">
        <v>176</v>
      </c>
      <c r="L19" s="57">
        <v>21</v>
      </c>
      <c r="M19" s="92">
        <f>IF(L19 &gt; 0,K19/L19,0)</f>
        <v>8.3809523809523814</v>
      </c>
      <c r="N19" s="93">
        <f>MIN($O19:AN19)</f>
        <v>6</v>
      </c>
      <c r="O19" s="67">
        <v>6</v>
      </c>
      <c r="P19" s="68">
        <v>8</v>
      </c>
      <c r="Q19" s="68">
        <v>8</v>
      </c>
      <c r="R19" s="68">
        <v>9</v>
      </c>
      <c r="S19" s="68">
        <v>8</v>
      </c>
      <c r="T19" s="68">
        <v>9</v>
      </c>
      <c r="U19" s="68">
        <v>9</v>
      </c>
      <c r="V19" s="68">
        <v>9</v>
      </c>
      <c r="W19" s="68">
        <v>9</v>
      </c>
      <c r="X19" s="68">
        <v>7</v>
      </c>
      <c r="Y19" s="68">
        <v>9</v>
      </c>
      <c r="Z19" s="68"/>
      <c r="AA19" s="68">
        <v>7</v>
      </c>
      <c r="AB19" s="68"/>
      <c r="AC19" s="68">
        <v>9</v>
      </c>
      <c r="AD19" s="68">
        <v>9</v>
      </c>
      <c r="AE19" s="68">
        <v>8</v>
      </c>
      <c r="AF19" s="68">
        <v>8</v>
      </c>
      <c r="AG19" s="68">
        <v>9</v>
      </c>
      <c r="AH19" s="68"/>
      <c r="AI19" s="68"/>
      <c r="AJ19" s="68">
        <v>9</v>
      </c>
      <c r="AK19" s="68">
        <v>8</v>
      </c>
      <c r="AL19" s="68"/>
      <c r="AM19" s="68">
        <v>9</v>
      </c>
      <c r="AN19" s="69">
        <v>9</v>
      </c>
      <c r="AO19" s="1">
        <v>8</v>
      </c>
    </row>
    <row r="20" spans="1:41" ht="13.5" thickBot="1" x14ac:dyDescent="0.25">
      <c r="A20" s="60">
        <v>9</v>
      </c>
      <c r="B20" s="61" t="s">
        <v>74</v>
      </c>
      <c r="C20" s="62" t="s">
        <v>33</v>
      </c>
      <c r="D20" s="62">
        <v>1164813869</v>
      </c>
      <c r="E20" s="63"/>
      <c r="F20" s="1">
        <f>MATCH(D20,Данные!$D$1:$D$65536,0)</f>
        <v>10</v>
      </c>
      <c r="G20" s="94">
        <v>775</v>
      </c>
      <c r="H20" s="95">
        <f>IF(I20 &gt; 0, MAX(I$12:I$20) / I20, 0)</f>
        <v>1</v>
      </c>
      <c r="I20" s="95">
        <v>96</v>
      </c>
      <c r="J20" s="95">
        <f>G20*H20</f>
        <v>775</v>
      </c>
      <c r="K20" s="63">
        <v>164</v>
      </c>
      <c r="L20" s="63">
        <v>21</v>
      </c>
      <c r="M20" s="95">
        <f>IF(L20 &gt; 0,K20/L20,0)</f>
        <v>7.8095238095238093</v>
      </c>
      <c r="N20" s="96">
        <f>MIN($O20:AN20)</f>
        <v>6</v>
      </c>
      <c r="O20" s="70">
        <v>7</v>
      </c>
      <c r="P20" s="71">
        <v>6</v>
      </c>
      <c r="Q20" s="71">
        <v>8</v>
      </c>
      <c r="R20" s="71">
        <v>7</v>
      </c>
      <c r="S20" s="71"/>
      <c r="T20" s="71">
        <v>7</v>
      </c>
      <c r="U20" s="71">
        <v>8</v>
      </c>
      <c r="V20" s="71">
        <v>9</v>
      </c>
      <c r="W20" s="71">
        <v>8</v>
      </c>
      <c r="X20" s="71">
        <v>10</v>
      </c>
      <c r="Y20" s="71">
        <v>7</v>
      </c>
      <c r="Z20" s="71">
        <v>7</v>
      </c>
      <c r="AA20" s="71">
        <v>7</v>
      </c>
      <c r="AB20" s="71"/>
      <c r="AC20" s="71">
        <v>9</v>
      </c>
      <c r="AD20" s="71">
        <v>8</v>
      </c>
      <c r="AE20" s="71">
        <v>6</v>
      </c>
      <c r="AF20" s="71">
        <v>7</v>
      </c>
      <c r="AG20" s="71">
        <v>8</v>
      </c>
      <c r="AH20" s="71"/>
      <c r="AI20" s="71"/>
      <c r="AJ20" s="71">
        <v>10</v>
      </c>
      <c r="AK20" s="71">
        <v>10</v>
      </c>
      <c r="AL20" s="71"/>
      <c r="AM20" s="71">
        <v>7</v>
      </c>
      <c r="AN20" s="72">
        <v>8</v>
      </c>
      <c r="AO20" s="1">
        <v>9</v>
      </c>
    </row>
  </sheetData>
  <mergeCells count="28">
    <mergeCell ref="A15:A16"/>
    <mergeCell ref="AC8:AG8"/>
    <mergeCell ref="AC9:AG9"/>
    <mergeCell ref="AH8:AL8"/>
    <mergeCell ref="AH9:AL9"/>
    <mergeCell ref="AM8:AN8"/>
    <mergeCell ref="AM9:AN9"/>
    <mergeCell ref="O8:Q8"/>
    <mergeCell ref="O9:Q9"/>
    <mergeCell ref="R8:U8"/>
    <mergeCell ref="R9:U9"/>
    <mergeCell ref="V8:AB8"/>
    <mergeCell ref="V9:AB9"/>
    <mergeCell ref="AO8:AO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89"/>
  <sheetViews>
    <sheetView workbookViewId="0">
      <selection activeCell="D31" sqref="D3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0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25</v>
      </c>
    </row>
    <row r="2" spans="1:20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20" x14ac:dyDescent="0.2">
      <c r="A3" s="17">
        <v>1222288116</v>
      </c>
      <c r="B3" s="17">
        <v>10</v>
      </c>
      <c r="D3" s="17">
        <v>1164814026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3</v>
      </c>
      <c r="K3" s="17" t="s">
        <v>45</v>
      </c>
      <c r="L3" s="17" t="s">
        <v>46</v>
      </c>
      <c r="N3" s="17">
        <v>0</v>
      </c>
      <c r="O3" s="17">
        <v>0</v>
      </c>
      <c r="P3" s="17">
        <v>1</v>
      </c>
      <c r="Q3" s="17">
        <v>1</v>
      </c>
      <c r="R3">
        <v>1014676817</v>
      </c>
      <c r="S3">
        <v>2098</v>
      </c>
      <c r="T3">
        <f>MATCH(D3,Отчет!$D$1:$D$65536,0)</f>
        <v>14</v>
      </c>
    </row>
    <row r="4" spans="1:20" x14ac:dyDescent="0.2">
      <c r="A4" s="17">
        <v>1222288068</v>
      </c>
      <c r="B4" s="17">
        <v>9</v>
      </c>
      <c r="D4" s="17">
        <v>1164813883</v>
      </c>
      <c r="E4" s="7" t="s">
        <v>47</v>
      </c>
      <c r="F4" s="7" t="s">
        <v>48</v>
      </c>
      <c r="G4" s="7" t="s">
        <v>49</v>
      </c>
      <c r="H4" s="17" t="s">
        <v>50</v>
      </c>
      <c r="I4" s="7" t="s">
        <v>44</v>
      </c>
      <c r="J4" s="17">
        <v>3</v>
      </c>
      <c r="K4" s="17" t="s">
        <v>45</v>
      </c>
      <c r="L4" s="17" t="s">
        <v>46</v>
      </c>
      <c r="N4" s="17">
        <v>0</v>
      </c>
      <c r="O4" s="17">
        <v>0</v>
      </c>
      <c r="P4" s="17">
        <v>1</v>
      </c>
      <c r="Q4" s="17">
        <v>1</v>
      </c>
      <c r="R4">
        <v>1014676817</v>
      </c>
      <c r="S4">
        <v>2098</v>
      </c>
      <c r="T4">
        <f>MATCH(D4,Отчет!$D$1:$D$65536,0)</f>
        <v>16</v>
      </c>
    </row>
    <row r="5" spans="1:20" x14ac:dyDescent="0.2">
      <c r="A5" s="17">
        <v>1222288084</v>
      </c>
      <c r="B5" s="17">
        <v>8</v>
      </c>
      <c r="D5" s="17">
        <v>1164813935</v>
      </c>
      <c r="E5" s="7" t="s">
        <v>51</v>
      </c>
      <c r="F5" s="7" t="s">
        <v>52</v>
      </c>
      <c r="G5" s="7" t="s">
        <v>53</v>
      </c>
      <c r="H5" s="17" t="s">
        <v>54</v>
      </c>
      <c r="I5" s="7" t="s">
        <v>44</v>
      </c>
      <c r="J5" s="17">
        <v>3</v>
      </c>
      <c r="K5" s="17" t="s">
        <v>45</v>
      </c>
      <c r="L5" s="17" t="s">
        <v>46</v>
      </c>
      <c r="N5" s="17">
        <v>0</v>
      </c>
      <c r="O5" s="17">
        <v>0</v>
      </c>
      <c r="P5" s="17">
        <v>1</v>
      </c>
      <c r="Q5" s="17">
        <v>1</v>
      </c>
      <c r="R5">
        <v>1014676817</v>
      </c>
      <c r="S5">
        <v>2098</v>
      </c>
      <c r="T5">
        <f>MATCH(D5,Отчет!$D$1:$D$65536,0)</f>
        <v>12</v>
      </c>
    </row>
    <row r="6" spans="1:20" x14ac:dyDescent="0.2">
      <c r="A6" s="17">
        <v>1258854634</v>
      </c>
      <c r="B6" s="17">
        <v>8</v>
      </c>
      <c r="D6" s="17">
        <v>1192491747</v>
      </c>
      <c r="E6" s="7" t="s">
        <v>55</v>
      </c>
      <c r="F6" s="7" t="s">
        <v>56</v>
      </c>
      <c r="G6" s="7" t="s">
        <v>57</v>
      </c>
      <c r="H6" s="17" t="s">
        <v>58</v>
      </c>
      <c r="I6" s="7" t="s">
        <v>44</v>
      </c>
      <c r="J6" s="17">
        <v>3</v>
      </c>
      <c r="K6" s="17" t="s">
        <v>45</v>
      </c>
      <c r="L6" s="17" t="s">
        <v>46</v>
      </c>
      <c r="N6" s="17">
        <v>0</v>
      </c>
      <c r="O6" s="17">
        <v>0</v>
      </c>
      <c r="P6" s="17">
        <v>1</v>
      </c>
      <c r="Q6" s="17">
        <v>1</v>
      </c>
      <c r="R6">
        <v>1014676817</v>
      </c>
      <c r="S6">
        <v>2098</v>
      </c>
      <c r="T6">
        <f>MATCH(D6,Отчет!$D$1:$D$65536,0)</f>
        <v>18</v>
      </c>
    </row>
    <row r="7" spans="1:20" x14ac:dyDescent="0.2">
      <c r="A7" s="17">
        <v>1222288060</v>
      </c>
      <c r="B7" s="17">
        <v>8</v>
      </c>
      <c r="D7" s="17">
        <v>1164813855</v>
      </c>
      <c r="E7" s="7" t="s">
        <v>59</v>
      </c>
      <c r="F7" s="7" t="s">
        <v>60</v>
      </c>
      <c r="G7" s="7" t="s">
        <v>61</v>
      </c>
      <c r="H7" s="17" t="s">
        <v>62</v>
      </c>
      <c r="I7" s="7" t="s">
        <v>44</v>
      </c>
      <c r="J7" s="17">
        <v>3</v>
      </c>
      <c r="K7" s="17" t="s">
        <v>45</v>
      </c>
      <c r="L7" s="17" t="s">
        <v>46</v>
      </c>
      <c r="N7" s="17">
        <v>0</v>
      </c>
      <c r="O7" s="17">
        <v>0</v>
      </c>
      <c r="P7" s="17">
        <v>1</v>
      </c>
      <c r="Q7" s="17">
        <v>1</v>
      </c>
      <c r="R7">
        <v>1014676817</v>
      </c>
      <c r="S7">
        <v>2098</v>
      </c>
      <c r="T7">
        <f>MATCH(D7,Отчет!$D$1:$D$65536,0)</f>
        <v>13</v>
      </c>
    </row>
    <row r="8" spans="1:20" x14ac:dyDescent="0.2">
      <c r="A8" s="17">
        <v>1222288044</v>
      </c>
      <c r="B8" s="17">
        <v>8</v>
      </c>
      <c r="D8" s="17">
        <v>1164813803</v>
      </c>
      <c r="E8" s="7" t="s">
        <v>63</v>
      </c>
      <c r="F8" s="7" t="s">
        <v>64</v>
      </c>
      <c r="G8" s="7" t="s">
        <v>65</v>
      </c>
      <c r="H8" s="17" t="s">
        <v>66</v>
      </c>
      <c r="I8" s="7" t="s">
        <v>44</v>
      </c>
      <c r="J8" s="17">
        <v>3</v>
      </c>
      <c r="K8" s="17" t="s">
        <v>45</v>
      </c>
      <c r="L8" s="17" t="s">
        <v>46</v>
      </c>
      <c r="N8" s="17">
        <v>0</v>
      </c>
      <c r="O8" s="17">
        <v>0</v>
      </c>
      <c r="P8" s="17">
        <v>1</v>
      </c>
      <c r="Q8" s="17">
        <v>1</v>
      </c>
      <c r="R8">
        <v>1014676817</v>
      </c>
      <c r="S8">
        <v>2098</v>
      </c>
      <c r="T8">
        <f>MATCH(D8,Отчет!$D$1:$D$65536,0)</f>
        <v>15</v>
      </c>
    </row>
    <row r="9" spans="1:20" x14ac:dyDescent="0.2">
      <c r="A9" s="17">
        <v>1222288106</v>
      </c>
      <c r="B9" s="17">
        <v>6</v>
      </c>
      <c r="D9" s="17">
        <v>1164814000</v>
      </c>
      <c r="E9" s="7" t="s">
        <v>67</v>
      </c>
      <c r="F9" s="7" t="s">
        <v>68</v>
      </c>
      <c r="G9" s="7" t="s">
        <v>69</v>
      </c>
      <c r="H9" s="17" t="s">
        <v>70</v>
      </c>
      <c r="I9" s="7" t="s">
        <v>44</v>
      </c>
      <c r="J9" s="17">
        <v>3</v>
      </c>
      <c r="K9" s="17" t="s">
        <v>45</v>
      </c>
      <c r="L9" s="17" t="s">
        <v>46</v>
      </c>
      <c r="N9" s="17">
        <v>0</v>
      </c>
      <c r="O9" s="17">
        <v>0</v>
      </c>
      <c r="P9" s="17">
        <v>1</v>
      </c>
      <c r="Q9" s="17">
        <v>1</v>
      </c>
      <c r="R9">
        <v>1014676817</v>
      </c>
      <c r="S9">
        <v>2098</v>
      </c>
      <c r="T9">
        <f>MATCH(D9,Отчет!$D$1:$D$65536,0)</f>
        <v>19</v>
      </c>
    </row>
    <row r="10" spans="1:20" x14ac:dyDescent="0.2">
      <c r="A10" s="17">
        <v>1222288064</v>
      </c>
      <c r="B10" s="17">
        <v>7</v>
      </c>
      <c r="D10" s="17">
        <v>1164813869</v>
      </c>
      <c r="E10" s="7" t="s">
        <v>71</v>
      </c>
      <c r="F10" s="7" t="s">
        <v>72</v>
      </c>
      <c r="G10" s="7" t="s">
        <v>73</v>
      </c>
      <c r="H10" s="17" t="s">
        <v>74</v>
      </c>
      <c r="I10" s="7" t="s">
        <v>44</v>
      </c>
      <c r="J10" s="17">
        <v>3</v>
      </c>
      <c r="K10" s="17" t="s">
        <v>45</v>
      </c>
      <c r="L10" s="17" t="s">
        <v>46</v>
      </c>
      <c r="N10" s="17">
        <v>0</v>
      </c>
      <c r="O10" s="17">
        <v>0</v>
      </c>
      <c r="P10" s="17">
        <v>1</v>
      </c>
      <c r="Q10" s="17">
        <v>1</v>
      </c>
      <c r="R10">
        <v>1014676817</v>
      </c>
      <c r="S10">
        <v>2098</v>
      </c>
      <c r="T10">
        <f>MATCH(D10,Отчет!$D$1:$D$65536,0)</f>
        <v>20</v>
      </c>
    </row>
    <row r="11" spans="1:20" x14ac:dyDescent="0.2">
      <c r="A11" s="17">
        <v>1222288157</v>
      </c>
      <c r="B11" s="17">
        <v>8</v>
      </c>
      <c r="D11" s="17">
        <v>1164813883</v>
      </c>
      <c r="E11" s="7" t="s">
        <v>47</v>
      </c>
      <c r="F11" s="7" t="s">
        <v>48</v>
      </c>
      <c r="G11" s="7" t="s">
        <v>49</v>
      </c>
      <c r="H11" s="17" t="s">
        <v>50</v>
      </c>
      <c r="I11" s="7" t="s">
        <v>75</v>
      </c>
      <c r="J11" s="17">
        <v>3</v>
      </c>
      <c r="K11" s="17" t="s">
        <v>45</v>
      </c>
      <c r="L11" s="17" t="s">
        <v>46</v>
      </c>
      <c r="N11" s="17">
        <v>0</v>
      </c>
      <c r="O11" s="17">
        <v>0</v>
      </c>
      <c r="P11" s="17">
        <v>1</v>
      </c>
      <c r="Q11" s="17">
        <v>1</v>
      </c>
      <c r="R11">
        <v>1014676817</v>
      </c>
      <c r="S11">
        <v>2098</v>
      </c>
      <c r="T11">
        <f>MATCH(D11,Отчет!$D$1:$D$65536,0)</f>
        <v>16</v>
      </c>
    </row>
    <row r="12" spans="1:20" x14ac:dyDescent="0.2">
      <c r="A12" s="17">
        <v>1222288153</v>
      </c>
      <c r="B12" s="17">
        <v>6</v>
      </c>
      <c r="D12" s="17">
        <v>1164813869</v>
      </c>
      <c r="E12" s="7" t="s">
        <v>71</v>
      </c>
      <c r="F12" s="7" t="s">
        <v>72</v>
      </c>
      <c r="G12" s="7" t="s">
        <v>73</v>
      </c>
      <c r="H12" s="17" t="s">
        <v>74</v>
      </c>
      <c r="I12" s="7" t="s">
        <v>75</v>
      </c>
      <c r="J12" s="17">
        <v>3</v>
      </c>
      <c r="K12" s="17" t="s">
        <v>45</v>
      </c>
      <c r="L12" s="17" t="s">
        <v>46</v>
      </c>
      <c r="N12" s="17">
        <v>0</v>
      </c>
      <c r="O12" s="17">
        <v>0</v>
      </c>
      <c r="P12" s="17">
        <v>1</v>
      </c>
      <c r="Q12" s="17">
        <v>1</v>
      </c>
      <c r="R12">
        <v>1014676817</v>
      </c>
      <c r="S12">
        <v>2098</v>
      </c>
      <c r="T12">
        <f>MATCH(D12,Отчет!$D$1:$D$65536,0)</f>
        <v>20</v>
      </c>
    </row>
    <row r="13" spans="1:20" x14ac:dyDescent="0.2">
      <c r="A13" s="17">
        <v>1222288149</v>
      </c>
      <c r="B13" s="17">
        <v>9</v>
      </c>
      <c r="D13" s="17">
        <v>1164813855</v>
      </c>
      <c r="E13" s="7" t="s">
        <v>59</v>
      </c>
      <c r="F13" s="7" t="s">
        <v>60</v>
      </c>
      <c r="G13" s="7" t="s">
        <v>61</v>
      </c>
      <c r="H13" s="17" t="s">
        <v>62</v>
      </c>
      <c r="I13" s="7" t="s">
        <v>75</v>
      </c>
      <c r="J13" s="17">
        <v>3</v>
      </c>
      <c r="K13" s="17" t="s">
        <v>45</v>
      </c>
      <c r="L13" s="17" t="s">
        <v>46</v>
      </c>
      <c r="N13" s="17">
        <v>0</v>
      </c>
      <c r="O13" s="17">
        <v>0</v>
      </c>
      <c r="P13" s="17">
        <v>1</v>
      </c>
      <c r="Q13" s="17">
        <v>1</v>
      </c>
      <c r="R13">
        <v>1014676817</v>
      </c>
      <c r="S13">
        <v>2098</v>
      </c>
      <c r="T13">
        <f>MATCH(D13,Отчет!$D$1:$D$65536,0)</f>
        <v>13</v>
      </c>
    </row>
    <row r="14" spans="1:20" x14ac:dyDescent="0.2">
      <c r="A14" s="17">
        <v>1222288133</v>
      </c>
      <c r="B14" s="17">
        <v>8</v>
      </c>
      <c r="D14" s="17">
        <v>1164813803</v>
      </c>
      <c r="E14" s="7" t="s">
        <v>63</v>
      </c>
      <c r="F14" s="7" t="s">
        <v>64</v>
      </c>
      <c r="G14" s="7" t="s">
        <v>65</v>
      </c>
      <c r="H14" s="17" t="s">
        <v>66</v>
      </c>
      <c r="I14" s="7" t="s">
        <v>75</v>
      </c>
      <c r="J14" s="17">
        <v>3</v>
      </c>
      <c r="K14" s="17" t="s">
        <v>45</v>
      </c>
      <c r="L14" s="17" t="s">
        <v>46</v>
      </c>
      <c r="N14" s="17">
        <v>0</v>
      </c>
      <c r="O14" s="17">
        <v>0</v>
      </c>
      <c r="P14" s="17">
        <v>1</v>
      </c>
      <c r="Q14" s="17">
        <v>1</v>
      </c>
      <c r="R14">
        <v>1014676817</v>
      </c>
      <c r="S14">
        <v>2098</v>
      </c>
      <c r="T14">
        <f>MATCH(D14,Отчет!$D$1:$D$65536,0)</f>
        <v>15</v>
      </c>
    </row>
    <row r="15" spans="1:20" x14ac:dyDescent="0.2">
      <c r="A15" s="17">
        <v>1258854840</v>
      </c>
      <c r="B15" s="17">
        <v>6</v>
      </c>
      <c r="D15" s="17">
        <v>1192491747</v>
      </c>
      <c r="E15" s="7" t="s">
        <v>55</v>
      </c>
      <c r="F15" s="7" t="s">
        <v>56</v>
      </c>
      <c r="G15" s="7" t="s">
        <v>57</v>
      </c>
      <c r="H15" s="17" t="s">
        <v>58</v>
      </c>
      <c r="I15" s="7" t="s">
        <v>75</v>
      </c>
      <c r="J15" s="17">
        <v>3</v>
      </c>
      <c r="K15" s="17" t="s">
        <v>45</v>
      </c>
      <c r="L15" s="17" t="s">
        <v>46</v>
      </c>
      <c r="N15" s="17">
        <v>0</v>
      </c>
      <c r="O15" s="17">
        <v>0</v>
      </c>
      <c r="P15" s="17">
        <v>1</v>
      </c>
      <c r="Q15" s="17">
        <v>1</v>
      </c>
      <c r="R15">
        <v>1014676817</v>
      </c>
      <c r="S15">
        <v>2098</v>
      </c>
      <c r="T15">
        <f>MATCH(D15,Отчет!$D$1:$D$65536,0)</f>
        <v>18</v>
      </c>
    </row>
    <row r="16" spans="1:20" x14ac:dyDescent="0.2">
      <c r="A16" s="17">
        <v>1222288202</v>
      </c>
      <c r="B16" s="17">
        <v>8</v>
      </c>
      <c r="D16" s="17">
        <v>1164814026</v>
      </c>
      <c r="E16" s="7" t="s">
        <v>40</v>
      </c>
      <c r="F16" s="7" t="s">
        <v>41</v>
      </c>
      <c r="G16" s="7" t="s">
        <v>42</v>
      </c>
      <c r="H16" s="17" t="s">
        <v>43</v>
      </c>
      <c r="I16" s="7" t="s">
        <v>75</v>
      </c>
      <c r="J16" s="17">
        <v>3</v>
      </c>
      <c r="K16" s="17" t="s">
        <v>45</v>
      </c>
      <c r="L16" s="17" t="s">
        <v>46</v>
      </c>
      <c r="N16" s="17">
        <v>0</v>
      </c>
      <c r="O16" s="17">
        <v>0</v>
      </c>
      <c r="P16" s="17">
        <v>1</v>
      </c>
      <c r="Q16" s="17">
        <v>1</v>
      </c>
      <c r="R16">
        <v>1014676817</v>
      </c>
      <c r="S16">
        <v>2098</v>
      </c>
      <c r="T16">
        <f>MATCH(D16,Отчет!$D$1:$D$65536,0)</f>
        <v>14</v>
      </c>
    </row>
    <row r="17" spans="1:20" x14ac:dyDescent="0.2">
      <c r="A17" s="17">
        <v>1222288194</v>
      </c>
      <c r="B17" s="17">
        <v>8</v>
      </c>
      <c r="D17" s="17">
        <v>1164814000</v>
      </c>
      <c r="E17" s="7" t="s">
        <v>67</v>
      </c>
      <c r="F17" s="7" t="s">
        <v>68</v>
      </c>
      <c r="G17" s="7" t="s">
        <v>69</v>
      </c>
      <c r="H17" s="17" t="s">
        <v>70</v>
      </c>
      <c r="I17" s="7" t="s">
        <v>75</v>
      </c>
      <c r="J17" s="17">
        <v>3</v>
      </c>
      <c r="K17" s="17" t="s">
        <v>45</v>
      </c>
      <c r="L17" s="17" t="s">
        <v>46</v>
      </c>
      <c r="N17" s="17">
        <v>0</v>
      </c>
      <c r="O17" s="17">
        <v>0</v>
      </c>
      <c r="P17" s="17">
        <v>1</v>
      </c>
      <c r="Q17" s="17">
        <v>1</v>
      </c>
      <c r="R17">
        <v>1014676817</v>
      </c>
      <c r="S17">
        <v>2098</v>
      </c>
      <c r="T17">
        <f>MATCH(D17,Отчет!$D$1:$D$65536,0)</f>
        <v>19</v>
      </c>
    </row>
    <row r="18" spans="1:20" x14ac:dyDescent="0.2">
      <c r="A18" s="17">
        <v>1222288173</v>
      </c>
      <c r="B18" s="17">
        <v>8</v>
      </c>
      <c r="D18" s="17">
        <v>1164813935</v>
      </c>
      <c r="E18" s="7" t="s">
        <v>51</v>
      </c>
      <c r="F18" s="7" t="s">
        <v>52</v>
      </c>
      <c r="G18" s="7" t="s">
        <v>53</v>
      </c>
      <c r="H18" s="17" t="s">
        <v>54</v>
      </c>
      <c r="I18" s="7" t="s">
        <v>75</v>
      </c>
      <c r="J18" s="17">
        <v>3</v>
      </c>
      <c r="K18" s="17" t="s">
        <v>45</v>
      </c>
      <c r="L18" s="17" t="s">
        <v>46</v>
      </c>
      <c r="N18" s="17">
        <v>0</v>
      </c>
      <c r="O18" s="17">
        <v>0</v>
      </c>
      <c r="P18" s="17">
        <v>1</v>
      </c>
      <c r="Q18" s="17">
        <v>1</v>
      </c>
      <c r="R18">
        <v>1014676817</v>
      </c>
      <c r="S18">
        <v>2098</v>
      </c>
      <c r="T18">
        <f>MATCH(D18,Отчет!$D$1:$D$65536,0)</f>
        <v>12</v>
      </c>
    </row>
    <row r="19" spans="1:20" x14ac:dyDescent="0.2">
      <c r="A19" s="17">
        <v>1190191377</v>
      </c>
      <c r="B19" s="17">
        <v>8</v>
      </c>
      <c r="D19" s="17">
        <v>1164813869</v>
      </c>
      <c r="E19" s="7" t="s">
        <v>71</v>
      </c>
      <c r="F19" s="7" t="s">
        <v>72</v>
      </c>
      <c r="G19" s="7" t="s">
        <v>73</v>
      </c>
      <c r="H19" s="17" t="s">
        <v>74</v>
      </c>
      <c r="I19" s="7" t="s">
        <v>76</v>
      </c>
      <c r="J19" s="17">
        <v>4</v>
      </c>
      <c r="K19" s="17" t="s">
        <v>45</v>
      </c>
      <c r="L19" s="17" t="s">
        <v>46</v>
      </c>
      <c r="N19" s="17">
        <v>32</v>
      </c>
      <c r="O19" s="17">
        <v>4</v>
      </c>
      <c r="P19" s="17">
        <v>1</v>
      </c>
      <c r="Q19" s="17">
        <v>1</v>
      </c>
      <c r="R19">
        <v>1014676817</v>
      </c>
      <c r="S19">
        <v>2098</v>
      </c>
      <c r="T19">
        <f>MATCH(D19,Отчет!$D$1:$D$65536,0)</f>
        <v>20</v>
      </c>
    </row>
    <row r="20" spans="1:20" x14ac:dyDescent="0.2">
      <c r="A20" s="17">
        <v>1190191237</v>
      </c>
      <c r="B20" s="17">
        <v>8</v>
      </c>
      <c r="D20" s="17">
        <v>1164813803</v>
      </c>
      <c r="E20" s="7" t="s">
        <v>63</v>
      </c>
      <c r="F20" s="7" t="s">
        <v>64</v>
      </c>
      <c r="G20" s="7" t="s">
        <v>65</v>
      </c>
      <c r="H20" s="17" t="s">
        <v>66</v>
      </c>
      <c r="I20" s="7" t="s">
        <v>76</v>
      </c>
      <c r="J20" s="17">
        <v>4</v>
      </c>
      <c r="K20" s="17" t="s">
        <v>45</v>
      </c>
      <c r="L20" s="17" t="s">
        <v>46</v>
      </c>
      <c r="N20" s="17">
        <v>32</v>
      </c>
      <c r="O20" s="17">
        <v>4</v>
      </c>
      <c r="P20" s="17">
        <v>1</v>
      </c>
      <c r="Q20" s="17">
        <v>1</v>
      </c>
      <c r="R20">
        <v>1014676817</v>
      </c>
      <c r="S20">
        <v>2098</v>
      </c>
      <c r="T20">
        <f>MATCH(D20,Отчет!$D$1:$D$65536,0)</f>
        <v>15</v>
      </c>
    </row>
    <row r="21" spans="1:20" x14ac:dyDescent="0.2">
      <c r="A21" s="17">
        <v>1190191713</v>
      </c>
      <c r="B21" s="17">
        <v>9</v>
      </c>
      <c r="D21" s="17">
        <v>1164814026</v>
      </c>
      <c r="E21" s="7" t="s">
        <v>40</v>
      </c>
      <c r="F21" s="7" t="s">
        <v>41</v>
      </c>
      <c r="G21" s="7" t="s">
        <v>42</v>
      </c>
      <c r="H21" s="17" t="s">
        <v>43</v>
      </c>
      <c r="I21" s="7" t="s">
        <v>76</v>
      </c>
      <c r="J21" s="17">
        <v>4</v>
      </c>
      <c r="K21" s="17" t="s">
        <v>45</v>
      </c>
      <c r="L21" s="17" t="s">
        <v>46</v>
      </c>
      <c r="N21" s="17">
        <v>36</v>
      </c>
      <c r="O21" s="17">
        <v>4</v>
      </c>
      <c r="P21" s="17">
        <v>1</v>
      </c>
      <c r="Q21" s="17">
        <v>1</v>
      </c>
      <c r="R21">
        <v>1014676817</v>
      </c>
      <c r="S21">
        <v>2098</v>
      </c>
      <c r="T21">
        <f>MATCH(D21,Отчет!$D$1:$D$65536,0)</f>
        <v>14</v>
      </c>
    </row>
    <row r="22" spans="1:20" x14ac:dyDescent="0.2">
      <c r="A22" s="17">
        <v>1190191349</v>
      </c>
      <c r="B22" s="17">
        <v>9</v>
      </c>
      <c r="D22" s="17">
        <v>1164813855</v>
      </c>
      <c r="E22" s="7" t="s">
        <v>59</v>
      </c>
      <c r="F22" s="7" t="s">
        <v>60</v>
      </c>
      <c r="G22" s="7" t="s">
        <v>61</v>
      </c>
      <c r="H22" s="17" t="s">
        <v>62</v>
      </c>
      <c r="I22" s="7" t="s">
        <v>76</v>
      </c>
      <c r="J22" s="17">
        <v>4</v>
      </c>
      <c r="K22" s="17" t="s">
        <v>45</v>
      </c>
      <c r="L22" s="17" t="s">
        <v>46</v>
      </c>
      <c r="N22" s="17">
        <v>36</v>
      </c>
      <c r="O22" s="17">
        <v>4</v>
      </c>
      <c r="P22" s="17">
        <v>1</v>
      </c>
      <c r="Q22" s="17">
        <v>1</v>
      </c>
      <c r="R22">
        <v>1014676817</v>
      </c>
      <c r="S22">
        <v>2098</v>
      </c>
      <c r="T22">
        <f>MATCH(D22,Отчет!$D$1:$D$65536,0)</f>
        <v>13</v>
      </c>
    </row>
    <row r="23" spans="1:20" x14ac:dyDescent="0.2">
      <c r="A23" s="17">
        <v>1190191517</v>
      </c>
      <c r="B23" s="17">
        <v>9</v>
      </c>
      <c r="D23" s="17">
        <v>1164813935</v>
      </c>
      <c r="E23" s="7" t="s">
        <v>51</v>
      </c>
      <c r="F23" s="7" t="s">
        <v>52</v>
      </c>
      <c r="G23" s="7" t="s">
        <v>53</v>
      </c>
      <c r="H23" s="17" t="s">
        <v>54</v>
      </c>
      <c r="I23" s="7" t="s">
        <v>76</v>
      </c>
      <c r="J23" s="17">
        <v>4</v>
      </c>
      <c r="K23" s="17" t="s">
        <v>45</v>
      </c>
      <c r="L23" s="17" t="s">
        <v>46</v>
      </c>
      <c r="N23" s="17">
        <v>36</v>
      </c>
      <c r="O23" s="17">
        <v>4</v>
      </c>
      <c r="P23" s="17">
        <v>1</v>
      </c>
      <c r="Q23" s="17">
        <v>1</v>
      </c>
      <c r="R23">
        <v>1014676817</v>
      </c>
      <c r="S23">
        <v>2098</v>
      </c>
      <c r="T23">
        <f>MATCH(D23,Отчет!$D$1:$D$65536,0)</f>
        <v>12</v>
      </c>
    </row>
    <row r="24" spans="1:20" x14ac:dyDescent="0.2">
      <c r="A24" s="17">
        <v>1190191657</v>
      </c>
      <c r="B24" s="17">
        <v>8</v>
      </c>
      <c r="D24" s="17">
        <v>1164814000</v>
      </c>
      <c r="E24" s="7" t="s">
        <v>67</v>
      </c>
      <c r="F24" s="7" t="s">
        <v>68</v>
      </c>
      <c r="G24" s="7" t="s">
        <v>69</v>
      </c>
      <c r="H24" s="17" t="s">
        <v>70</v>
      </c>
      <c r="I24" s="7" t="s">
        <v>76</v>
      </c>
      <c r="J24" s="17">
        <v>4</v>
      </c>
      <c r="K24" s="17" t="s">
        <v>45</v>
      </c>
      <c r="L24" s="17" t="s">
        <v>46</v>
      </c>
      <c r="N24" s="17">
        <v>32</v>
      </c>
      <c r="O24" s="17">
        <v>4</v>
      </c>
      <c r="P24" s="17">
        <v>1</v>
      </c>
      <c r="Q24" s="17">
        <v>1</v>
      </c>
      <c r="R24">
        <v>1014676817</v>
      </c>
      <c r="S24">
        <v>2098</v>
      </c>
      <c r="T24">
        <f>MATCH(D24,Отчет!$D$1:$D$65536,0)</f>
        <v>19</v>
      </c>
    </row>
    <row r="25" spans="1:20" x14ac:dyDescent="0.2">
      <c r="A25" s="17">
        <v>1258845891</v>
      </c>
      <c r="B25" s="17">
        <v>7</v>
      </c>
      <c r="D25" s="17">
        <v>1192491747</v>
      </c>
      <c r="E25" s="7" t="s">
        <v>55</v>
      </c>
      <c r="F25" s="7" t="s">
        <v>56</v>
      </c>
      <c r="G25" s="7" t="s">
        <v>57</v>
      </c>
      <c r="H25" s="17" t="s">
        <v>58</v>
      </c>
      <c r="I25" s="7" t="s">
        <v>76</v>
      </c>
      <c r="J25" s="17">
        <v>4</v>
      </c>
      <c r="K25" s="17" t="s">
        <v>45</v>
      </c>
      <c r="L25" s="17" t="s">
        <v>46</v>
      </c>
      <c r="N25" s="17">
        <v>28</v>
      </c>
      <c r="O25" s="17">
        <v>4</v>
      </c>
      <c r="P25" s="17">
        <v>1</v>
      </c>
      <c r="Q25" s="17">
        <v>1</v>
      </c>
      <c r="R25">
        <v>1014676817</v>
      </c>
      <c r="S25">
        <v>2098</v>
      </c>
      <c r="T25">
        <f>MATCH(D25,Отчет!$D$1:$D$65536,0)</f>
        <v>18</v>
      </c>
    </row>
    <row r="26" spans="1:20" x14ac:dyDescent="0.2">
      <c r="A26" s="17">
        <v>1190191405</v>
      </c>
      <c r="B26" s="17">
        <v>8</v>
      </c>
      <c r="D26" s="17">
        <v>1164813883</v>
      </c>
      <c r="E26" s="7" t="s">
        <v>47</v>
      </c>
      <c r="F26" s="7" t="s">
        <v>48</v>
      </c>
      <c r="G26" s="7" t="s">
        <v>49</v>
      </c>
      <c r="H26" s="17" t="s">
        <v>50</v>
      </c>
      <c r="I26" s="7" t="s">
        <v>76</v>
      </c>
      <c r="J26" s="17">
        <v>4</v>
      </c>
      <c r="K26" s="17" t="s">
        <v>45</v>
      </c>
      <c r="L26" s="17" t="s">
        <v>46</v>
      </c>
      <c r="N26" s="17">
        <v>32</v>
      </c>
      <c r="O26" s="17">
        <v>4</v>
      </c>
      <c r="P26" s="17">
        <v>1</v>
      </c>
      <c r="Q26" s="17">
        <v>1</v>
      </c>
      <c r="R26">
        <v>1014676817</v>
      </c>
      <c r="S26">
        <v>2098</v>
      </c>
      <c r="T26">
        <f>MATCH(D26,Отчет!$D$1:$D$65536,0)</f>
        <v>16</v>
      </c>
    </row>
    <row r="27" spans="1:20" x14ac:dyDescent="0.2">
      <c r="A27" s="17">
        <v>1310106762</v>
      </c>
      <c r="B27" s="17">
        <v>7</v>
      </c>
      <c r="D27" s="17">
        <v>1297746005</v>
      </c>
      <c r="E27" s="7" t="s">
        <v>77</v>
      </c>
      <c r="F27" s="7" t="s">
        <v>78</v>
      </c>
      <c r="G27" s="7" t="s">
        <v>57</v>
      </c>
      <c r="H27" s="17" t="s">
        <v>79</v>
      </c>
      <c r="I27" s="7" t="s">
        <v>76</v>
      </c>
      <c r="J27" s="17">
        <v>4</v>
      </c>
      <c r="K27" s="17" t="s">
        <v>45</v>
      </c>
      <c r="L27" s="17" t="s">
        <v>46</v>
      </c>
      <c r="N27" s="17">
        <v>28</v>
      </c>
      <c r="O27" s="17">
        <v>4</v>
      </c>
      <c r="P27" s="17">
        <v>1</v>
      </c>
      <c r="Q27" s="17">
        <v>1</v>
      </c>
      <c r="R27">
        <v>1014676817</v>
      </c>
      <c r="S27">
        <v>2098</v>
      </c>
      <c r="T27">
        <f>MATCH(D27,Отчет!$D$1:$D$65536,0)</f>
        <v>17</v>
      </c>
    </row>
    <row r="28" spans="1:20" x14ac:dyDescent="0.2">
      <c r="A28" s="17">
        <v>1310106767</v>
      </c>
      <c r="B28" s="17">
        <v>8</v>
      </c>
      <c r="D28" s="17">
        <v>1297746005</v>
      </c>
      <c r="E28" s="7" t="s">
        <v>77</v>
      </c>
      <c r="F28" s="7" t="s">
        <v>78</v>
      </c>
      <c r="G28" s="7" t="s">
        <v>57</v>
      </c>
      <c r="H28" s="17" t="s">
        <v>79</v>
      </c>
      <c r="I28" s="7" t="s">
        <v>80</v>
      </c>
      <c r="J28" s="17">
        <v>7</v>
      </c>
      <c r="K28" s="17" t="s">
        <v>45</v>
      </c>
      <c r="L28" s="17" t="s">
        <v>81</v>
      </c>
      <c r="N28" s="17">
        <v>56</v>
      </c>
      <c r="O28" s="17">
        <v>7</v>
      </c>
      <c r="P28" s="17">
        <v>1</v>
      </c>
      <c r="Q28" s="17">
        <v>1</v>
      </c>
      <c r="R28">
        <v>1014676817</v>
      </c>
      <c r="S28">
        <v>2098</v>
      </c>
      <c r="T28">
        <f>MATCH(D28,Отчет!$D$1:$D$65536,0)</f>
        <v>17</v>
      </c>
    </row>
    <row r="29" spans="1:20" x14ac:dyDescent="0.2">
      <c r="A29" s="17">
        <v>1190191661</v>
      </c>
      <c r="B29" s="17">
        <v>9</v>
      </c>
      <c r="D29" s="17">
        <v>1164814000</v>
      </c>
      <c r="E29" s="7" t="s">
        <v>67</v>
      </c>
      <c r="F29" s="7" t="s">
        <v>68</v>
      </c>
      <c r="G29" s="7" t="s">
        <v>69</v>
      </c>
      <c r="H29" s="17" t="s">
        <v>70</v>
      </c>
      <c r="I29" s="7" t="s">
        <v>80</v>
      </c>
      <c r="J29" s="17">
        <v>7</v>
      </c>
      <c r="K29" s="17" t="s">
        <v>45</v>
      </c>
      <c r="L29" s="17" t="s">
        <v>81</v>
      </c>
      <c r="N29" s="17">
        <v>63</v>
      </c>
      <c r="O29" s="17">
        <v>7</v>
      </c>
      <c r="P29" s="17">
        <v>1</v>
      </c>
      <c r="Q29" s="17">
        <v>1</v>
      </c>
      <c r="R29">
        <v>1014676817</v>
      </c>
      <c r="S29">
        <v>2098</v>
      </c>
      <c r="T29">
        <f>MATCH(D29,Отчет!$D$1:$D$65536,0)</f>
        <v>19</v>
      </c>
    </row>
    <row r="30" spans="1:20" x14ac:dyDescent="0.2">
      <c r="A30" s="17">
        <v>1190191521</v>
      </c>
      <c r="B30" s="17">
        <v>9</v>
      </c>
      <c r="D30" s="17">
        <v>1164813935</v>
      </c>
      <c r="E30" s="7" t="s">
        <v>51</v>
      </c>
      <c r="F30" s="7" t="s">
        <v>52</v>
      </c>
      <c r="G30" s="7" t="s">
        <v>53</v>
      </c>
      <c r="H30" s="17" t="s">
        <v>54</v>
      </c>
      <c r="I30" s="7" t="s">
        <v>80</v>
      </c>
      <c r="J30" s="17">
        <v>7</v>
      </c>
      <c r="K30" s="17" t="s">
        <v>45</v>
      </c>
      <c r="L30" s="17" t="s">
        <v>81</v>
      </c>
      <c r="N30" s="17">
        <v>63</v>
      </c>
      <c r="O30" s="17">
        <v>7</v>
      </c>
      <c r="P30" s="17">
        <v>1</v>
      </c>
      <c r="Q30" s="17">
        <v>1</v>
      </c>
      <c r="R30">
        <v>1014676817</v>
      </c>
      <c r="S30">
        <v>2098</v>
      </c>
      <c r="T30">
        <f>MATCH(D30,Отчет!$D$1:$D$65536,0)</f>
        <v>12</v>
      </c>
    </row>
    <row r="31" spans="1:20" x14ac:dyDescent="0.2">
      <c r="A31" s="17">
        <v>1190191409</v>
      </c>
      <c r="B31" s="17">
        <v>9</v>
      </c>
      <c r="D31" s="17">
        <v>1164813883</v>
      </c>
      <c r="E31" s="7" t="s">
        <v>47</v>
      </c>
      <c r="F31" s="7" t="s">
        <v>48</v>
      </c>
      <c r="G31" s="7" t="s">
        <v>49</v>
      </c>
      <c r="H31" s="17" t="s">
        <v>50</v>
      </c>
      <c r="I31" s="7" t="s">
        <v>80</v>
      </c>
      <c r="J31" s="17">
        <v>7</v>
      </c>
      <c r="K31" s="17" t="s">
        <v>45</v>
      </c>
      <c r="L31" s="17" t="s">
        <v>81</v>
      </c>
      <c r="N31" s="17">
        <v>63</v>
      </c>
      <c r="O31" s="17">
        <v>7</v>
      </c>
      <c r="P31" s="17">
        <v>1</v>
      </c>
      <c r="Q31" s="17">
        <v>1</v>
      </c>
      <c r="R31">
        <v>1014676817</v>
      </c>
      <c r="S31">
        <v>2098</v>
      </c>
      <c r="T31">
        <f>MATCH(D31,Отчет!$D$1:$D$65536,0)</f>
        <v>16</v>
      </c>
    </row>
    <row r="32" spans="1:20" x14ac:dyDescent="0.2">
      <c r="A32" s="17">
        <v>1190191381</v>
      </c>
      <c r="B32" s="17">
        <v>7</v>
      </c>
      <c r="D32" s="17">
        <v>1164813869</v>
      </c>
      <c r="E32" s="7" t="s">
        <v>71</v>
      </c>
      <c r="F32" s="7" t="s">
        <v>72</v>
      </c>
      <c r="G32" s="7" t="s">
        <v>73</v>
      </c>
      <c r="H32" s="17" t="s">
        <v>74</v>
      </c>
      <c r="I32" s="7" t="s">
        <v>80</v>
      </c>
      <c r="J32" s="17">
        <v>7</v>
      </c>
      <c r="K32" s="17" t="s">
        <v>45</v>
      </c>
      <c r="L32" s="17" t="s">
        <v>81</v>
      </c>
      <c r="N32" s="17">
        <v>49</v>
      </c>
      <c r="O32" s="17">
        <v>7</v>
      </c>
      <c r="P32" s="17">
        <v>1</v>
      </c>
      <c r="Q32" s="17">
        <v>1</v>
      </c>
      <c r="R32">
        <v>1014676817</v>
      </c>
      <c r="S32">
        <v>2098</v>
      </c>
      <c r="T32">
        <f>MATCH(D32,Отчет!$D$1:$D$65536,0)</f>
        <v>20</v>
      </c>
    </row>
    <row r="33" spans="1:20" x14ac:dyDescent="0.2">
      <c r="A33" s="17">
        <v>1190191353</v>
      </c>
      <c r="B33" s="17">
        <v>9</v>
      </c>
      <c r="D33" s="17">
        <v>1164813855</v>
      </c>
      <c r="E33" s="7" t="s">
        <v>59</v>
      </c>
      <c r="F33" s="7" t="s">
        <v>60</v>
      </c>
      <c r="G33" s="7" t="s">
        <v>61</v>
      </c>
      <c r="H33" s="17" t="s">
        <v>62</v>
      </c>
      <c r="I33" s="7" t="s">
        <v>80</v>
      </c>
      <c r="J33" s="17">
        <v>7</v>
      </c>
      <c r="K33" s="17" t="s">
        <v>45</v>
      </c>
      <c r="L33" s="17" t="s">
        <v>81</v>
      </c>
      <c r="N33" s="17">
        <v>63</v>
      </c>
      <c r="O33" s="17">
        <v>7</v>
      </c>
      <c r="P33" s="17">
        <v>1</v>
      </c>
      <c r="Q33" s="17">
        <v>1</v>
      </c>
      <c r="R33">
        <v>1014676817</v>
      </c>
      <c r="S33">
        <v>2098</v>
      </c>
      <c r="T33">
        <f>MATCH(D33,Отчет!$D$1:$D$65536,0)</f>
        <v>13</v>
      </c>
    </row>
    <row r="34" spans="1:20" x14ac:dyDescent="0.2">
      <c r="A34" s="17">
        <v>1258845896</v>
      </c>
      <c r="B34" s="17">
        <v>9</v>
      </c>
      <c r="D34" s="17">
        <v>1192491747</v>
      </c>
      <c r="E34" s="7" t="s">
        <v>55</v>
      </c>
      <c r="F34" s="7" t="s">
        <v>56</v>
      </c>
      <c r="G34" s="7" t="s">
        <v>57</v>
      </c>
      <c r="H34" s="17" t="s">
        <v>58</v>
      </c>
      <c r="I34" s="7" t="s">
        <v>80</v>
      </c>
      <c r="J34" s="17">
        <v>7</v>
      </c>
      <c r="K34" s="17" t="s">
        <v>45</v>
      </c>
      <c r="L34" s="17" t="s">
        <v>81</v>
      </c>
      <c r="N34" s="17">
        <v>63</v>
      </c>
      <c r="O34" s="17">
        <v>7</v>
      </c>
      <c r="P34" s="17">
        <v>1</v>
      </c>
      <c r="Q34" s="17">
        <v>1</v>
      </c>
      <c r="R34">
        <v>1014676817</v>
      </c>
      <c r="S34">
        <v>2098</v>
      </c>
      <c r="T34">
        <f>MATCH(D34,Отчет!$D$1:$D$65536,0)</f>
        <v>18</v>
      </c>
    </row>
    <row r="35" spans="1:20" x14ac:dyDescent="0.2">
      <c r="A35" s="17">
        <v>1190191241</v>
      </c>
      <c r="B35" s="17">
        <v>9</v>
      </c>
      <c r="D35" s="17">
        <v>1164813803</v>
      </c>
      <c r="E35" s="7" t="s">
        <v>63</v>
      </c>
      <c r="F35" s="7" t="s">
        <v>64</v>
      </c>
      <c r="G35" s="7" t="s">
        <v>65</v>
      </c>
      <c r="H35" s="17" t="s">
        <v>66</v>
      </c>
      <c r="I35" s="7" t="s">
        <v>80</v>
      </c>
      <c r="J35" s="17">
        <v>7</v>
      </c>
      <c r="K35" s="17" t="s">
        <v>45</v>
      </c>
      <c r="L35" s="17" t="s">
        <v>81</v>
      </c>
      <c r="N35" s="17">
        <v>63</v>
      </c>
      <c r="O35" s="17">
        <v>7</v>
      </c>
      <c r="P35" s="17">
        <v>1</v>
      </c>
      <c r="Q35" s="17">
        <v>1</v>
      </c>
      <c r="R35">
        <v>1014676817</v>
      </c>
      <c r="S35">
        <v>2098</v>
      </c>
      <c r="T35">
        <f>MATCH(D35,Отчет!$D$1:$D$65536,0)</f>
        <v>15</v>
      </c>
    </row>
    <row r="36" spans="1:20" x14ac:dyDescent="0.2">
      <c r="A36" s="17">
        <v>1190191717</v>
      </c>
      <c r="B36" s="17">
        <v>8</v>
      </c>
      <c r="D36" s="17">
        <v>1164814026</v>
      </c>
      <c r="E36" s="7" t="s">
        <v>40</v>
      </c>
      <c r="F36" s="7" t="s">
        <v>41</v>
      </c>
      <c r="G36" s="7" t="s">
        <v>42</v>
      </c>
      <c r="H36" s="17" t="s">
        <v>43</v>
      </c>
      <c r="I36" s="7" t="s">
        <v>80</v>
      </c>
      <c r="J36" s="17">
        <v>7</v>
      </c>
      <c r="K36" s="17" t="s">
        <v>45</v>
      </c>
      <c r="L36" s="17" t="s">
        <v>81</v>
      </c>
      <c r="N36" s="17">
        <v>56</v>
      </c>
      <c r="O36" s="17">
        <v>7</v>
      </c>
      <c r="P36" s="17">
        <v>1</v>
      </c>
      <c r="Q36" s="17">
        <v>1</v>
      </c>
      <c r="R36">
        <v>1014676817</v>
      </c>
      <c r="S36">
        <v>2098</v>
      </c>
      <c r="T36">
        <f>MATCH(D36,Отчет!$D$1:$D$65536,0)</f>
        <v>14</v>
      </c>
    </row>
    <row r="37" spans="1:20" x14ac:dyDescent="0.2">
      <c r="A37" s="17">
        <v>1256518702</v>
      </c>
      <c r="B37" s="17">
        <v>8</v>
      </c>
      <c r="D37" s="17">
        <v>1164814000</v>
      </c>
      <c r="E37" s="7" t="s">
        <v>67</v>
      </c>
      <c r="F37" s="7" t="s">
        <v>68</v>
      </c>
      <c r="G37" s="7" t="s">
        <v>69</v>
      </c>
      <c r="H37" s="17" t="s">
        <v>70</v>
      </c>
      <c r="I37" s="7" t="s">
        <v>82</v>
      </c>
      <c r="J37" s="17">
        <v>3</v>
      </c>
      <c r="K37" s="17" t="s">
        <v>45</v>
      </c>
      <c r="L37" s="17" t="s">
        <v>81</v>
      </c>
      <c r="N37" s="17">
        <v>24</v>
      </c>
      <c r="O37" s="17">
        <v>3</v>
      </c>
      <c r="P37" s="17">
        <v>1</v>
      </c>
      <c r="Q37" s="17">
        <v>1</v>
      </c>
      <c r="R37">
        <v>1236129457</v>
      </c>
      <c r="S37">
        <v>2098</v>
      </c>
      <c r="T37">
        <f>MATCH(D37,Отчет!$D$1:$D$65536,0)</f>
        <v>19</v>
      </c>
    </row>
    <row r="38" spans="1:20" x14ac:dyDescent="0.2">
      <c r="A38" s="17">
        <v>1256518714</v>
      </c>
      <c r="B38" s="17">
        <v>9</v>
      </c>
      <c r="D38" s="17">
        <v>1164813803</v>
      </c>
      <c r="E38" s="7" t="s">
        <v>63</v>
      </c>
      <c r="F38" s="7" t="s">
        <v>64</v>
      </c>
      <c r="G38" s="7" t="s">
        <v>65</v>
      </c>
      <c r="H38" s="17" t="s">
        <v>66</v>
      </c>
      <c r="I38" s="7" t="s">
        <v>82</v>
      </c>
      <c r="J38" s="17">
        <v>3</v>
      </c>
      <c r="K38" s="17" t="s">
        <v>45</v>
      </c>
      <c r="L38" s="17" t="s">
        <v>81</v>
      </c>
      <c r="N38" s="17">
        <v>27</v>
      </c>
      <c r="O38" s="17">
        <v>3</v>
      </c>
      <c r="P38" s="17">
        <v>1</v>
      </c>
      <c r="Q38" s="17">
        <v>1</v>
      </c>
      <c r="R38">
        <v>1236129457</v>
      </c>
      <c r="S38">
        <v>2098</v>
      </c>
      <c r="T38">
        <f>MATCH(D38,Отчет!$D$1:$D$65536,0)</f>
        <v>15</v>
      </c>
    </row>
    <row r="39" spans="1:20" x14ac:dyDescent="0.2">
      <c r="A39" s="17">
        <v>1258852912</v>
      </c>
      <c r="B39" s="17">
        <v>9</v>
      </c>
      <c r="D39" s="17">
        <v>1192491747</v>
      </c>
      <c r="E39" s="7" t="s">
        <v>55</v>
      </c>
      <c r="F39" s="7" t="s">
        <v>56</v>
      </c>
      <c r="G39" s="7" t="s">
        <v>57</v>
      </c>
      <c r="H39" s="17" t="s">
        <v>58</v>
      </c>
      <c r="I39" s="7" t="s">
        <v>82</v>
      </c>
      <c r="J39" s="17">
        <v>3</v>
      </c>
      <c r="K39" s="17" t="s">
        <v>45</v>
      </c>
      <c r="L39" s="17" t="s">
        <v>81</v>
      </c>
      <c r="N39" s="17">
        <v>27</v>
      </c>
      <c r="O39" s="17">
        <v>3</v>
      </c>
      <c r="P39" s="17">
        <v>1</v>
      </c>
      <c r="Q39" s="17">
        <v>1</v>
      </c>
      <c r="R39">
        <v>1236129457</v>
      </c>
      <c r="S39">
        <v>2098</v>
      </c>
      <c r="T39">
        <f>MATCH(D39,Отчет!$D$1:$D$65536,0)</f>
        <v>18</v>
      </c>
    </row>
    <row r="40" spans="1:20" x14ac:dyDescent="0.2">
      <c r="A40" s="17">
        <v>1310108231</v>
      </c>
      <c r="B40" s="17">
        <v>8</v>
      </c>
      <c r="D40" s="17">
        <v>1297746005</v>
      </c>
      <c r="E40" s="7" t="s">
        <v>77</v>
      </c>
      <c r="F40" s="7" t="s">
        <v>78</v>
      </c>
      <c r="G40" s="7" t="s">
        <v>57</v>
      </c>
      <c r="H40" s="17" t="s">
        <v>79</v>
      </c>
      <c r="I40" s="7" t="s">
        <v>82</v>
      </c>
      <c r="J40" s="17">
        <v>3</v>
      </c>
      <c r="K40" s="17" t="s">
        <v>45</v>
      </c>
      <c r="L40" s="17" t="s">
        <v>81</v>
      </c>
      <c r="N40" s="17">
        <v>24</v>
      </c>
      <c r="O40" s="17">
        <v>3</v>
      </c>
      <c r="P40" s="17">
        <v>1</v>
      </c>
      <c r="Q40" s="17">
        <v>1</v>
      </c>
      <c r="R40">
        <v>1236129457</v>
      </c>
      <c r="S40">
        <v>2098</v>
      </c>
      <c r="T40">
        <f>MATCH(D40,Отчет!$D$1:$D$65536,0)</f>
        <v>17</v>
      </c>
    </row>
    <row r="41" spans="1:20" x14ac:dyDescent="0.2">
      <c r="A41" s="17">
        <v>1256518734</v>
      </c>
      <c r="B41" s="17">
        <v>9</v>
      </c>
      <c r="D41" s="17">
        <v>1164813935</v>
      </c>
      <c r="E41" s="7" t="s">
        <v>51</v>
      </c>
      <c r="F41" s="7" t="s">
        <v>52</v>
      </c>
      <c r="G41" s="7" t="s">
        <v>53</v>
      </c>
      <c r="H41" s="17" t="s">
        <v>54</v>
      </c>
      <c r="I41" s="7" t="s">
        <v>82</v>
      </c>
      <c r="J41" s="17">
        <v>3</v>
      </c>
      <c r="K41" s="17" t="s">
        <v>45</v>
      </c>
      <c r="L41" s="17" t="s">
        <v>81</v>
      </c>
      <c r="N41" s="17">
        <v>27</v>
      </c>
      <c r="O41" s="17">
        <v>3</v>
      </c>
      <c r="P41" s="17">
        <v>1</v>
      </c>
      <c r="Q41" s="17">
        <v>1</v>
      </c>
      <c r="R41">
        <v>1236129457</v>
      </c>
      <c r="S41">
        <v>2098</v>
      </c>
      <c r="T41">
        <f>MATCH(D41,Отчет!$D$1:$D$65536,0)</f>
        <v>12</v>
      </c>
    </row>
    <row r="42" spans="1:20" x14ac:dyDescent="0.2">
      <c r="A42" s="17">
        <v>1258838907</v>
      </c>
      <c r="B42" s="17">
        <v>8</v>
      </c>
      <c r="D42" s="17">
        <v>1164813883</v>
      </c>
      <c r="E42" s="7" t="s">
        <v>47</v>
      </c>
      <c r="F42" s="7" t="s">
        <v>48</v>
      </c>
      <c r="G42" s="7" t="s">
        <v>49</v>
      </c>
      <c r="H42" s="17" t="s">
        <v>50</v>
      </c>
      <c r="I42" s="7" t="s">
        <v>82</v>
      </c>
      <c r="J42" s="17">
        <v>3</v>
      </c>
      <c r="K42" s="17" t="s">
        <v>45</v>
      </c>
      <c r="L42" s="17" t="s">
        <v>81</v>
      </c>
      <c r="N42" s="17">
        <v>24</v>
      </c>
      <c r="O42" s="17">
        <v>3</v>
      </c>
      <c r="P42" s="17">
        <v>1</v>
      </c>
      <c r="Q42" s="17">
        <v>1</v>
      </c>
      <c r="R42">
        <v>1236129457</v>
      </c>
      <c r="S42">
        <v>2098</v>
      </c>
      <c r="T42">
        <f>MATCH(D42,Отчет!$D$1:$D$65536,0)</f>
        <v>16</v>
      </c>
    </row>
    <row r="43" spans="1:20" x14ac:dyDescent="0.2">
      <c r="A43" s="17">
        <v>1258845886</v>
      </c>
      <c r="B43" s="17">
        <v>9</v>
      </c>
      <c r="D43" s="17">
        <v>1192491747</v>
      </c>
      <c r="E43" s="7" t="s">
        <v>55</v>
      </c>
      <c r="F43" s="7" t="s">
        <v>56</v>
      </c>
      <c r="G43" s="7" t="s">
        <v>57</v>
      </c>
      <c r="H43" s="17" t="s">
        <v>58</v>
      </c>
      <c r="I43" s="7" t="s">
        <v>83</v>
      </c>
      <c r="J43" s="17">
        <v>8</v>
      </c>
      <c r="K43" s="17" t="s">
        <v>45</v>
      </c>
      <c r="L43" s="17" t="s">
        <v>81</v>
      </c>
      <c r="N43" s="17">
        <v>72</v>
      </c>
      <c r="O43" s="17">
        <v>8</v>
      </c>
      <c r="P43" s="17">
        <v>1</v>
      </c>
      <c r="Q43" s="17">
        <v>1</v>
      </c>
      <c r="R43">
        <v>1014676817</v>
      </c>
      <c r="S43">
        <v>2098</v>
      </c>
      <c r="T43">
        <f>MATCH(D43,Отчет!$D$1:$D$65536,0)</f>
        <v>18</v>
      </c>
    </row>
    <row r="44" spans="1:20" x14ac:dyDescent="0.2">
      <c r="A44" s="17">
        <v>1310106757</v>
      </c>
      <c r="B44" s="17">
        <v>9</v>
      </c>
      <c r="D44" s="17">
        <v>1297746005</v>
      </c>
      <c r="E44" s="7" t="s">
        <v>77</v>
      </c>
      <c r="F44" s="7" t="s">
        <v>78</v>
      </c>
      <c r="G44" s="7" t="s">
        <v>57</v>
      </c>
      <c r="H44" s="17" t="s">
        <v>79</v>
      </c>
      <c r="I44" s="7" t="s">
        <v>83</v>
      </c>
      <c r="J44" s="17">
        <v>8</v>
      </c>
      <c r="K44" s="17" t="s">
        <v>45</v>
      </c>
      <c r="L44" s="17" t="s">
        <v>81</v>
      </c>
      <c r="N44" s="17">
        <v>72</v>
      </c>
      <c r="O44" s="17">
        <v>8</v>
      </c>
      <c r="P44" s="17">
        <v>1</v>
      </c>
      <c r="Q44" s="17">
        <v>1</v>
      </c>
      <c r="R44">
        <v>1014676817</v>
      </c>
      <c r="S44">
        <v>2098</v>
      </c>
      <c r="T44">
        <f>MATCH(D44,Отчет!$D$1:$D$65536,0)</f>
        <v>17</v>
      </c>
    </row>
    <row r="45" spans="1:20" x14ac:dyDescent="0.2">
      <c r="A45" s="17">
        <v>1190191653</v>
      </c>
      <c r="B45" s="17">
        <v>9</v>
      </c>
      <c r="D45" s="17">
        <v>1164814000</v>
      </c>
      <c r="E45" s="7" t="s">
        <v>67</v>
      </c>
      <c r="F45" s="7" t="s">
        <v>68</v>
      </c>
      <c r="G45" s="7" t="s">
        <v>69</v>
      </c>
      <c r="H45" s="17" t="s">
        <v>70</v>
      </c>
      <c r="I45" s="7" t="s">
        <v>83</v>
      </c>
      <c r="J45" s="17">
        <v>8</v>
      </c>
      <c r="K45" s="17" t="s">
        <v>45</v>
      </c>
      <c r="L45" s="17" t="s">
        <v>81</v>
      </c>
      <c r="N45" s="17">
        <v>72</v>
      </c>
      <c r="O45" s="17">
        <v>8</v>
      </c>
      <c r="P45" s="17">
        <v>1</v>
      </c>
      <c r="Q45" s="17">
        <v>1</v>
      </c>
      <c r="R45">
        <v>1014676817</v>
      </c>
      <c r="S45">
        <v>2098</v>
      </c>
      <c r="T45">
        <f>MATCH(D45,Отчет!$D$1:$D$65536,0)</f>
        <v>19</v>
      </c>
    </row>
    <row r="46" spans="1:20" x14ac:dyDescent="0.2">
      <c r="A46" s="17">
        <v>1190191709</v>
      </c>
      <c r="B46" s="17">
        <v>9</v>
      </c>
      <c r="D46" s="17">
        <v>1164814026</v>
      </c>
      <c r="E46" s="7" t="s">
        <v>40</v>
      </c>
      <c r="F46" s="7" t="s">
        <v>41</v>
      </c>
      <c r="G46" s="7" t="s">
        <v>42</v>
      </c>
      <c r="H46" s="17" t="s">
        <v>43</v>
      </c>
      <c r="I46" s="7" t="s">
        <v>83</v>
      </c>
      <c r="J46" s="17">
        <v>8</v>
      </c>
      <c r="K46" s="17" t="s">
        <v>45</v>
      </c>
      <c r="L46" s="17" t="s">
        <v>81</v>
      </c>
      <c r="N46" s="17">
        <v>72</v>
      </c>
      <c r="O46" s="17">
        <v>8</v>
      </c>
      <c r="P46" s="17">
        <v>1</v>
      </c>
      <c r="Q46" s="17">
        <v>1</v>
      </c>
      <c r="R46">
        <v>1014676817</v>
      </c>
      <c r="S46">
        <v>2098</v>
      </c>
      <c r="T46">
        <f>MATCH(D46,Отчет!$D$1:$D$65536,0)</f>
        <v>14</v>
      </c>
    </row>
    <row r="47" spans="1:20" x14ac:dyDescent="0.2">
      <c r="A47" s="17">
        <v>1190191513</v>
      </c>
      <c r="B47" s="17">
        <v>9</v>
      </c>
      <c r="D47" s="17">
        <v>1164813935</v>
      </c>
      <c r="E47" s="7" t="s">
        <v>51</v>
      </c>
      <c r="F47" s="7" t="s">
        <v>52</v>
      </c>
      <c r="G47" s="7" t="s">
        <v>53</v>
      </c>
      <c r="H47" s="17" t="s">
        <v>54</v>
      </c>
      <c r="I47" s="7" t="s">
        <v>83</v>
      </c>
      <c r="J47" s="17">
        <v>8</v>
      </c>
      <c r="K47" s="17" t="s">
        <v>45</v>
      </c>
      <c r="L47" s="17" t="s">
        <v>81</v>
      </c>
      <c r="N47" s="17">
        <v>72</v>
      </c>
      <c r="O47" s="17">
        <v>8</v>
      </c>
      <c r="P47" s="17">
        <v>1</v>
      </c>
      <c r="Q47" s="17">
        <v>1</v>
      </c>
      <c r="R47">
        <v>1014676817</v>
      </c>
      <c r="S47">
        <v>2098</v>
      </c>
      <c r="T47">
        <f>MATCH(D47,Отчет!$D$1:$D$65536,0)</f>
        <v>12</v>
      </c>
    </row>
    <row r="48" spans="1:20" x14ac:dyDescent="0.2">
      <c r="A48" s="17">
        <v>1190191345</v>
      </c>
      <c r="B48" s="17">
        <v>9</v>
      </c>
      <c r="D48" s="17">
        <v>1164813855</v>
      </c>
      <c r="E48" s="7" t="s">
        <v>59</v>
      </c>
      <c r="F48" s="7" t="s">
        <v>60</v>
      </c>
      <c r="G48" s="7" t="s">
        <v>61</v>
      </c>
      <c r="H48" s="17" t="s">
        <v>62</v>
      </c>
      <c r="I48" s="7" t="s">
        <v>83</v>
      </c>
      <c r="J48" s="17">
        <v>8</v>
      </c>
      <c r="K48" s="17" t="s">
        <v>45</v>
      </c>
      <c r="L48" s="17" t="s">
        <v>81</v>
      </c>
      <c r="N48" s="17">
        <v>72</v>
      </c>
      <c r="O48" s="17">
        <v>8</v>
      </c>
      <c r="P48" s="17">
        <v>1</v>
      </c>
      <c r="Q48" s="17">
        <v>1</v>
      </c>
      <c r="R48">
        <v>1014676817</v>
      </c>
      <c r="S48">
        <v>2098</v>
      </c>
      <c r="T48">
        <f>MATCH(D48,Отчет!$D$1:$D$65536,0)</f>
        <v>13</v>
      </c>
    </row>
    <row r="49" spans="1:20" x14ac:dyDescent="0.2">
      <c r="A49" s="17">
        <v>1190191373</v>
      </c>
      <c r="B49" s="17">
        <v>7</v>
      </c>
      <c r="D49" s="17">
        <v>1164813869</v>
      </c>
      <c r="E49" s="7" t="s">
        <v>71</v>
      </c>
      <c r="F49" s="7" t="s">
        <v>72</v>
      </c>
      <c r="G49" s="7" t="s">
        <v>73</v>
      </c>
      <c r="H49" s="17" t="s">
        <v>74</v>
      </c>
      <c r="I49" s="7" t="s">
        <v>83</v>
      </c>
      <c r="J49" s="17">
        <v>8</v>
      </c>
      <c r="K49" s="17" t="s">
        <v>45</v>
      </c>
      <c r="L49" s="17" t="s">
        <v>81</v>
      </c>
      <c r="N49" s="17">
        <v>56</v>
      </c>
      <c r="O49" s="17">
        <v>8</v>
      </c>
      <c r="P49" s="17">
        <v>1</v>
      </c>
      <c r="Q49" s="17">
        <v>1</v>
      </c>
      <c r="R49">
        <v>1014676817</v>
      </c>
      <c r="S49">
        <v>2098</v>
      </c>
      <c r="T49">
        <f>MATCH(D49,Отчет!$D$1:$D$65536,0)</f>
        <v>20</v>
      </c>
    </row>
    <row r="50" spans="1:20" x14ac:dyDescent="0.2">
      <c r="A50" s="17">
        <v>1190191233</v>
      </c>
      <c r="B50" s="17">
        <v>8</v>
      </c>
      <c r="D50" s="17">
        <v>1164813803</v>
      </c>
      <c r="E50" s="7" t="s">
        <v>63</v>
      </c>
      <c r="F50" s="7" t="s">
        <v>64</v>
      </c>
      <c r="G50" s="7" t="s">
        <v>65</v>
      </c>
      <c r="H50" s="17" t="s">
        <v>66</v>
      </c>
      <c r="I50" s="7" t="s">
        <v>83</v>
      </c>
      <c r="J50" s="17">
        <v>8</v>
      </c>
      <c r="K50" s="17" t="s">
        <v>45</v>
      </c>
      <c r="L50" s="17" t="s">
        <v>81</v>
      </c>
      <c r="N50" s="17">
        <v>64</v>
      </c>
      <c r="O50" s="17">
        <v>8</v>
      </c>
      <c r="P50" s="17">
        <v>1</v>
      </c>
      <c r="Q50" s="17">
        <v>1</v>
      </c>
      <c r="R50">
        <v>1014676817</v>
      </c>
      <c r="S50">
        <v>2098</v>
      </c>
      <c r="T50">
        <f>MATCH(D50,Отчет!$D$1:$D$65536,0)</f>
        <v>15</v>
      </c>
    </row>
    <row r="51" spans="1:20" x14ac:dyDescent="0.2">
      <c r="A51" s="17">
        <v>1190191401</v>
      </c>
      <c r="B51" s="17">
        <v>9</v>
      </c>
      <c r="D51" s="17">
        <v>1164813883</v>
      </c>
      <c r="E51" s="7" t="s">
        <v>47</v>
      </c>
      <c r="F51" s="7" t="s">
        <v>48</v>
      </c>
      <c r="G51" s="7" t="s">
        <v>49</v>
      </c>
      <c r="H51" s="17" t="s">
        <v>50</v>
      </c>
      <c r="I51" s="7" t="s">
        <v>83</v>
      </c>
      <c r="J51" s="17">
        <v>8</v>
      </c>
      <c r="K51" s="17" t="s">
        <v>45</v>
      </c>
      <c r="L51" s="17" t="s">
        <v>81</v>
      </c>
      <c r="N51" s="17">
        <v>72</v>
      </c>
      <c r="O51" s="17">
        <v>8</v>
      </c>
      <c r="P51" s="17">
        <v>1</v>
      </c>
      <c r="Q51" s="17">
        <v>1</v>
      </c>
      <c r="R51">
        <v>1014676817</v>
      </c>
      <c r="S51">
        <v>2098</v>
      </c>
      <c r="T51">
        <f>MATCH(D51,Отчет!$D$1:$D$65536,0)</f>
        <v>16</v>
      </c>
    </row>
    <row r="52" spans="1:20" x14ac:dyDescent="0.2">
      <c r="A52" s="17">
        <v>1310106771</v>
      </c>
      <c r="B52" s="17">
        <v>9</v>
      </c>
      <c r="D52" s="17">
        <v>1297746005</v>
      </c>
      <c r="E52" s="7" t="s">
        <v>77</v>
      </c>
      <c r="F52" s="7" t="s">
        <v>78</v>
      </c>
      <c r="G52" s="7" t="s">
        <v>57</v>
      </c>
      <c r="H52" s="17" t="s">
        <v>79</v>
      </c>
      <c r="I52" s="7" t="s">
        <v>84</v>
      </c>
      <c r="J52" s="17">
        <v>7</v>
      </c>
      <c r="K52" s="17" t="s">
        <v>45</v>
      </c>
      <c r="L52" s="17" t="s">
        <v>81</v>
      </c>
      <c r="N52" s="17">
        <v>63</v>
      </c>
      <c r="O52" s="17">
        <v>7</v>
      </c>
      <c r="P52" s="17">
        <v>1</v>
      </c>
      <c r="Q52" s="17">
        <v>1</v>
      </c>
      <c r="R52">
        <v>1014676817</v>
      </c>
      <c r="S52">
        <v>2098</v>
      </c>
      <c r="T52">
        <f>MATCH(D52,Отчет!$D$1:$D$65536,0)</f>
        <v>17</v>
      </c>
    </row>
    <row r="53" spans="1:20" x14ac:dyDescent="0.2">
      <c r="A53" s="17">
        <v>1258845900</v>
      </c>
      <c r="B53" s="17">
        <v>9</v>
      </c>
      <c r="D53" s="17">
        <v>1192491747</v>
      </c>
      <c r="E53" s="7" t="s">
        <v>55</v>
      </c>
      <c r="F53" s="7" t="s">
        <v>56</v>
      </c>
      <c r="G53" s="7" t="s">
        <v>57</v>
      </c>
      <c r="H53" s="17" t="s">
        <v>58</v>
      </c>
      <c r="I53" s="7" t="s">
        <v>84</v>
      </c>
      <c r="J53" s="17">
        <v>7</v>
      </c>
      <c r="K53" s="17" t="s">
        <v>45</v>
      </c>
      <c r="L53" s="17" t="s">
        <v>81</v>
      </c>
      <c r="N53" s="17">
        <v>63</v>
      </c>
      <c r="O53" s="17">
        <v>7</v>
      </c>
      <c r="P53" s="17">
        <v>1</v>
      </c>
      <c r="Q53" s="17">
        <v>1</v>
      </c>
      <c r="R53">
        <v>1014676817</v>
      </c>
      <c r="S53">
        <v>2098</v>
      </c>
      <c r="T53">
        <f>MATCH(D53,Отчет!$D$1:$D$65536,0)</f>
        <v>18</v>
      </c>
    </row>
    <row r="54" spans="1:20" x14ac:dyDescent="0.2">
      <c r="A54" s="17">
        <v>1190191721</v>
      </c>
      <c r="B54" s="17">
        <v>10</v>
      </c>
      <c r="D54" s="17">
        <v>1164814026</v>
      </c>
      <c r="E54" s="7" t="s">
        <v>40</v>
      </c>
      <c r="F54" s="7" t="s">
        <v>41</v>
      </c>
      <c r="G54" s="7" t="s">
        <v>42</v>
      </c>
      <c r="H54" s="17" t="s">
        <v>43</v>
      </c>
      <c r="I54" s="7" t="s">
        <v>84</v>
      </c>
      <c r="J54" s="17">
        <v>7</v>
      </c>
      <c r="K54" s="17" t="s">
        <v>45</v>
      </c>
      <c r="L54" s="17" t="s">
        <v>81</v>
      </c>
      <c r="N54" s="17">
        <v>70</v>
      </c>
      <c r="O54" s="17">
        <v>7</v>
      </c>
      <c r="P54" s="17">
        <v>1</v>
      </c>
      <c r="Q54" s="17">
        <v>1</v>
      </c>
      <c r="R54">
        <v>1014676817</v>
      </c>
      <c r="S54">
        <v>2098</v>
      </c>
      <c r="T54">
        <f>MATCH(D54,Отчет!$D$1:$D$65536,0)</f>
        <v>14</v>
      </c>
    </row>
    <row r="55" spans="1:20" x14ac:dyDescent="0.2">
      <c r="A55" s="17">
        <v>1190191665</v>
      </c>
      <c r="B55" s="17">
        <v>9</v>
      </c>
      <c r="D55" s="17">
        <v>1164814000</v>
      </c>
      <c r="E55" s="7" t="s">
        <v>67</v>
      </c>
      <c r="F55" s="7" t="s">
        <v>68</v>
      </c>
      <c r="G55" s="7" t="s">
        <v>69</v>
      </c>
      <c r="H55" s="17" t="s">
        <v>70</v>
      </c>
      <c r="I55" s="7" t="s">
        <v>84</v>
      </c>
      <c r="J55" s="17">
        <v>7</v>
      </c>
      <c r="K55" s="17" t="s">
        <v>45</v>
      </c>
      <c r="L55" s="17" t="s">
        <v>81</v>
      </c>
      <c r="N55" s="17">
        <v>63</v>
      </c>
      <c r="O55" s="17">
        <v>7</v>
      </c>
      <c r="P55" s="17">
        <v>1</v>
      </c>
      <c r="Q55" s="17">
        <v>1</v>
      </c>
      <c r="R55">
        <v>1014676817</v>
      </c>
      <c r="S55">
        <v>2098</v>
      </c>
      <c r="T55">
        <f>MATCH(D55,Отчет!$D$1:$D$65536,0)</f>
        <v>19</v>
      </c>
    </row>
    <row r="56" spans="1:20" x14ac:dyDescent="0.2">
      <c r="A56" s="17">
        <v>1190191413</v>
      </c>
      <c r="B56" s="17">
        <v>8</v>
      </c>
      <c r="D56" s="17">
        <v>1164813883</v>
      </c>
      <c r="E56" s="7" t="s">
        <v>47</v>
      </c>
      <c r="F56" s="7" t="s">
        <v>48</v>
      </c>
      <c r="G56" s="7" t="s">
        <v>49</v>
      </c>
      <c r="H56" s="17" t="s">
        <v>50</v>
      </c>
      <c r="I56" s="7" t="s">
        <v>84</v>
      </c>
      <c r="J56" s="17">
        <v>7</v>
      </c>
      <c r="K56" s="17" t="s">
        <v>45</v>
      </c>
      <c r="L56" s="17" t="s">
        <v>81</v>
      </c>
      <c r="N56" s="17">
        <v>56</v>
      </c>
      <c r="O56" s="17">
        <v>7</v>
      </c>
      <c r="P56" s="17">
        <v>1</v>
      </c>
      <c r="Q56" s="17">
        <v>1</v>
      </c>
      <c r="R56">
        <v>1014676817</v>
      </c>
      <c r="S56">
        <v>2098</v>
      </c>
      <c r="T56">
        <f>MATCH(D56,Отчет!$D$1:$D$65536,0)</f>
        <v>16</v>
      </c>
    </row>
    <row r="57" spans="1:20" x14ac:dyDescent="0.2">
      <c r="A57" s="17">
        <v>1190191385</v>
      </c>
      <c r="B57" s="17">
        <v>8</v>
      </c>
      <c r="D57" s="17">
        <v>1164813869</v>
      </c>
      <c r="E57" s="7" t="s">
        <v>71</v>
      </c>
      <c r="F57" s="7" t="s">
        <v>72</v>
      </c>
      <c r="G57" s="7" t="s">
        <v>73</v>
      </c>
      <c r="H57" s="17" t="s">
        <v>74</v>
      </c>
      <c r="I57" s="7" t="s">
        <v>84</v>
      </c>
      <c r="J57" s="17">
        <v>7</v>
      </c>
      <c r="K57" s="17" t="s">
        <v>45</v>
      </c>
      <c r="L57" s="17" t="s">
        <v>81</v>
      </c>
      <c r="N57" s="17">
        <v>56</v>
      </c>
      <c r="O57" s="17">
        <v>7</v>
      </c>
      <c r="P57" s="17">
        <v>1</v>
      </c>
      <c r="Q57" s="17">
        <v>1</v>
      </c>
      <c r="R57">
        <v>1014676817</v>
      </c>
      <c r="S57">
        <v>2098</v>
      </c>
      <c r="T57">
        <f>MATCH(D57,Отчет!$D$1:$D$65536,0)</f>
        <v>20</v>
      </c>
    </row>
    <row r="58" spans="1:20" x14ac:dyDescent="0.2">
      <c r="A58" s="17">
        <v>1190191357</v>
      </c>
      <c r="B58" s="17">
        <v>10</v>
      </c>
      <c r="D58" s="17">
        <v>1164813855</v>
      </c>
      <c r="E58" s="7" t="s">
        <v>59</v>
      </c>
      <c r="F58" s="7" t="s">
        <v>60</v>
      </c>
      <c r="G58" s="7" t="s">
        <v>61</v>
      </c>
      <c r="H58" s="17" t="s">
        <v>62</v>
      </c>
      <c r="I58" s="7" t="s">
        <v>84</v>
      </c>
      <c r="J58" s="17">
        <v>7</v>
      </c>
      <c r="K58" s="17" t="s">
        <v>45</v>
      </c>
      <c r="L58" s="17" t="s">
        <v>81</v>
      </c>
      <c r="N58" s="17">
        <v>70</v>
      </c>
      <c r="O58" s="17">
        <v>7</v>
      </c>
      <c r="P58" s="17">
        <v>1</v>
      </c>
      <c r="Q58" s="17">
        <v>1</v>
      </c>
      <c r="R58">
        <v>1014676817</v>
      </c>
      <c r="S58">
        <v>2098</v>
      </c>
      <c r="T58">
        <f>MATCH(D58,Отчет!$D$1:$D$65536,0)</f>
        <v>13</v>
      </c>
    </row>
    <row r="59" spans="1:20" x14ac:dyDescent="0.2">
      <c r="A59" s="17">
        <v>1190191245</v>
      </c>
      <c r="B59" s="17">
        <v>9</v>
      </c>
      <c r="D59" s="17">
        <v>1164813803</v>
      </c>
      <c r="E59" s="7" t="s">
        <v>63</v>
      </c>
      <c r="F59" s="7" t="s">
        <v>64</v>
      </c>
      <c r="G59" s="7" t="s">
        <v>65</v>
      </c>
      <c r="H59" s="17" t="s">
        <v>66</v>
      </c>
      <c r="I59" s="7" t="s">
        <v>84</v>
      </c>
      <c r="J59" s="17">
        <v>7</v>
      </c>
      <c r="K59" s="17" t="s">
        <v>45</v>
      </c>
      <c r="L59" s="17" t="s">
        <v>81</v>
      </c>
      <c r="N59" s="17">
        <v>63</v>
      </c>
      <c r="O59" s="17">
        <v>7</v>
      </c>
      <c r="P59" s="17">
        <v>1</v>
      </c>
      <c r="Q59" s="17">
        <v>1</v>
      </c>
      <c r="R59">
        <v>1014676817</v>
      </c>
      <c r="S59">
        <v>2098</v>
      </c>
      <c r="T59">
        <f>MATCH(D59,Отчет!$D$1:$D$65536,0)</f>
        <v>15</v>
      </c>
    </row>
    <row r="60" spans="1:20" x14ac:dyDescent="0.2">
      <c r="A60" s="17">
        <v>1190191525</v>
      </c>
      <c r="B60" s="17">
        <v>10</v>
      </c>
      <c r="D60" s="17">
        <v>1164813935</v>
      </c>
      <c r="E60" s="7" t="s">
        <v>51</v>
      </c>
      <c r="F60" s="7" t="s">
        <v>52</v>
      </c>
      <c r="G60" s="7" t="s">
        <v>53</v>
      </c>
      <c r="H60" s="17" t="s">
        <v>54</v>
      </c>
      <c r="I60" s="7" t="s">
        <v>84</v>
      </c>
      <c r="J60" s="17">
        <v>7</v>
      </c>
      <c r="K60" s="17" t="s">
        <v>45</v>
      </c>
      <c r="L60" s="17" t="s">
        <v>81</v>
      </c>
      <c r="N60" s="17">
        <v>70</v>
      </c>
      <c r="O60" s="17">
        <v>7</v>
      </c>
      <c r="P60" s="17">
        <v>1</v>
      </c>
      <c r="Q60" s="17">
        <v>1</v>
      </c>
      <c r="R60">
        <v>1014676817</v>
      </c>
      <c r="S60">
        <v>2098</v>
      </c>
      <c r="T60">
        <f>MATCH(D60,Отчет!$D$1:$D$65536,0)</f>
        <v>12</v>
      </c>
    </row>
    <row r="61" spans="1:20" x14ac:dyDescent="0.2">
      <c r="A61" s="17">
        <v>1190191831</v>
      </c>
      <c r="B61" s="17">
        <v>9</v>
      </c>
      <c r="D61" s="17">
        <v>1164813883</v>
      </c>
      <c r="E61" s="7" t="s">
        <v>47</v>
      </c>
      <c r="F61" s="7" t="s">
        <v>48</v>
      </c>
      <c r="G61" s="7" t="s">
        <v>49</v>
      </c>
      <c r="H61" s="17" t="s">
        <v>50</v>
      </c>
      <c r="I61" s="7" t="s">
        <v>85</v>
      </c>
      <c r="J61" s="17">
        <v>5</v>
      </c>
      <c r="K61" s="17" t="s">
        <v>45</v>
      </c>
      <c r="L61" s="17" t="s">
        <v>86</v>
      </c>
      <c r="N61" s="17">
        <v>45</v>
      </c>
      <c r="O61" s="17">
        <v>5</v>
      </c>
      <c r="P61" s="17">
        <v>1</v>
      </c>
      <c r="Q61" s="17">
        <v>1</v>
      </c>
      <c r="R61">
        <v>1014676817</v>
      </c>
      <c r="S61">
        <v>2098</v>
      </c>
      <c r="T61">
        <f>MATCH(D61,Отчет!$D$1:$D$65536,0)</f>
        <v>16</v>
      </c>
    </row>
    <row r="62" spans="1:20" x14ac:dyDescent="0.2">
      <c r="A62" s="17">
        <v>1190191822</v>
      </c>
      <c r="B62" s="17">
        <v>9</v>
      </c>
      <c r="D62" s="17">
        <v>1164813855</v>
      </c>
      <c r="E62" s="7" t="s">
        <v>59</v>
      </c>
      <c r="F62" s="7" t="s">
        <v>60</v>
      </c>
      <c r="G62" s="7" t="s">
        <v>61</v>
      </c>
      <c r="H62" s="17" t="s">
        <v>62</v>
      </c>
      <c r="I62" s="7" t="s">
        <v>85</v>
      </c>
      <c r="J62" s="17">
        <v>5</v>
      </c>
      <c r="K62" s="17" t="s">
        <v>45</v>
      </c>
      <c r="L62" s="17" t="s">
        <v>86</v>
      </c>
      <c r="N62" s="17">
        <v>45</v>
      </c>
      <c r="O62" s="17">
        <v>5</v>
      </c>
      <c r="P62" s="17">
        <v>1</v>
      </c>
      <c r="Q62" s="17">
        <v>1</v>
      </c>
      <c r="R62">
        <v>1014676817</v>
      </c>
      <c r="S62">
        <v>2098</v>
      </c>
      <c r="T62">
        <f>MATCH(D62,Отчет!$D$1:$D$65536,0)</f>
        <v>13</v>
      </c>
    </row>
    <row r="63" spans="1:20" x14ac:dyDescent="0.2">
      <c r="A63" s="17">
        <v>1190191848</v>
      </c>
      <c r="B63" s="17">
        <v>9</v>
      </c>
      <c r="D63" s="17">
        <v>1164813935</v>
      </c>
      <c r="E63" s="7" t="s">
        <v>51</v>
      </c>
      <c r="F63" s="7" t="s">
        <v>52</v>
      </c>
      <c r="G63" s="7" t="s">
        <v>53</v>
      </c>
      <c r="H63" s="17" t="s">
        <v>54</v>
      </c>
      <c r="I63" s="7" t="s">
        <v>85</v>
      </c>
      <c r="J63" s="17">
        <v>5</v>
      </c>
      <c r="K63" s="17" t="s">
        <v>45</v>
      </c>
      <c r="L63" s="17" t="s">
        <v>86</v>
      </c>
      <c r="N63" s="17">
        <v>45</v>
      </c>
      <c r="O63" s="17">
        <v>5</v>
      </c>
      <c r="P63" s="17">
        <v>1</v>
      </c>
      <c r="Q63" s="17">
        <v>1</v>
      </c>
      <c r="R63">
        <v>1014676817</v>
      </c>
      <c r="S63">
        <v>2098</v>
      </c>
      <c r="T63">
        <f>MATCH(D63,Отчет!$D$1:$D$65536,0)</f>
        <v>12</v>
      </c>
    </row>
    <row r="64" spans="1:20" x14ac:dyDescent="0.2">
      <c r="A64" s="17">
        <v>1190191868</v>
      </c>
      <c r="B64" s="17">
        <v>9</v>
      </c>
      <c r="D64" s="17">
        <v>1164814000</v>
      </c>
      <c r="E64" s="7" t="s">
        <v>67</v>
      </c>
      <c r="F64" s="7" t="s">
        <v>68</v>
      </c>
      <c r="G64" s="7" t="s">
        <v>69</v>
      </c>
      <c r="H64" s="17" t="s">
        <v>70</v>
      </c>
      <c r="I64" s="7" t="s">
        <v>85</v>
      </c>
      <c r="J64" s="17">
        <v>5</v>
      </c>
      <c r="K64" s="17" t="s">
        <v>45</v>
      </c>
      <c r="L64" s="17" t="s">
        <v>86</v>
      </c>
      <c r="N64" s="17">
        <v>45</v>
      </c>
      <c r="O64" s="17">
        <v>5</v>
      </c>
      <c r="P64" s="17">
        <v>1</v>
      </c>
      <c r="Q64" s="17">
        <v>1</v>
      </c>
      <c r="R64">
        <v>1014676817</v>
      </c>
      <c r="S64">
        <v>2098</v>
      </c>
      <c r="T64">
        <f>MATCH(D64,Отчет!$D$1:$D$65536,0)</f>
        <v>19</v>
      </c>
    </row>
    <row r="65" spans="1:20" x14ac:dyDescent="0.2">
      <c r="A65" s="17">
        <v>1258852374</v>
      </c>
      <c r="B65" s="17">
        <v>8</v>
      </c>
      <c r="D65" s="17">
        <v>1192491747</v>
      </c>
      <c r="E65" s="7" t="s">
        <v>55</v>
      </c>
      <c r="F65" s="7" t="s">
        <v>56</v>
      </c>
      <c r="G65" s="7" t="s">
        <v>57</v>
      </c>
      <c r="H65" s="17" t="s">
        <v>58</v>
      </c>
      <c r="I65" s="7" t="s">
        <v>85</v>
      </c>
      <c r="J65" s="17">
        <v>5</v>
      </c>
      <c r="K65" s="17" t="s">
        <v>45</v>
      </c>
      <c r="L65" s="17" t="s">
        <v>86</v>
      </c>
      <c r="N65" s="17">
        <v>40</v>
      </c>
      <c r="O65" s="17">
        <v>5</v>
      </c>
      <c r="P65" s="17">
        <v>1</v>
      </c>
      <c r="Q65" s="17">
        <v>1</v>
      </c>
      <c r="R65">
        <v>1014676817</v>
      </c>
      <c r="S65">
        <v>2098</v>
      </c>
      <c r="T65">
        <f>MATCH(D65,Отчет!$D$1:$D$65536,0)</f>
        <v>18</v>
      </c>
    </row>
    <row r="66" spans="1:20" x14ac:dyDescent="0.2">
      <c r="A66" s="17">
        <v>1190191827</v>
      </c>
      <c r="B66" s="17">
        <v>9</v>
      </c>
      <c r="D66" s="17">
        <v>1164813869</v>
      </c>
      <c r="E66" s="7" t="s">
        <v>71</v>
      </c>
      <c r="F66" s="7" t="s">
        <v>72</v>
      </c>
      <c r="G66" s="7" t="s">
        <v>73</v>
      </c>
      <c r="H66" s="17" t="s">
        <v>74</v>
      </c>
      <c r="I66" s="7" t="s">
        <v>85</v>
      </c>
      <c r="J66" s="17">
        <v>5</v>
      </c>
      <c r="K66" s="17" t="s">
        <v>45</v>
      </c>
      <c r="L66" s="17" t="s">
        <v>86</v>
      </c>
      <c r="N66" s="17">
        <v>45</v>
      </c>
      <c r="O66" s="17">
        <v>5</v>
      </c>
      <c r="P66" s="17">
        <v>1</v>
      </c>
      <c r="Q66" s="17">
        <v>1</v>
      </c>
      <c r="R66">
        <v>1014676817</v>
      </c>
      <c r="S66">
        <v>2098</v>
      </c>
      <c r="T66">
        <f>MATCH(D66,Отчет!$D$1:$D$65536,0)</f>
        <v>20</v>
      </c>
    </row>
    <row r="67" spans="1:20" x14ac:dyDescent="0.2">
      <c r="A67" s="17">
        <v>1190191806</v>
      </c>
      <c r="B67" s="17">
        <v>9</v>
      </c>
      <c r="D67" s="17">
        <v>1164813803</v>
      </c>
      <c r="E67" s="7" t="s">
        <v>63</v>
      </c>
      <c r="F67" s="7" t="s">
        <v>64</v>
      </c>
      <c r="G67" s="7" t="s">
        <v>65</v>
      </c>
      <c r="H67" s="17" t="s">
        <v>66</v>
      </c>
      <c r="I67" s="7" t="s">
        <v>85</v>
      </c>
      <c r="J67" s="17">
        <v>5</v>
      </c>
      <c r="K67" s="17" t="s">
        <v>45</v>
      </c>
      <c r="L67" s="17" t="s">
        <v>86</v>
      </c>
      <c r="N67" s="17">
        <v>45</v>
      </c>
      <c r="O67" s="17">
        <v>5</v>
      </c>
      <c r="P67" s="17">
        <v>1</v>
      </c>
      <c r="Q67" s="17">
        <v>1</v>
      </c>
      <c r="R67">
        <v>1014676817</v>
      </c>
      <c r="S67">
        <v>2098</v>
      </c>
      <c r="T67">
        <f>MATCH(D67,Отчет!$D$1:$D$65536,0)</f>
        <v>15</v>
      </c>
    </row>
    <row r="68" spans="1:20" x14ac:dyDescent="0.2">
      <c r="A68" s="17">
        <v>1310107944</v>
      </c>
      <c r="B68" s="17">
        <v>9</v>
      </c>
      <c r="D68" s="17">
        <v>1297746005</v>
      </c>
      <c r="E68" s="7" t="s">
        <v>77</v>
      </c>
      <c r="F68" s="7" t="s">
        <v>78</v>
      </c>
      <c r="G68" s="7" t="s">
        <v>57</v>
      </c>
      <c r="H68" s="17" t="s">
        <v>79</v>
      </c>
      <c r="I68" s="7" t="s">
        <v>85</v>
      </c>
      <c r="J68" s="17">
        <v>5</v>
      </c>
      <c r="K68" s="17" t="s">
        <v>45</v>
      </c>
      <c r="L68" s="17" t="s">
        <v>86</v>
      </c>
      <c r="N68" s="17">
        <v>45</v>
      </c>
      <c r="O68" s="17">
        <v>5</v>
      </c>
      <c r="P68" s="17">
        <v>1</v>
      </c>
      <c r="Q68" s="17">
        <v>1</v>
      </c>
      <c r="R68">
        <v>1014676817</v>
      </c>
      <c r="S68">
        <v>2098</v>
      </c>
      <c r="T68">
        <f>MATCH(D68,Отчет!$D$1:$D$65536,0)</f>
        <v>17</v>
      </c>
    </row>
    <row r="69" spans="1:20" x14ac:dyDescent="0.2">
      <c r="A69" s="17">
        <v>1190191877</v>
      </c>
      <c r="B69" s="17">
        <v>9</v>
      </c>
      <c r="D69" s="17">
        <v>1164814026</v>
      </c>
      <c r="E69" s="7" t="s">
        <v>40</v>
      </c>
      <c r="F69" s="7" t="s">
        <v>41</v>
      </c>
      <c r="G69" s="7" t="s">
        <v>42</v>
      </c>
      <c r="H69" s="17" t="s">
        <v>43</v>
      </c>
      <c r="I69" s="7" t="s">
        <v>85</v>
      </c>
      <c r="J69" s="17">
        <v>5</v>
      </c>
      <c r="K69" s="17" t="s">
        <v>45</v>
      </c>
      <c r="L69" s="17" t="s">
        <v>86</v>
      </c>
      <c r="N69" s="17">
        <v>45</v>
      </c>
      <c r="O69" s="17">
        <v>5</v>
      </c>
      <c r="P69" s="17">
        <v>1</v>
      </c>
      <c r="Q69" s="17">
        <v>1</v>
      </c>
      <c r="R69">
        <v>1014676817</v>
      </c>
      <c r="S69">
        <v>2098</v>
      </c>
      <c r="T69">
        <f>MATCH(D69,Отчет!$D$1:$D$65536,0)</f>
        <v>14</v>
      </c>
    </row>
    <row r="70" spans="1:20" x14ac:dyDescent="0.2">
      <c r="A70" s="17">
        <v>1190191421</v>
      </c>
      <c r="B70" s="17">
        <v>9</v>
      </c>
      <c r="D70" s="17">
        <v>1164813883</v>
      </c>
      <c r="E70" s="7" t="s">
        <v>47</v>
      </c>
      <c r="F70" s="7" t="s">
        <v>48</v>
      </c>
      <c r="G70" s="7" t="s">
        <v>49</v>
      </c>
      <c r="H70" s="17" t="s">
        <v>50</v>
      </c>
      <c r="I70" s="7" t="s">
        <v>87</v>
      </c>
      <c r="J70" s="17">
        <v>6</v>
      </c>
      <c r="K70" s="17" t="s">
        <v>45</v>
      </c>
      <c r="L70" s="17" t="s">
        <v>86</v>
      </c>
      <c r="N70" s="17">
        <v>54</v>
      </c>
      <c r="O70" s="17">
        <v>6</v>
      </c>
      <c r="P70" s="17">
        <v>1</v>
      </c>
      <c r="Q70" s="17">
        <v>1</v>
      </c>
      <c r="R70">
        <v>1014676817</v>
      </c>
      <c r="S70">
        <v>4308</v>
      </c>
      <c r="T70">
        <f>MATCH(D70,Отчет!$D$1:$D$65536,0)</f>
        <v>16</v>
      </c>
    </row>
    <row r="71" spans="1:20" x14ac:dyDescent="0.2">
      <c r="A71" s="17">
        <v>1190191253</v>
      </c>
      <c r="B71" s="17">
        <v>10</v>
      </c>
      <c r="D71" s="17">
        <v>1164813803</v>
      </c>
      <c r="E71" s="7" t="s">
        <v>63</v>
      </c>
      <c r="F71" s="7" t="s">
        <v>64</v>
      </c>
      <c r="G71" s="7" t="s">
        <v>65</v>
      </c>
      <c r="H71" s="17" t="s">
        <v>66</v>
      </c>
      <c r="I71" s="7" t="s">
        <v>87</v>
      </c>
      <c r="J71" s="17">
        <v>6</v>
      </c>
      <c r="K71" s="17" t="s">
        <v>45</v>
      </c>
      <c r="L71" s="17" t="s">
        <v>86</v>
      </c>
      <c r="N71" s="17">
        <v>60</v>
      </c>
      <c r="O71" s="17">
        <v>6</v>
      </c>
      <c r="P71" s="17">
        <v>1</v>
      </c>
      <c r="Q71" s="17">
        <v>1</v>
      </c>
      <c r="R71">
        <v>1014676817</v>
      </c>
      <c r="S71">
        <v>4308</v>
      </c>
      <c r="T71">
        <f>MATCH(D71,Отчет!$D$1:$D$65536,0)</f>
        <v>15</v>
      </c>
    </row>
    <row r="72" spans="1:20" x14ac:dyDescent="0.2">
      <c r="A72" s="17">
        <v>1190191729</v>
      </c>
      <c r="B72" s="17">
        <v>9</v>
      </c>
      <c r="D72" s="17">
        <v>1164814026</v>
      </c>
      <c r="E72" s="7" t="s">
        <v>40</v>
      </c>
      <c r="F72" s="7" t="s">
        <v>41</v>
      </c>
      <c r="G72" s="7" t="s">
        <v>42</v>
      </c>
      <c r="H72" s="17" t="s">
        <v>43</v>
      </c>
      <c r="I72" s="7" t="s">
        <v>87</v>
      </c>
      <c r="J72" s="17">
        <v>6</v>
      </c>
      <c r="K72" s="17" t="s">
        <v>45</v>
      </c>
      <c r="L72" s="17" t="s">
        <v>86</v>
      </c>
      <c r="N72" s="17">
        <v>54</v>
      </c>
      <c r="O72" s="17">
        <v>6</v>
      </c>
      <c r="P72" s="17">
        <v>1</v>
      </c>
      <c r="Q72" s="17">
        <v>1</v>
      </c>
      <c r="R72">
        <v>1014676817</v>
      </c>
      <c r="S72">
        <v>4308</v>
      </c>
      <c r="T72">
        <f>MATCH(D72,Отчет!$D$1:$D$65536,0)</f>
        <v>14</v>
      </c>
    </row>
    <row r="73" spans="1:20" x14ac:dyDescent="0.2">
      <c r="A73" s="17">
        <v>1190191393</v>
      </c>
      <c r="B73" s="17">
        <v>8</v>
      </c>
      <c r="D73" s="17">
        <v>1164813869</v>
      </c>
      <c r="E73" s="7" t="s">
        <v>71</v>
      </c>
      <c r="F73" s="7" t="s">
        <v>72</v>
      </c>
      <c r="G73" s="7" t="s">
        <v>73</v>
      </c>
      <c r="H73" s="17" t="s">
        <v>74</v>
      </c>
      <c r="I73" s="7" t="s">
        <v>87</v>
      </c>
      <c r="J73" s="17">
        <v>6</v>
      </c>
      <c r="K73" s="17" t="s">
        <v>45</v>
      </c>
      <c r="L73" s="17" t="s">
        <v>86</v>
      </c>
      <c r="N73" s="17">
        <v>48</v>
      </c>
      <c r="O73" s="17">
        <v>6</v>
      </c>
      <c r="P73" s="17">
        <v>1</v>
      </c>
      <c r="Q73" s="17">
        <v>1</v>
      </c>
      <c r="R73">
        <v>1014676817</v>
      </c>
      <c r="S73">
        <v>4308</v>
      </c>
      <c r="T73">
        <f>MATCH(D73,Отчет!$D$1:$D$65536,0)</f>
        <v>20</v>
      </c>
    </row>
    <row r="74" spans="1:20" x14ac:dyDescent="0.2">
      <c r="A74" s="17">
        <v>1258845909</v>
      </c>
      <c r="B74" s="17">
        <v>9</v>
      </c>
      <c r="D74" s="17">
        <v>1192491747</v>
      </c>
      <c r="E74" s="7" t="s">
        <v>55</v>
      </c>
      <c r="F74" s="7" t="s">
        <v>56</v>
      </c>
      <c r="G74" s="7" t="s">
        <v>57</v>
      </c>
      <c r="H74" s="17" t="s">
        <v>58</v>
      </c>
      <c r="I74" s="7" t="s">
        <v>87</v>
      </c>
      <c r="J74" s="17">
        <v>6</v>
      </c>
      <c r="K74" s="17" t="s">
        <v>45</v>
      </c>
      <c r="L74" s="17" t="s">
        <v>86</v>
      </c>
      <c r="N74" s="17">
        <v>54</v>
      </c>
      <c r="O74" s="17">
        <v>6</v>
      </c>
      <c r="P74" s="17">
        <v>1</v>
      </c>
      <c r="Q74" s="17">
        <v>1</v>
      </c>
      <c r="R74">
        <v>1014676817</v>
      </c>
      <c r="S74">
        <v>4308</v>
      </c>
      <c r="T74">
        <f>MATCH(D74,Отчет!$D$1:$D$65536,0)</f>
        <v>18</v>
      </c>
    </row>
    <row r="75" spans="1:20" x14ac:dyDescent="0.2">
      <c r="A75" s="17">
        <v>1190191365</v>
      </c>
      <c r="B75" s="17">
        <v>10</v>
      </c>
      <c r="D75" s="17">
        <v>1164813855</v>
      </c>
      <c r="E75" s="7" t="s">
        <v>59</v>
      </c>
      <c r="F75" s="7" t="s">
        <v>60</v>
      </c>
      <c r="G75" s="7" t="s">
        <v>61</v>
      </c>
      <c r="H75" s="17" t="s">
        <v>62</v>
      </c>
      <c r="I75" s="7" t="s">
        <v>87</v>
      </c>
      <c r="J75" s="17">
        <v>6</v>
      </c>
      <c r="K75" s="17" t="s">
        <v>45</v>
      </c>
      <c r="L75" s="17" t="s">
        <v>86</v>
      </c>
      <c r="N75" s="17">
        <v>60</v>
      </c>
      <c r="O75" s="17">
        <v>6</v>
      </c>
      <c r="P75" s="17">
        <v>1</v>
      </c>
      <c r="Q75" s="17">
        <v>1</v>
      </c>
      <c r="R75">
        <v>1014676817</v>
      </c>
      <c r="S75">
        <v>4308</v>
      </c>
      <c r="T75">
        <f>MATCH(D75,Отчет!$D$1:$D$65536,0)</f>
        <v>13</v>
      </c>
    </row>
    <row r="76" spans="1:20" x14ac:dyDescent="0.2">
      <c r="A76" s="17">
        <v>1310106779</v>
      </c>
      <c r="B76" s="17">
        <v>9</v>
      </c>
      <c r="D76" s="17">
        <v>1297746005</v>
      </c>
      <c r="E76" s="7" t="s">
        <v>77</v>
      </c>
      <c r="F76" s="7" t="s">
        <v>78</v>
      </c>
      <c r="G76" s="7" t="s">
        <v>57</v>
      </c>
      <c r="H76" s="17" t="s">
        <v>79</v>
      </c>
      <c r="I76" s="7" t="s">
        <v>87</v>
      </c>
      <c r="J76" s="17">
        <v>6</v>
      </c>
      <c r="K76" s="17" t="s">
        <v>45</v>
      </c>
      <c r="L76" s="17" t="s">
        <v>86</v>
      </c>
      <c r="N76" s="17">
        <v>54</v>
      </c>
      <c r="O76" s="17">
        <v>6</v>
      </c>
      <c r="P76" s="17">
        <v>1</v>
      </c>
      <c r="Q76" s="17">
        <v>1</v>
      </c>
      <c r="R76">
        <v>1014676817</v>
      </c>
      <c r="S76">
        <v>4308</v>
      </c>
      <c r="T76">
        <f>MATCH(D76,Отчет!$D$1:$D$65536,0)</f>
        <v>17</v>
      </c>
    </row>
    <row r="77" spans="1:20" x14ac:dyDescent="0.2">
      <c r="A77" s="17">
        <v>1190191533</v>
      </c>
      <c r="B77" s="17">
        <v>10</v>
      </c>
      <c r="D77" s="17">
        <v>1164813935</v>
      </c>
      <c r="E77" s="7" t="s">
        <v>51</v>
      </c>
      <c r="F77" s="7" t="s">
        <v>52</v>
      </c>
      <c r="G77" s="7" t="s">
        <v>53</v>
      </c>
      <c r="H77" s="17" t="s">
        <v>54</v>
      </c>
      <c r="I77" s="7" t="s">
        <v>87</v>
      </c>
      <c r="J77" s="17">
        <v>6</v>
      </c>
      <c r="K77" s="17" t="s">
        <v>45</v>
      </c>
      <c r="L77" s="17" t="s">
        <v>86</v>
      </c>
      <c r="N77" s="17">
        <v>60</v>
      </c>
      <c r="O77" s="17">
        <v>6</v>
      </c>
      <c r="P77" s="17">
        <v>1</v>
      </c>
      <c r="Q77" s="17">
        <v>1</v>
      </c>
      <c r="R77">
        <v>1014676817</v>
      </c>
      <c r="S77">
        <v>4308</v>
      </c>
      <c r="T77">
        <f>MATCH(D77,Отчет!$D$1:$D$65536,0)</f>
        <v>12</v>
      </c>
    </row>
    <row r="78" spans="1:20" x14ac:dyDescent="0.2">
      <c r="A78" s="17">
        <v>1190191673</v>
      </c>
      <c r="B78" s="17">
        <v>9</v>
      </c>
      <c r="D78" s="17">
        <v>1164814000</v>
      </c>
      <c r="E78" s="7" t="s">
        <v>67</v>
      </c>
      <c r="F78" s="7" t="s">
        <v>68</v>
      </c>
      <c r="G78" s="7" t="s">
        <v>69</v>
      </c>
      <c r="H78" s="17" t="s">
        <v>70</v>
      </c>
      <c r="I78" s="7" t="s">
        <v>87</v>
      </c>
      <c r="J78" s="17">
        <v>6</v>
      </c>
      <c r="K78" s="17" t="s">
        <v>45</v>
      </c>
      <c r="L78" s="17" t="s">
        <v>86</v>
      </c>
      <c r="N78" s="17">
        <v>54</v>
      </c>
      <c r="O78" s="17">
        <v>6</v>
      </c>
      <c r="P78" s="17">
        <v>1</v>
      </c>
      <c r="Q78" s="17">
        <v>1</v>
      </c>
      <c r="R78">
        <v>1014676817</v>
      </c>
      <c r="S78">
        <v>4308</v>
      </c>
      <c r="T78">
        <f>MATCH(D78,Отчет!$D$1:$D$65536,0)</f>
        <v>19</v>
      </c>
    </row>
    <row r="79" spans="1:20" x14ac:dyDescent="0.2">
      <c r="A79" s="17">
        <v>1190191669</v>
      </c>
      <c r="B79" s="17">
        <v>7</v>
      </c>
      <c r="D79" s="17">
        <v>1164814000</v>
      </c>
      <c r="E79" s="7" t="s">
        <v>67</v>
      </c>
      <c r="F79" s="7" t="s">
        <v>68</v>
      </c>
      <c r="G79" s="7" t="s">
        <v>69</v>
      </c>
      <c r="H79" s="17" t="s">
        <v>70</v>
      </c>
      <c r="I79" s="7" t="s">
        <v>88</v>
      </c>
      <c r="J79" s="17">
        <v>6</v>
      </c>
      <c r="K79" s="17" t="s">
        <v>45</v>
      </c>
      <c r="L79" s="17" t="s">
        <v>86</v>
      </c>
      <c r="N79" s="17">
        <v>42</v>
      </c>
      <c r="O79" s="17">
        <v>6</v>
      </c>
      <c r="P79" s="17">
        <v>1</v>
      </c>
      <c r="Q79" s="17">
        <v>1</v>
      </c>
      <c r="R79">
        <v>1014676817</v>
      </c>
      <c r="S79">
        <v>4347</v>
      </c>
      <c r="T79">
        <f>MATCH(D79,Отчет!$D$1:$D$65536,0)</f>
        <v>19</v>
      </c>
    </row>
    <row r="80" spans="1:20" x14ac:dyDescent="0.2">
      <c r="A80" s="17">
        <v>1190191529</v>
      </c>
      <c r="B80" s="17">
        <v>10</v>
      </c>
      <c r="D80" s="17">
        <v>1164813935</v>
      </c>
      <c r="E80" s="7" t="s">
        <v>51</v>
      </c>
      <c r="F80" s="7" t="s">
        <v>52</v>
      </c>
      <c r="G80" s="7" t="s">
        <v>53</v>
      </c>
      <c r="H80" s="17" t="s">
        <v>54</v>
      </c>
      <c r="I80" s="7" t="s">
        <v>88</v>
      </c>
      <c r="J80" s="17">
        <v>6</v>
      </c>
      <c r="K80" s="17" t="s">
        <v>45</v>
      </c>
      <c r="L80" s="17" t="s">
        <v>86</v>
      </c>
      <c r="N80" s="17">
        <v>60</v>
      </c>
      <c r="O80" s="17">
        <v>6</v>
      </c>
      <c r="P80" s="17">
        <v>1</v>
      </c>
      <c r="Q80" s="17">
        <v>1</v>
      </c>
      <c r="R80">
        <v>1014676817</v>
      </c>
      <c r="S80">
        <v>4347</v>
      </c>
      <c r="T80">
        <f>MATCH(D80,Отчет!$D$1:$D$65536,0)</f>
        <v>12</v>
      </c>
    </row>
    <row r="81" spans="1:20" x14ac:dyDescent="0.2">
      <c r="A81" s="17">
        <v>1190191417</v>
      </c>
      <c r="B81" s="17">
        <v>9</v>
      </c>
      <c r="D81" s="17">
        <v>1164813883</v>
      </c>
      <c r="E81" s="7" t="s">
        <v>47</v>
      </c>
      <c r="F81" s="7" t="s">
        <v>48</v>
      </c>
      <c r="G81" s="7" t="s">
        <v>49</v>
      </c>
      <c r="H81" s="17" t="s">
        <v>50</v>
      </c>
      <c r="I81" s="7" t="s">
        <v>88</v>
      </c>
      <c r="J81" s="17">
        <v>6</v>
      </c>
      <c r="K81" s="17" t="s">
        <v>45</v>
      </c>
      <c r="L81" s="17" t="s">
        <v>86</v>
      </c>
      <c r="N81" s="17">
        <v>54</v>
      </c>
      <c r="O81" s="17">
        <v>6</v>
      </c>
      <c r="P81" s="17">
        <v>1</v>
      </c>
      <c r="Q81" s="17">
        <v>1</v>
      </c>
      <c r="R81">
        <v>1014676817</v>
      </c>
      <c r="S81">
        <v>4347</v>
      </c>
      <c r="T81">
        <f>MATCH(D81,Отчет!$D$1:$D$65536,0)</f>
        <v>16</v>
      </c>
    </row>
    <row r="82" spans="1:20" x14ac:dyDescent="0.2">
      <c r="A82" s="17">
        <v>1190191389</v>
      </c>
      <c r="B82" s="17">
        <v>10</v>
      </c>
      <c r="D82" s="17">
        <v>1164813869</v>
      </c>
      <c r="E82" s="7" t="s">
        <v>71</v>
      </c>
      <c r="F82" s="7" t="s">
        <v>72</v>
      </c>
      <c r="G82" s="7" t="s">
        <v>73</v>
      </c>
      <c r="H82" s="17" t="s">
        <v>74</v>
      </c>
      <c r="I82" s="7" t="s">
        <v>88</v>
      </c>
      <c r="J82" s="17">
        <v>6</v>
      </c>
      <c r="K82" s="17" t="s">
        <v>45</v>
      </c>
      <c r="L82" s="17" t="s">
        <v>86</v>
      </c>
      <c r="N82" s="17">
        <v>60</v>
      </c>
      <c r="O82" s="17">
        <v>6</v>
      </c>
      <c r="P82" s="17">
        <v>1</v>
      </c>
      <c r="Q82" s="17">
        <v>1</v>
      </c>
      <c r="R82">
        <v>1014676817</v>
      </c>
      <c r="S82">
        <v>4347</v>
      </c>
      <c r="T82">
        <f>MATCH(D82,Отчет!$D$1:$D$65536,0)</f>
        <v>20</v>
      </c>
    </row>
    <row r="83" spans="1:20" x14ac:dyDescent="0.2">
      <c r="A83" s="17">
        <v>1190191361</v>
      </c>
      <c r="B83" s="17">
        <v>9</v>
      </c>
      <c r="D83" s="17">
        <v>1164813855</v>
      </c>
      <c r="E83" s="7" t="s">
        <v>59</v>
      </c>
      <c r="F83" s="7" t="s">
        <v>60</v>
      </c>
      <c r="G83" s="7" t="s">
        <v>61</v>
      </c>
      <c r="H83" s="17" t="s">
        <v>62</v>
      </c>
      <c r="I83" s="7" t="s">
        <v>88</v>
      </c>
      <c r="J83" s="17">
        <v>6</v>
      </c>
      <c r="K83" s="17" t="s">
        <v>45</v>
      </c>
      <c r="L83" s="17" t="s">
        <v>86</v>
      </c>
      <c r="N83" s="17">
        <v>54</v>
      </c>
      <c r="O83" s="17">
        <v>6</v>
      </c>
      <c r="P83" s="17">
        <v>1</v>
      </c>
      <c r="Q83" s="17">
        <v>1</v>
      </c>
      <c r="R83">
        <v>1014676817</v>
      </c>
      <c r="S83">
        <v>4347</v>
      </c>
      <c r="T83">
        <f>MATCH(D83,Отчет!$D$1:$D$65536,0)</f>
        <v>13</v>
      </c>
    </row>
    <row r="84" spans="1:20" x14ac:dyDescent="0.2">
      <c r="A84" s="17">
        <v>1190191249</v>
      </c>
      <c r="B84" s="17">
        <v>10</v>
      </c>
      <c r="D84" s="17">
        <v>1164813803</v>
      </c>
      <c r="E84" s="7" t="s">
        <v>63</v>
      </c>
      <c r="F84" s="7" t="s">
        <v>64</v>
      </c>
      <c r="G84" s="7" t="s">
        <v>65</v>
      </c>
      <c r="H84" s="17" t="s">
        <v>66</v>
      </c>
      <c r="I84" s="7" t="s">
        <v>88</v>
      </c>
      <c r="J84" s="17">
        <v>6</v>
      </c>
      <c r="K84" s="17" t="s">
        <v>45</v>
      </c>
      <c r="L84" s="17" t="s">
        <v>86</v>
      </c>
      <c r="N84" s="17">
        <v>60</v>
      </c>
      <c r="O84" s="17">
        <v>6</v>
      </c>
      <c r="P84" s="17">
        <v>1</v>
      </c>
      <c r="Q84" s="17">
        <v>1</v>
      </c>
      <c r="R84">
        <v>1014676817</v>
      </c>
      <c r="S84">
        <v>4347</v>
      </c>
      <c r="T84">
        <f>MATCH(D84,Отчет!$D$1:$D$65536,0)</f>
        <v>15</v>
      </c>
    </row>
    <row r="85" spans="1:20" x14ac:dyDescent="0.2">
      <c r="A85" s="17">
        <v>1310106775</v>
      </c>
      <c r="B85" s="17">
        <v>8</v>
      </c>
      <c r="D85" s="17">
        <v>1297746005</v>
      </c>
      <c r="E85" s="7" t="s">
        <v>77</v>
      </c>
      <c r="F85" s="7" t="s">
        <v>78</v>
      </c>
      <c r="G85" s="7" t="s">
        <v>57</v>
      </c>
      <c r="H85" s="17" t="s">
        <v>79</v>
      </c>
      <c r="I85" s="7" t="s">
        <v>88</v>
      </c>
      <c r="J85" s="17">
        <v>6</v>
      </c>
      <c r="K85" s="17" t="s">
        <v>45</v>
      </c>
      <c r="L85" s="17" t="s">
        <v>86</v>
      </c>
      <c r="N85" s="17">
        <v>48</v>
      </c>
      <c r="O85" s="17">
        <v>6</v>
      </c>
      <c r="P85" s="17">
        <v>1</v>
      </c>
      <c r="Q85" s="17">
        <v>1</v>
      </c>
      <c r="R85">
        <v>1014676817</v>
      </c>
      <c r="S85">
        <v>4347</v>
      </c>
      <c r="T85">
        <f>MATCH(D85,Отчет!$D$1:$D$65536,0)</f>
        <v>17</v>
      </c>
    </row>
    <row r="86" spans="1:20" x14ac:dyDescent="0.2">
      <c r="A86" s="17">
        <v>1258845905</v>
      </c>
      <c r="B86" s="17">
        <v>9</v>
      </c>
      <c r="D86" s="17">
        <v>1192491747</v>
      </c>
      <c r="E86" s="7" t="s">
        <v>55</v>
      </c>
      <c r="F86" s="7" t="s">
        <v>56</v>
      </c>
      <c r="G86" s="7" t="s">
        <v>57</v>
      </c>
      <c r="H86" s="17" t="s">
        <v>58</v>
      </c>
      <c r="I86" s="7" t="s">
        <v>88</v>
      </c>
      <c r="J86" s="17">
        <v>6</v>
      </c>
      <c r="K86" s="17" t="s">
        <v>45</v>
      </c>
      <c r="L86" s="17" t="s">
        <v>86</v>
      </c>
      <c r="N86" s="17">
        <v>54</v>
      </c>
      <c r="O86" s="17">
        <v>6</v>
      </c>
      <c r="P86" s="17">
        <v>1</v>
      </c>
      <c r="Q86" s="17">
        <v>1</v>
      </c>
      <c r="R86">
        <v>1014676817</v>
      </c>
      <c r="S86">
        <v>4347</v>
      </c>
      <c r="T86">
        <f>MATCH(D86,Отчет!$D$1:$D$65536,0)</f>
        <v>18</v>
      </c>
    </row>
    <row r="87" spans="1:20" x14ac:dyDescent="0.2">
      <c r="A87" s="17">
        <v>1190191725</v>
      </c>
      <c r="B87" s="17">
        <v>9</v>
      </c>
      <c r="D87" s="17">
        <v>1164814026</v>
      </c>
      <c r="E87" s="7" t="s">
        <v>40</v>
      </c>
      <c r="F87" s="7" t="s">
        <v>41</v>
      </c>
      <c r="G87" s="7" t="s">
        <v>42</v>
      </c>
      <c r="H87" s="17" t="s">
        <v>43</v>
      </c>
      <c r="I87" s="7" t="s">
        <v>88</v>
      </c>
      <c r="J87" s="17">
        <v>6</v>
      </c>
      <c r="K87" s="17" t="s">
        <v>45</v>
      </c>
      <c r="L87" s="17" t="s">
        <v>86</v>
      </c>
      <c r="N87" s="17">
        <v>54</v>
      </c>
      <c r="O87" s="17">
        <v>6</v>
      </c>
      <c r="P87" s="17">
        <v>1</v>
      </c>
      <c r="Q87" s="17">
        <v>1</v>
      </c>
      <c r="R87">
        <v>1014676817</v>
      </c>
      <c r="S87">
        <v>4347</v>
      </c>
      <c r="T87">
        <f>MATCH(D87,Отчет!$D$1:$D$65536,0)</f>
        <v>14</v>
      </c>
    </row>
    <row r="88" spans="1:20" x14ac:dyDescent="0.2">
      <c r="A88" s="17">
        <v>1190191397</v>
      </c>
      <c r="B88" s="17">
        <v>9</v>
      </c>
      <c r="D88" s="17">
        <v>1164813883</v>
      </c>
      <c r="E88" s="7" t="s">
        <v>47</v>
      </c>
      <c r="F88" s="7" t="s">
        <v>48</v>
      </c>
      <c r="G88" s="7" t="s">
        <v>49</v>
      </c>
      <c r="H88" s="17" t="s">
        <v>50</v>
      </c>
      <c r="I88" s="7" t="s">
        <v>89</v>
      </c>
      <c r="J88" s="17">
        <v>8</v>
      </c>
      <c r="K88" s="17" t="s">
        <v>45</v>
      </c>
      <c r="L88" s="17" t="s">
        <v>86</v>
      </c>
      <c r="N88" s="17">
        <v>72</v>
      </c>
      <c r="O88" s="17">
        <v>8</v>
      </c>
      <c r="P88" s="17">
        <v>1</v>
      </c>
      <c r="Q88" s="17">
        <v>1</v>
      </c>
      <c r="R88">
        <v>1014676817</v>
      </c>
      <c r="S88">
        <v>2098</v>
      </c>
      <c r="T88">
        <f>MATCH(D88,Отчет!$D$1:$D$65536,0)</f>
        <v>16</v>
      </c>
    </row>
    <row r="89" spans="1:20" x14ac:dyDescent="0.2">
      <c r="A89" s="17">
        <v>1190191369</v>
      </c>
      <c r="B89" s="17">
        <v>7</v>
      </c>
      <c r="D89" s="17">
        <v>1164813869</v>
      </c>
      <c r="E89" s="7" t="s">
        <v>71</v>
      </c>
      <c r="F89" s="7" t="s">
        <v>72</v>
      </c>
      <c r="G89" s="7" t="s">
        <v>73</v>
      </c>
      <c r="H89" s="17" t="s">
        <v>74</v>
      </c>
      <c r="I89" s="7" t="s">
        <v>89</v>
      </c>
      <c r="J89" s="17">
        <v>8</v>
      </c>
      <c r="K89" s="17" t="s">
        <v>45</v>
      </c>
      <c r="L89" s="17" t="s">
        <v>86</v>
      </c>
      <c r="N89" s="17">
        <v>56</v>
      </c>
      <c r="O89" s="17">
        <v>8</v>
      </c>
      <c r="P89" s="17">
        <v>1</v>
      </c>
      <c r="Q89" s="17">
        <v>1</v>
      </c>
      <c r="R89">
        <v>1014676817</v>
      </c>
      <c r="S89">
        <v>2098</v>
      </c>
      <c r="T89">
        <f>MATCH(D89,Отчет!$D$1:$D$65536,0)</f>
        <v>20</v>
      </c>
    </row>
    <row r="90" spans="1:20" x14ac:dyDescent="0.2">
      <c r="A90" s="17">
        <v>1258845882</v>
      </c>
      <c r="B90" s="17">
        <v>8</v>
      </c>
      <c r="D90" s="17">
        <v>1192491747</v>
      </c>
      <c r="E90" s="7" t="s">
        <v>55</v>
      </c>
      <c r="F90" s="7" t="s">
        <v>56</v>
      </c>
      <c r="G90" s="7" t="s">
        <v>57</v>
      </c>
      <c r="H90" s="17" t="s">
        <v>58</v>
      </c>
      <c r="I90" s="7" t="s">
        <v>89</v>
      </c>
      <c r="J90" s="17">
        <v>8</v>
      </c>
      <c r="K90" s="17" t="s">
        <v>45</v>
      </c>
      <c r="L90" s="17" t="s">
        <v>86</v>
      </c>
      <c r="N90" s="17">
        <v>64</v>
      </c>
      <c r="O90" s="17">
        <v>8</v>
      </c>
      <c r="P90" s="17">
        <v>1</v>
      </c>
      <c r="Q90" s="17">
        <v>1</v>
      </c>
      <c r="R90">
        <v>1014676817</v>
      </c>
      <c r="S90">
        <v>2098</v>
      </c>
      <c r="T90">
        <f>MATCH(D90,Отчет!$D$1:$D$65536,0)</f>
        <v>18</v>
      </c>
    </row>
    <row r="91" spans="1:20" x14ac:dyDescent="0.2">
      <c r="A91" s="17">
        <v>1190191229</v>
      </c>
      <c r="B91" s="17">
        <v>9</v>
      </c>
      <c r="D91" s="17">
        <v>1164813803</v>
      </c>
      <c r="E91" s="7" t="s">
        <v>63</v>
      </c>
      <c r="F91" s="7" t="s">
        <v>64</v>
      </c>
      <c r="G91" s="7" t="s">
        <v>65</v>
      </c>
      <c r="H91" s="17" t="s">
        <v>66</v>
      </c>
      <c r="I91" s="7" t="s">
        <v>89</v>
      </c>
      <c r="J91" s="17">
        <v>8</v>
      </c>
      <c r="K91" s="17" t="s">
        <v>45</v>
      </c>
      <c r="L91" s="17" t="s">
        <v>86</v>
      </c>
      <c r="N91" s="17">
        <v>72</v>
      </c>
      <c r="O91" s="17">
        <v>8</v>
      </c>
      <c r="P91" s="17">
        <v>1</v>
      </c>
      <c r="Q91" s="17">
        <v>1</v>
      </c>
      <c r="R91">
        <v>1014676817</v>
      </c>
      <c r="S91">
        <v>2098</v>
      </c>
      <c r="T91">
        <f>MATCH(D91,Отчет!$D$1:$D$65536,0)</f>
        <v>15</v>
      </c>
    </row>
    <row r="92" spans="1:20" x14ac:dyDescent="0.2">
      <c r="A92" s="17">
        <v>1190191649</v>
      </c>
      <c r="B92" s="17">
        <v>9</v>
      </c>
      <c r="D92" s="17">
        <v>1164814000</v>
      </c>
      <c r="E92" s="7" t="s">
        <v>67</v>
      </c>
      <c r="F92" s="7" t="s">
        <v>68</v>
      </c>
      <c r="G92" s="7" t="s">
        <v>69</v>
      </c>
      <c r="H92" s="17" t="s">
        <v>70</v>
      </c>
      <c r="I92" s="7" t="s">
        <v>89</v>
      </c>
      <c r="J92" s="17">
        <v>8</v>
      </c>
      <c r="K92" s="17" t="s">
        <v>45</v>
      </c>
      <c r="L92" s="17" t="s">
        <v>86</v>
      </c>
      <c r="N92" s="17">
        <v>72</v>
      </c>
      <c r="O92" s="17">
        <v>8</v>
      </c>
      <c r="P92" s="17">
        <v>1</v>
      </c>
      <c r="Q92" s="17">
        <v>1</v>
      </c>
      <c r="R92">
        <v>1014676817</v>
      </c>
      <c r="S92">
        <v>2098</v>
      </c>
      <c r="T92">
        <f>MATCH(D92,Отчет!$D$1:$D$65536,0)</f>
        <v>19</v>
      </c>
    </row>
    <row r="93" spans="1:20" x14ac:dyDescent="0.2">
      <c r="A93" s="17">
        <v>1190191341</v>
      </c>
      <c r="B93" s="17">
        <v>8</v>
      </c>
      <c r="D93" s="17">
        <v>1164813855</v>
      </c>
      <c r="E93" s="7" t="s">
        <v>59</v>
      </c>
      <c r="F93" s="7" t="s">
        <v>60</v>
      </c>
      <c r="G93" s="7" t="s">
        <v>61</v>
      </c>
      <c r="H93" s="17" t="s">
        <v>62</v>
      </c>
      <c r="I93" s="7" t="s">
        <v>89</v>
      </c>
      <c r="J93" s="17">
        <v>8</v>
      </c>
      <c r="K93" s="17" t="s">
        <v>45</v>
      </c>
      <c r="L93" s="17" t="s">
        <v>86</v>
      </c>
      <c r="N93" s="17">
        <v>64</v>
      </c>
      <c r="O93" s="17">
        <v>8</v>
      </c>
      <c r="P93" s="17">
        <v>1</v>
      </c>
      <c r="Q93" s="17">
        <v>1</v>
      </c>
      <c r="R93">
        <v>1014676817</v>
      </c>
      <c r="S93">
        <v>2098</v>
      </c>
      <c r="T93">
        <f>MATCH(D93,Отчет!$D$1:$D$65536,0)</f>
        <v>13</v>
      </c>
    </row>
    <row r="94" spans="1:20" x14ac:dyDescent="0.2">
      <c r="A94" s="17">
        <v>1310106752</v>
      </c>
      <c r="B94" s="17">
        <v>9</v>
      </c>
      <c r="D94" s="17">
        <v>1297746005</v>
      </c>
      <c r="E94" s="7" t="s">
        <v>77</v>
      </c>
      <c r="F94" s="7" t="s">
        <v>78</v>
      </c>
      <c r="G94" s="7" t="s">
        <v>57</v>
      </c>
      <c r="H94" s="17" t="s">
        <v>79</v>
      </c>
      <c r="I94" s="7" t="s">
        <v>89</v>
      </c>
      <c r="J94" s="17">
        <v>8</v>
      </c>
      <c r="K94" s="17" t="s">
        <v>45</v>
      </c>
      <c r="L94" s="17" t="s">
        <v>86</v>
      </c>
      <c r="N94" s="17">
        <v>72</v>
      </c>
      <c r="O94" s="17">
        <v>8</v>
      </c>
      <c r="P94" s="17">
        <v>1</v>
      </c>
      <c r="Q94" s="17">
        <v>1</v>
      </c>
      <c r="R94">
        <v>1014676817</v>
      </c>
      <c r="S94">
        <v>2098</v>
      </c>
      <c r="T94">
        <f>MATCH(D94,Отчет!$D$1:$D$65536,0)</f>
        <v>17</v>
      </c>
    </row>
    <row r="95" spans="1:20" x14ac:dyDescent="0.2">
      <c r="A95" s="17">
        <v>1190191705</v>
      </c>
      <c r="B95" s="17">
        <v>8</v>
      </c>
      <c r="D95" s="17">
        <v>1164814026</v>
      </c>
      <c r="E95" s="7" t="s">
        <v>40</v>
      </c>
      <c r="F95" s="7" t="s">
        <v>41</v>
      </c>
      <c r="G95" s="7" t="s">
        <v>42</v>
      </c>
      <c r="H95" s="17" t="s">
        <v>43</v>
      </c>
      <c r="I95" s="7" t="s">
        <v>89</v>
      </c>
      <c r="J95" s="17">
        <v>8</v>
      </c>
      <c r="K95" s="17" t="s">
        <v>45</v>
      </c>
      <c r="L95" s="17" t="s">
        <v>86</v>
      </c>
      <c r="N95" s="17">
        <v>64</v>
      </c>
      <c r="O95" s="17">
        <v>8</v>
      </c>
      <c r="P95" s="17">
        <v>1</v>
      </c>
      <c r="Q95" s="17">
        <v>1</v>
      </c>
      <c r="R95">
        <v>1014676817</v>
      </c>
      <c r="S95">
        <v>2098</v>
      </c>
      <c r="T95">
        <f>MATCH(D95,Отчет!$D$1:$D$65536,0)</f>
        <v>14</v>
      </c>
    </row>
    <row r="96" spans="1:20" x14ac:dyDescent="0.2">
      <c r="A96" s="17">
        <v>1190191509</v>
      </c>
      <c r="B96" s="17">
        <v>10</v>
      </c>
      <c r="D96" s="17">
        <v>1164813935</v>
      </c>
      <c r="E96" s="7" t="s">
        <v>51</v>
      </c>
      <c r="F96" s="7" t="s">
        <v>52</v>
      </c>
      <c r="G96" s="7" t="s">
        <v>53</v>
      </c>
      <c r="H96" s="17" t="s">
        <v>54</v>
      </c>
      <c r="I96" s="7" t="s">
        <v>89</v>
      </c>
      <c r="J96" s="17">
        <v>8</v>
      </c>
      <c r="K96" s="17" t="s">
        <v>45</v>
      </c>
      <c r="L96" s="17" t="s">
        <v>86</v>
      </c>
      <c r="N96" s="17">
        <v>80</v>
      </c>
      <c r="O96" s="17">
        <v>8</v>
      </c>
      <c r="P96" s="17">
        <v>1</v>
      </c>
      <c r="Q96" s="17">
        <v>1</v>
      </c>
      <c r="R96">
        <v>1014676817</v>
      </c>
      <c r="S96">
        <v>2098</v>
      </c>
      <c r="T96">
        <f>MATCH(D96,Отчет!$D$1:$D$65536,0)</f>
        <v>12</v>
      </c>
    </row>
    <row r="97" spans="1:20" x14ac:dyDescent="0.2">
      <c r="A97" s="17">
        <v>1256518710</v>
      </c>
      <c r="B97" s="17">
        <v>7</v>
      </c>
      <c r="D97" s="17">
        <v>1164813869</v>
      </c>
      <c r="E97" s="7" t="s">
        <v>71</v>
      </c>
      <c r="F97" s="7" t="s">
        <v>72</v>
      </c>
      <c r="G97" s="7" t="s">
        <v>73</v>
      </c>
      <c r="H97" s="17" t="s">
        <v>74</v>
      </c>
      <c r="I97" s="7" t="s">
        <v>90</v>
      </c>
      <c r="J97" s="17">
        <v>3</v>
      </c>
      <c r="K97" s="17" t="s">
        <v>45</v>
      </c>
      <c r="L97" s="17" t="s">
        <v>86</v>
      </c>
      <c r="N97" s="17">
        <v>21</v>
      </c>
      <c r="O97" s="17">
        <v>3</v>
      </c>
      <c r="P97" s="17">
        <v>1</v>
      </c>
      <c r="Q97" s="17">
        <v>1</v>
      </c>
      <c r="R97">
        <v>1236129457</v>
      </c>
      <c r="S97">
        <v>2098</v>
      </c>
      <c r="T97">
        <f>MATCH(D97,Отчет!$D$1:$D$65536,0)</f>
        <v>20</v>
      </c>
    </row>
    <row r="98" spans="1:20" x14ac:dyDescent="0.2">
      <c r="A98" s="17">
        <v>1190192100</v>
      </c>
      <c r="B98" s="17">
        <v>7</v>
      </c>
      <c r="D98" s="17">
        <v>1164813803</v>
      </c>
      <c r="E98" s="7" t="s">
        <v>63</v>
      </c>
      <c r="F98" s="7" t="s">
        <v>64</v>
      </c>
      <c r="G98" s="7" t="s">
        <v>65</v>
      </c>
      <c r="H98" s="17" t="s">
        <v>66</v>
      </c>
      <c r="I98" s="7" t="s">
        <v>91</v>
      </c>
      <c r="J98" s="17">
        <v>6</v>
      </c>
      <c r="K98" s="17" t="s">
        <v>45</v>
      </c>
      <c r="L98" s="17" t="s">
        <v>86</v>
      </c>
      <c r="N98" s="17">
        <v>42</v>
      </c>
      <c r="O98" s="17">
        <v>6</v>
      </c>
      <c r="P98" s="17">
        <v>1</v>
      </c>
      <c r="Q98" s="17">
        <v>1</v>
      </c>
      <c r="R98">
        <v>1014676817</v>
      </c>
      <c r="S98">
        <v>2098</v>
      </c>
      <c r="T98">
        <f>MATCH(D98,Отчет!$D$1:$D$65536,0)</f>
        <v>15</v>
      </c>
    </row>
    <row r="99" spans="1:20" x14ac:dyDescent="0.2">
      <c r="A99" s="17">
        <v>1190192118</v>
      </c>
      <c r="B99" s="17">
        <v>8</v>
      </c>
      <c r="D99" s="17">
        <v>1164813855</v>
      </c>
      <c r="E99" s="7" t="s">
        <v>59</v>
      </c>
      <c r="F99" s="7" t="s">
        <v>60</v>
      </c>
      <c r="G99" s="7" t="s">
        <v>61</v>
      </c>
      <c r="H99" s="17" t="s">
        <v>62</v>
      </c>
      <c r="I99" s="7" t="s">
        <v>91</v>
      </c>
      <c r="J99" s="17">
        <v>6</v>
      </c>
      <c r="K99" s="17" t="s">
        <v>45</v>
      </c>
      <c r="L99" s="17" t="s">
        <v>86</v>
      </c>
      <c r="N99" s="17">
        <v>48</v>
      </c>
      <c r="O99" s="17">
        <v>6</v>
      </c>
      <c r="P99" s="17">
        <v>1</v>
      </c>
      <c r="Q99" s="17">
        <v>1</v>
      </c>
      <c r="R99">
        <v>1014676817</v>
      </c>
      <c r="S99">
        <v>2098</v>
      </c>
      <c r="T99">
        <f>MATCH(D99,Отчет!$D$1:$D$65536,0)</f>
        <v>13</v>
      </c>
    </row>
    <row r="100" spans="1:20" x14ac:dyDescent="0.2">
      <c r="A100" s="17">
        <v>1190192122</v>
      </c>
      <c r="B100" s="17">
        <v>7</v>
      </c>
      <c r="D100" s="17">
        <v>1164813869</v>
      </c>
      <c r="E100" s="7" t="s">
        <v>71</v>
      </c>
      <c r="F100" s="7" t="s">
        <v>72</v>
      </c>
      <c r="G100" s="7" t="s">
        <v>73</v>
      </c>
      <c r="H100" s="17" t="s">
        <v>74</v>
      </c>
      <c r="I100" s="7" t="s">
        <v>91</v>
      </c>
      <c r="J100" s="17">
        <v>6</v>
      </c>
      <c r="K100" s="17" t="s">
        <v>45</v>
      </c>
      <c r="L100" s="17" t="s">
        <v>86</v>
      </c>
      <c r="N100" s="17">
        <v>42</v>
      </c>
      <c r="O100" s="17">
        <v>6</v>
      </c>
      <c r="P100" s="17">
        <v>1</v>
      </c>
      <c r="Q100" s="17">
        <v>1</v>
      </c>
      <c r="R100">
        <v>1014676817</v>
      </c>
      <c r="S100">
        <v>2098</v>
      </c>
      <c r="T100">
        <f>MATCH(D100,Отчет!$D$1:$D$65536,0)</f>
        <v>20</v>
      </c>
    </row>
    <row r="101" spans="1:20" x14ac:dyDescent="0.2">
      <c r="A101" s="17">
        <v>1190192129</v>
      </c>
      <c r="B101" s="17">
        <v>8</v>
      </c>
      <c r="D101" s="17">
        <v>1164813883</v>
      </c>
      <c r="E101" s="7" t="s">
        <v>47</v>
      </c>
      <c r="F101" s="7" t="s">
        <v>48</v>
      </c>
      <c r="G101" s="7" t="s">
        <v>49</v>
      </c>
      <c r="H101" s="17" t="s">
        <v>50</v>
      </c>
      <c r="I101" s="7" t="s">
        <v>91</v>
      </c>
      <c r="J101" s="17">
        <v>6</v>
      </c>
      <c r="K101" s="17" t="s">
        <v>45</v>
      </c>
      <c r="L101" s="17" t="s">
        <v>86</v>
      </c>
      <c r="N101" s="17">
        <v>48</v>
      </c>
      <c r="O101" s="17">
        <v>6</v>
      </c>
      <c r="P101" s="17">
        <v>1</v>
      </c>
      <c r="Q101" s="17">
        <v>1</v>
      </c>
      <c r="R101">
        <v>1014676817</v>
      </c>
      <c r="S101">
        <v>2098</v>
      </c>
      <c r="T101">
        <f>MATCH(D101,Отчет!$D$1:$D$65536,0)</f>
        <v>16</v>
      </c>
    </row>
    <row r="102" spans="1:20" x14ac:dyDescent="0.2">
      <c r="A102" s="17">
        <v>1190192149</v>
      </c>
      <c r="B102" s="17">
        <v>8</v>
      </c>
      <c r="D102" s="17">
        <v>1164813935</v>
      </c>
      <c r="E102" s="7" t="s">
        <v>51</v>
      </c>
      <c r="F102" s="7" t="s">
        <v>52</v>
      </c>
      <c r="G102" s="7" t="s">
        <v>53</v>
      </c>
      <c r="H102" s="17" t="s">
        <v>54</v>
      </c>
      <c r="I102" s="7" t="s">
        <v>91</v>
      </c>
      <c r="J102" s="17">
        <v>6</v>
      </c>
      <c r="K102" s="17" t="s">
        <v>45</v>
      </c>
      <c r="L102" s="17" t="s">
        <v>86</v>
      </c>
      <c r="N102" s="17">
        <v>48</v>
      </c>
      <c r="O102" s="17">
        <v>6</v>
      </c>
      <c r="P102" s="17">
        <v>1</v>
      </c>
      <c r="Q102" s="17">
        <v>1</v>
      </c>
      <c r="R102">
        <v>1014676817</v>
      </c>
      <c r="S102">
        <v>2098</v>
      </c>
      <c r="T102">
        <f>MATCH(D102,Отчет!$D$1:$D$65536,0)</f>
        <v>12</v>
      </c>
    </row>
    <row r="103" spans="1:20" x14ac:dyDescent="0.2">
      <c r="A103" s="17">
        <v>1190192183</v>
      </c>
      <c r="B103" s="17">
        <v>7</v>
      </c>
      <c r="D103" s="17">
        <v>1164814000</v>
      </c>
      <c r="E103" s="7" t="s">
        <v>67</v>
      </c>
      <c r="F103" s="7" t="s">
        <v>68</v>
      </c>
      <c r="G103" s="7" t="s">
        <v>69</v>
      </c>
      <c r="H103" s="17" t="s">
        <v>70</v>
      </c>
      <c r="I103" s="7" t="s">
        <v>91</v>
      </c>
      <c r="J103" s="17">
        <v>6</v>
      </c>
      <c r="K103" s="17" t="s">
        <v>45</v>
      </c>
      <c r="L103" s="17" t="s">
        <v>86</v>
      </c>
      <c r="N103" s="17">
        <v>42</v>
      </c>
      <c r="O103" s="17">
        <v>6</v>
      </c>
      <c r="P103" s="17">
        <v>1</v>
      </c>
      <c r="Q103" s="17">
        <v>1</v>
      </c>
      <c r="R103">
        <v>1014676817</v>
      </c>
      <c r="S103">
        <v>2098</v>
      </c>
      <c r="T103">
        <f>MATCH(D103,Отчет!$D$1:$D$65536,0)</f>
        <v>19</v>
      </c>
    </row>
    <row r="104" spans="1:20" x14ac:dyDescent="0.2">
      <c r="A104" s="17">
        <v>1190192192</v>
      </c>
      <c r="B104" s="17">
        <v>8</v>
      </c>
      <c r="D104" s="17">
        <v>1164814026</v>
      </c>
      <c r="E104" s="7" t="s">
        <v>40</v>
      </c>
      <c r="F104" s="7" t="s">
        <v>41</v>
      </c>
      <c r="G104" s="7" t="s">
        <v>42</v>
      </c>
      <c r="H104" s="17" t="s">
        <v>43</v>
      </c>
      <c r="I104" s="7" t="s">
        <v>91</v>
      </c>
      <c r="J104" s="17">
        <v>6</v>
      </c>
      <c r="K104" s="17" t="s">
        <v>45</v>
      </c>
      <c r="L104" s="17" t="s">
        <v>86</v>
      </c>
      <c r="N104" s="17">
        <v>48</v>
      </c>
      <c r="O104" s="17">
        <v>6</v>
      </c>
      <c r="P104" s="17">
        <v>1</v>
      </c>
      <c r="Q104" s="17">
        <v>1</v>
      </c>
      <c r="R104">
        <v>1014676817</v>
      </c>
      <c r="S104">
        <v>2098</v>
      </c>
      <c r="T104">
        <f>MATCH(D104,Отчет!$D$1:$D$65536,0)</f>
        <v>14</v>
      </c>
    </row>
    <row r="105" spans="1:20" x14ac:dyDescent="0.2">
      <c r="A105" s="17">
        <v>1258846046</v>
      </c>
      <c r="B105" s="17">
        <v>5</v>
      </c>
      <c r="D105" s="17">
        <v>1192491747</v>
      </c>
      <c r="E105" s="7" t="s">
        <v>55</v>
      </c>
      <c r="F105" s="7" t="s">
        <v>56</v>
      </c>
      <c r="G105" s="7" t="s">
        <v>57</v>
      </c>
      <c r="H105" s="17" t="s">
        <v>58</v>
      </c>
      <c r="I105" s="7" t="s">
        <v>91</v>
      </c>
      <c r="J105" s="17">
        <v>6</v>
      </c>
      <c r="K105" s="17" t="s">
        <v>45</v>
      </c>
      <c r="L105" s="17" t="s">
        <v>86</v>
      </c>
      <c r="N105" s="17">
        <v>30</v>
      </c>
      <c r="O105" s="17">
        <v>6</v>
      </c>
      <c r="P105" s="17">
        <v>1</v>
      </c>
      <c r="Q105" s="17">
        <v>1</v>
      </c>
      <c r="R105">
        <v>1014676817</v>
      </c>
      <c r="S105">
        <v>2098</v>
      </c>
      <c r="T105">
        <f>MATCH(D105,Отчет!$D$1:$D$65536,0)</f>
        <v>18</v>
      </c>
    </row>
    <row r="106" spans="1:20" x14ac:dyDescent="0.2">
      <c r="A106" s="17">
        <v>1310107985</v>
      </c>
      <c r="B106" s="17">
        <v>6</v>
      </c>
      <c r="D106" s="17">
        <v>1297746005</v>
      </c>
      <c r="E106" s="7" t="s">
        <v>77</v>
      </c>
      <c r="F106" s="7" t="s">
        <v>78</v>
      </c>
      <c r="G106" s="7" t="s">
        <v>57</v>
      </c>
      <c r="H106" s="17" t="s">
        <v>79</v>
      </c>
      <c r="I106" s="7" t="s">
        <v>91</v>
      </c>
      <c r="J106" s="17">
        <v>6</v>
      </c>
      <c r="K106" s="17" t="s">
        <v>45</v>
      </c>
      <c r="L106" s="17" t="s">
        <v>86</v>
      </c>
      <c r="N106" s="17">
        <v>36</v>
      </c>
      <c r="O106" s="17">
        <v>6</v>
      </c>
      <c r="P106" s="17">
        <v>1</v>
      </c>
      <c r="Q106" s="17">
        <v>1</v>
      </c>
      <c r="R106">
        <v>1014676817</v>
      </c>
      <c r="S106">
        <v>2098</v>
      </c>
      <c r="T106">
        <f>MATCH(D106,Отчет!$D$1:$D$65536,0)</f>
        <v>17</v>
      </c>
    </row>
    <row r="107" spans="1:20" x14ac:dyDescent="0.2">
      <c r="A107" s="17">
        <v>1256518685</v>
      </c>
      <c r="B107" s="17">
        <v>10</v>
      </c>
      <c r="D107" s="17">
        <v>1164814026</v>
      </c>
      <c r="E107" s="7" t="s">
        <v>40</v>
      </c>
      <c r="F107" s="7" t="s">
        <v>41</v>
      </c>
      <c r="G107" s="7" t="s">
        <v>42</v>
      </c>
      <c r="H107" s="17" t="s">
        <v>43</v>
      </c>
      <c r="I107" s="7" t="s">
        <v>92</v>
      </c>
      <c r="J107" s="17">
        <v>3</v>
      </c>
      <c r="K107" s="17" t="s">
        <v>45</v>
      </c>
      <c r="L107" s="17" t="s">
        <v>86</v>
      </c>
      <c r="N107" s="17">
        <v>30</v>
      </c>
      <c r="O107" s="17">
        <v>3</v>
      </c>
      <c r="P107" s="17">
        <v>1</v>
      </c>
      <c r="Q107" s="17">
        <v>1</v>
      </c>
      <c r="R107">
        <v>1236129457</v>
      </c>
      <c r="S107">
        <v>2098</v>
      </c>
      <c r="T107">
        <f>MATCH(D107,Отчет!$D$1:$D$65536,0)</f>
        <v>14</v>
      </c>
    </row>
    <row r="108" spans="1:20" x14ac:dyDescent="0.2">
      <c r="A108" s="17">
        <v>1466749817</v>
      </c>
      <c r="B108" s="17">
        <v>10</v>
      </c>
      <c r="D108" s="17">
        <v>1164813855</v>
      </c>
      <c r="E108" s="7" t="s">
        <v>59</v>
      </c>
      <c r="F108" s="7" t="s">
        <v>60</v>
      </c>
      <c r="G108" s="7" t="s">
        <v>61</v>
      </c>
      <c r="H108" s="17" t="s">
        <v>62</v>
      </c>
      <c r="I108" s="7" t="s">
        <v>92</v>
      </c>
      <c r="J108" s="17">
        <v>3</v>
      </c>
      <c r="K108" s="17" t="s">
        <v>45</v>
      </c>
      <c r="L108" s="17" t="s">
        <v>86</v>
      </c>
      <c r="N108" s="17">
        <v>30</v>
      </c>
      <c r="O108" s="17">
        <v>3</v>
      </c>
      <c r="P108" s="17">
        <v>1</v>
      </c>
      <c r="Q108" s="17">
        <v>1</v>
      </c>
      <c r="R108">
        <v>1236129457</v>
      </c>
      <c r="S108">
        <v>2098</v>
      </c>
      <c r="T108">
        <f>MATCH(D108,Отчет!$D$1:$D$65536,0)</f>
        <v>13</v>
      </c>
    </row>
    <row r="109" spans="1:20" x14ac:dyDescent="0.2">
      <c r="A109" s="17">
        <v>1580086030</v>
      </c>
      <c r="B109" s="17">
        <v>9</v>
      </c>
      <c r="D109" s="17">
        <v>1164813869</v>
      </c>
      <c r="E109" s="7" t="s">
        <v>71</v>
      </c>
      <c r="F109" s="7" t="s">
        <v>72</v>
      </c>
      <c r="G109" s="7" t="s">
        <v>73</v>
      </c>
      <c r="H109" s="17" t="s">
        <v>74</v>
      </c>
      <c r="I109" s="7" t="s">
        <v>93</v>
      </c>
      <c r="J109" s="17">
        <v>3</v>
      </c>
      <c r="K109" s="17" t="s">
        <v>45</v>
      </c>
      <c r="L109" s="17" t="s">
        <v>94</v>
      </c>
      <c r="N109" s="17">
        <v>27</v>
      </c>
      <c r="O109" s="17">
        <v>3</v>
      </c>
      <c r="P109" s="17">
        <v>1</v>
      </c>
      <c r="Q109" s="17">
        <v>1</v>
      </c>
      <c r="R109">
        <v>1520821244</v>
      </c>
      <c r="S109">
        <v>2098</v>
      </c>
      <c r="T109">
        <f>MATCH(D109,Отчет!$D$1:$D$65536,0)</f>
        <v>20</v>
      </c>
    </row>
    <row r="110" spans="1:20" x14ac:dyDescent="0.2">
      <c r="A110" s="17">
        <v>1580085958</v>
      </c>
      <c r="B110" s="17">
        <v>9</v>
      </c>
      <c r="D110" s="17">
        <v>1164813855</v>
      </c>
      <c r="E110" s="7" t="s">
        <v>59</v>
      </c>
      <c r="F110" s="7" t="s">
        <v>60</v>
      </c>
      <c r="G110" s="7" t="s">
        <v>61</v>
      </c>
      <c r="H110" s="17" t="s">
        <v>62</v>
      </c>
      <c r="I110" s="7" t="s">
        <v>93</v>
      </c>
      <c r="J110" s="17">
        <v>3</v>
      </c>
      <c r="K110" s="17" t="s">
        <v>45</v>
      </c>
      <c r="L110" s="17" t="s">
        <v>94</v>
      </c>
      <c r="N110" s="17">
        <v>27</v>
      </c>
      <c r="O110" s="17">
        <v>3</v>
      </c>
      <c r="P110" s="17">
        <v>1</v>
      </c>
      <c r="Q110" s="17">
        <v>1</v>
      </c>
      <c r="R110">
        <v>1520821244</v>
      </c>
      <c r="S110">
        <v>2098</v>
      </c>
      <c r="T110">
        <f>MATCH(D110,Отчет!$D$1:$D$65536,0)</f>
        <v>13</v>
      </c>
    </row>
    <row r="111" spans="1:20" x14ac:dyDescent="0.2">
      <c r="A111" s="17">
        <v>1580086189</v>
      </c>
      <c r="B111" s="17">
        <v>9</v>
      </c>
      <c r="D111" s="17">
        <v>1164813935</v>
      </c>
      <c r="E111" s="7" t="s">
        <v>51</v>
      </c>
      <c r="F111" s="7" t="s">
        <v>52</v>
      </c>
      <c r="G111" s="7" t="s">
        <v>53</v>
      </c>
      <c r="H111" s="17" t="s">
        <v>54</v>
      </c>
      <c r="I111" s="7" t="s">
        <v>93</v>
      </c>
      <c r="J111" s="17">
        <v>3</v>
      </c>
      <c r="K111" s="17" t="s">
        <v>45</v>
      </c>
      <c r="L111" s="17" t="s">
        <v>94</v>
      </c>
      <c r="N111" s="17">
        <v>27</v>
      </c>
      <c r="O111" s="17">
        <v>3</v>
      </c>
      <c r="P111" s="17">
        <v>1</v>
      </c>
      <c r="Q111" s="17">
        <v>1</v>
      </c>
      <c r="R111">
        <v>1520821244</v>
      </c>
      <c r="S111">
        <v>2098</v>
      </c>
      <c r="T111">
        <f>MATCH(D111,Отчет!$D$1:$D$65536,0)</f>
        <v>12</v>
      </c>
    </row>
    <row r="112" spans="1:20" x14ac:dyDescent="0.2">
      <c r="A112" s="17">
        <v>1580086106</v>
      </c>
      <c r="B112" s="17">
        <v>9</v>
      </c>
      <c r="D112" s="17">
        <v>1164813883</v>
      </c>
      <c r="E112" s="7" t="s">
        <v>47</v>
      </c>
      <c r="F112" s="7" t="s">
        <v>48</v>
      </c>
      <c r="G112" s="7" t="s">
        <v>49</v>
      </c>
      <c r="H112" s="17" t="s">
        <v>50</v>
      </c>
      <c r="I112" s="7" t="s">
        <v>93</v>
      </c>
      <c r="J112" s="17">
        <v>3</v>
      </c>
      <c r="K112" s="17" t="s">
        <v>45</v>
      </c>
      <c r="L112" s="17" t="s">
        <v>94</v>
      </c>
      <c r="N112" s="17">
        <v>27</v>
      </c>
      <c r="O112" s="17">
        <v>3</v>
      </c>
      <c r="P112" s="17">
        <v>1</v>
      </c>
      <c r="Q112" s="17">
        <v>1</v>
      </c>
      <c r="R112">
        <v>1520821244</v>
      </c>
      <c r="S112">
        <v>2098</v>
      </c>
      <c r="T112">
        <f>MATCH(D112,Отчет!$D$1:$D$65536,0)</f>
        <v>16</v>
      </c>
    </row>
    <row r="113" spans="1:20" x14ac:dyDescent="0.2">
      <c r="A113" s="17">
        <v>1580085918</v>
      </c>
      <c r="B113" s="17">
        <v>8</v>
      </c>
      <c r="D113" s="17">
        <v>1164814026</v>
      </c>
      <c r="E113" s="7" t="s">
        <v>40</v>
      </c>
      <c r="F113" s="7" t="s">
        <v>41</v>
      </c>
      <c r="G113" s="7" t="s">
        <v>42</v>
      </c>
      <c r="H113" s="17" t="s">
        <v>43</v>
      </c>
      <c r="I113" s="7" t="s">
        <v>93</v>
      </c>
      <c r="J113" s="17">
        <v>3</v>
      </c>
      <c r="K113" s="17" t="s">
        <v>45</v>
      </c>
      <c r="L113" s="17" t="s">
        <v>94</v>
      </c>
      <c r="N113" s="17">
        <v>24</v>
      </c>
      <c r="O113" s="17">
        <v>3</v>
      </c>
      <c r="P113" s="17">
        <v>1</v>
      </c>
      <c r="Q113" s="17">
        <v>1</v>
      </c>
      <c r="R113">
        <v>1520821244</v>
      </c>
      <c r="S113">
        <v>2098</v>
      </c>
      <c r="T113">
        <f>MATCH(D113,Отчет!$D$1:$D$65536,0)</f>
        <v>14</v>
      </c>
    </row>
    <row r="114" spans="1:20" x14ac:dyDescent="0.2">
      <c r="A114" s="17">
        <v>1580085796</v>
      </c>
      <c r="B114" s="17">
        <v>9</v>
      </c>
      <c r="D114" s="17">
        <v>1297746005</v>
      </c>
      <c r="E114" s="7" t="s">
        <v>77</v>
      </c>
      <c r="F114" s="7" t="s">
        <v>78</v>
      </c>
      <c r="G114" s="7" t="s">
        <v>57</v>
      </c>
      <c r="H114" s="17" t="s">
        <v>79</v>
      </c>
      <c r="I114" s="7" t="s">
        <v>93</v>
      </c>
      <c r="J114" s="17">
        <v>3</v>
      </c>
      <c r="K114" s="17" t="s">
        <v>45</v>
      </c>
      <c r="L114" s="17" t="s">
        <v>94</v>
      </c>
      <c r="N114" s="17">
        <v>27</v>
      </c>
      <c r="O114" s="17">
        <v>3</v>
      </c>
      <c r="P114" s="17">
        <v>1</v>
      </c>
      <c r="Q114" s="17">
        <v>1</v>
      </c>
      <c r="R114">
        <v>1520821244</v>
      </c>
      <c r="S114">
        <v>2098</v>
      </c>
      <c r="T114">
        <f>MATCH(D114,Отчет!$D$1:$D$65536,0)</f>
        <v>17</v>
      </c>
    </row>
    <row r="115" spans="1:20" x14ac:dyDescent="0.2">
      <c r="A115" s="17">
        <v>1580086068</v>
      </c>
      <c r="B115" s="17">
        <v>9</v>
      </c>
      <c r="D115" s="17">
        <v>1164813803</v>
      </c>
      <c r="E115" s="7" t="s">
        <v>63</v>
      </c>
      <c r="F115" s="7" t="s">
        <v>64</v>
      </c>
      <c r="G115" s="7" t="s">
        <v>65</v>
      </c>
      <c r="H115" s="17" t="s">
        <v>66</v>
      </c>
      <c r="I115" s="7" t="s">
        <v>93</v>
      </c>
      <c r="J115" s="17">
        <v>3</v>
      </c>
      <c r="K115" s="17" t="s">
        <v>45</v>
      </c>
      <c r="L115" s="17" t="s">
        <v>94</v>
      </c>
      <c r="N115" s="17">
        <v>27</v>
      </c>
      <c r="O115" s="17">
        <v>3</v>
      </c>
      <c r="P115" s="17">
        <v>1</v>
      </c>
      <c r="Q115" s="17">
        <v>1</v>
      </c>
      <c r="R115">
        <v>1520821244</v>
      </c>
      <c r="S115">
        <v>2098</v>
      </c>
      <c r="T115">
        <f>MATCH(D115,Отчет!$D$1:$D$65536,0)</f>
        <v>15</v>
      </c>
    </row>
    <row r="116" spans="1:20" x14ac:dyDescent="0.2">
      <c r="A116" s="17">
        <v>1580085996</v>
      </c>
      <c r="B116" s="17">
        <v>9</v>
      </c>
      <c r="D116" s="17">
        <v>1164814000</v>
      </c>
      <c r="E116" s="7" t="s">
        <v>67</v>
      </c>
      <c r="F116" s="7" t="s">
        <v>68</v>
      </c>
      <c r="G116" s="7" t="s">
        <v>69</v>
      </c>
      <c r="H116" s="17" t="s">
        <v>70</v>
      </c>
      <c r="I116" s="7" t="s">
        <v>93</v>
      </c>
      <c r="J116" s="17">
        <v>3</v>
      </c>
      <c r="K116" s="17" t="s">
        <v>45</v>
      </c>
      <c r="L116" s="17" t="s">
        <v>94</v>
      </c>
      <c r="N116" s="17">
        <v>27</v>
      </c>
      <c r="O116" s="17">
        <v>3</v>
      </c>
      <c r="P116" s="17">
        <v>1</v>
      </c>
      <c r="Q116" s="17">
        <v>1</v>
      </c>
      <c r="R116">
        <v>1520821244</v>
      </c>
      <c r="S116">
        <v>2098</v>
      </c>
      <c r="T116">
        <f>MATCH(D116,Отчет!$D$1:$D$65536,0)</f>
        <v>19</v>
      </c>
    </row>
    <row r="117" spans="1:20" x14ac:dyDescent="0.2">
      <c r="A117" s="17">
        <v>1580085834</v>
      </c>
      <c r="B117" s="17">
        <v>9</v>
      </c>
      <c r="D117" s="17">
        <v>1192491747</v>
      </c>
      <c r="E117" s="7" t="s">
        <v>55</v>
      </c>
      <c r="F117" s="7" t="s">
        <v>56</v>
      </c>
      <c r="G117" s="7" t="s">
        <v>57</v>
      </c>
      <c r="H117" s="17" t="s">
        <v>58</v>
      </c>
      <c r="I117" s="7" t="s">
        <v>93</v>
      </c>
      <c r="J117" s="17">
        <v>3</v>
      </c>
      <c r="K117" s="17" t="s">
        <v>45</v>
      </c>
      <c r="L117" s="17" t="s">
        <v>94</v>
      </c>
      <c r="N117" s="17">
        <v>27</v>
      </c>
      <c r="O117" s="17">
        <v>3</v>
      </c>
      <c r="P117" s="17">
        <v>1</v>
      </c>
      <c r="Q117" s="17">
        <v>1</v>
      </c>
      <c r="R117">
        <v>1520821244</v>
      </c>
      <c r="S117">
        <v>2098</v>
      </c>
      <c r="T117">
        <f>MATCH(D117,Отчет!$D$1:$D$65536,0)</f>
        <v>18</v>
      </c>
    </row>
    <row r="118" spans="1:20" x14ac:dyDescent="0.2">
      <c r="A118" s="17">
        <v>1580085962</v>
      </c>
      <c r="B118" s="17">
        <v>9</v>
      </c>
      <c r="D118" s="17">
        <v>1164813855</v>
      </c>
      <c r="E118" s="7" t="s">
        <v>59</v>
      </c>
      <c r="F118" s="7" t="s">
        <v>60</v>
      </c>
      <c r="G118" s="7" t="s">
        <v>61</v>
      </c>
      <c r="H118" s="17" t="s">
        <v>62</v>
      </c>
      <c r="I118" s="7" t="s">
        <v>95</v>
      </c>
      <c r="J118" s="17">
        <v>3</v>
      </c>
      <c r="K118" s="17" t="s">
        <v>45</v>
      </c>
      <c r="L118" s="17" t="s">
        <v>94</v>
      </c>
      <c r="N118" s="17">
        <v>27</v>
      </c>
      <c r="O118" s="17">
        <v>3</v>
      </c>
      <c r="P118" s="17">
        <v>1</v>
      </c>
      <c r="Q118" s="17">
        <v>1</v>
      </c>
      <c r="R118">
        <v>1520821244</v>
      </c>
      <c r="S118">
        <v>2098</v>
      </c>
      <c r="T118">
        <f>MATCH(D118,Отчет!$D$1:$D$65536,0)</f>
        <v>13</v>
      </c>
    </row>
    <row r="119" spans="1:20" x14ac:dyDescent="0.2">
      <c r="A119" s="17">
        <v>1580086193</v>
      </c>
      <c r="B119" s="17">
        <v>10</v>
      </c>
      <c r="D119" s="17">
        <v>1164813935</v>
      </c>
      <c r="E119" s="7" t="s">
        <v>51</v>
      </c>
      <c r="F119" s="7" t="s">
        <v>52</v>
      </c>
      <c r="G119" s="7" t="s">
        <v>53</v>
      </c>
      <c r="H119" s="17" t="s">
        <v>54</v>
      </c>
      <c r="I119" s="7" t="s">
        <v>95</v>
      </c>
      <c r="J119" s="17">
        <v>3</v>
      </c>
      <c r="K119" s="17" t="s">
        <v>45</v>
      </c>
      <c r="L119" s="17" t="s">
        <v>94</v>
      </c>
      <c r="N119" s="17">
        <v>30</v>
      </c>
      <c r="O119" s="17">
        <v>3</v>
      </c>
      <c r="P119" s="17">
        <v>1</v>
      </c>
      <c r="Q119" s="17">
        <v>1</v>
      </c>
      <c r="R119">
        <v>1520821244</v>
      </c>
      <c r="S119">
        <v>2098</v>
      </c>
      <c r="T119">
        <f>MATCH(D119,Отчет!$D$1:$D$65536,0)</f>
        <v>12</v>
      </c>
    </row>
    <row r="120" spans="1:20" x14ac:dyDescent="0.2">
      <c r="A120" s="17">
        <v>1580086072</v>
      </c>
      <c r="B120" s="17">
        <v>10</v>
      </c>
      <c r="D120" s="17">
        <v>1164813803</v>
      </c>
      <c r="E120" s="7" t="s">
        <v>63</v>
      </c>
      <c r="F120" s="7" t="s">
        <v>64</v>
      </c>
      <c r="G120" s="7" t="s">
        <v>65</v>
      </c>
      <c r="H120" s="17" t="s">
        <v>66</v>
      </c>
      <c r="I120" s="7" t="s">
        <v>95</v>
      </c>
      <c r="J120" s="17">
        <v>3</v>
      </c>
      <c r="K120" s="17" t="s">
        <v>45</v>
      </c>
      <c r="L120" s="17" t="s">
        <v>94</v>
      </c>
      <c r="N120" s="17">
        <v>30</v>
      </c>
      <c r="O120" s="17">
        <v>3</v>
      </c>
      <c r="P120" s="17">
        <v>1</v>
      </c>
      <c r="Q120" s="17">
        <v>1</v>
      </c>
      <c r="R120">
        <v>1520821244</v>
      </c>
      <c r="S120">
        <v>2098</v>
      </c>
      <c r="T120">
        <f>MATCH(D120,Отчет!$D$1:$D$65536,0)</f>
        <v>15</v>
      </c>
    </row>
    <row r="121" spans="1:20" x14ac:dyDescent="0.2">
      <c r="A121" s="17">
        <v>1580085922</v>
      </c>
      <c r="B121" s="17">
        <v>9</v>
      </c>
      <c r="D121" s="17">
        <v>1164814026</v>
      </c>
      <c r="E121" s="7" t="s">
        <v>40</v>
      </c>
      <c r="F121" s="7" t="s">
        <v>41</v>
      </c>
      <c r="G121" s="7" t="s">
        <v>42</v>
      </c>
      <c r="H121" s="17" t="s">
        <v>43</v>
      </c>
      <c r="I121" s="7" t="s">
        <v>95</v>
      </c>
      <c r="J121" s="17">
        <v>3</v>
      </c>
      <c r="K121" s="17" t="s">
        <v>45</v>
      </c>
      <c r="L121" s="17" t="s">
        <v>94</v>
      </c>
      <c r="N121" s="17">
        <v>27</v>
      </c>
      <c r="O121" s="17">
        <v>3</v>
      </c>
      <c r="P121" s="17">
        <v>1</v>
      </c>
      <c r="Q121" s="17">
        <v>1</v>
      </c>
      <c r="R121">
        <v>1520821244</v>
      </c>
      <c r="S121">
        <v>2098</v>
      </c>
      <c r="T121">
        <f>MATCH(D121,Отчет!$D$1:$D$65536,0)</f>
        <v>14</v>
      </c>
    </row>
    <row r="122" spans="1:20" x14ac:dyDescent="0.2">
      <c r="A122" s="17">
        <v>1580085838</v>
      </c>
      <c r="B122" s="17">
        <v>9</v>
      </c>
      <c r="D122" s="17">
        <v>1192491747</v>
      </c>
      <c r="E122" s="7" t="s">
        <v>55</v>
      </c>
      <c r="F122" s="7" t="s">
        <v>56</v>
      </c>
      <c r="G122" s="7" t="s">
        <v>57</v>
      </c>
      <c r="H122" s="17" t="s">
        <v>58</v>
      </c>
      <c r="I122" s="7" t="s">
        <v>95</v>
      </c>
      <c r="J122" s="17">
        <v>3</v>
      </c>
      <c r="K122" s="17" t="s">
        <v>45</v>
      </c>
      <c r="L122" s="17" t="s">
        <v>94</v>
      </c>
      <c r="N122" s="17">
        <v>27</v>
      </c>
      <c r="O122" s="17">
        <v>3</v>
      </c>
      <c r="P122" s="17">
        <v>1</v>
      </c>
      <c r="Q122" s="17">
        <v>1</v>
      </c>
      <c r="R122">
        <v>1520821244</v>
      </c>
      <c r="S122">
        <v>2098</v>
      </c>
      <c r="T122">
        <f>MATCH(D122,Отчет!$D$1:$D$65536,0)</f>
        <v>18</v>
      </c>
    </row>
    <row r="123" spans="1:20" x14ac:dyDescent="0.2">
      <c r="A123" s="17">
        <v>1580085800</v>
      </c>
      <c r="B123" s="17">
        <v>9</v>
      </c>
      <c r="D123" s="17">
        <v>1297746005</v>
      </c>
      <c r="E123" s="7" t="s">
        <v>77</v>
      </c>
      <c r="F123" s="7" t="s">
        <v>78</v>
      </c>
      <c r="G123" s="7" t="s">
        <v>57</v>
      </c>
      <c r="H123" s="17" t="s">
        <v>79</v>
      </c>
      <c r="I123" s="7" t="s">
        <v>95</v>
      </c>
      <c r="J123" s="17">
        <v>3</v>
      </c>
      <c r="K123" s="17" t="s">
        <v>45</v>
      </c>
      <c r="L123" s="17" t="s">
        <v>94</v>
      </c>
      <c r="N123" s="17">
        <v>27</v>
      </c>
      <c r="O123" s="17">
        <v>3</v>
      </c>
      <c r="P123" s="17">
        <v>1</v>
      </c>
      <c r="Q123" s="17">
        <v>1</v>
      </c>
      <c r="R123">
        <v>1520821244</v>
      </c>
      <c r="S123">
        <v>2098</v>
      </c>
      <c r="T123">
        <f>MATCH(D123,Отчет!$D$1:$D$65536,0)</f>
        <v>17</v>
      </c>
    </row>
    <row r="124" spans="1:20" x14ac:dyDescent="0.2">
      <c r="A124" s="17">
        <v>1580086110</v>
      </c>
      <c r="B124" s="17">
        <v>9</v>
      </c>
      <c r="D124" s="17">
        <v>1164813883</v>
      </c>
      <c r="E124" s="7" t="s">
        <v>47</v>
      </c>
      <c r="F124" s="7" t="s">
        <v>48</v>
      </c>
      <c r="G124" s="7" t="s">
        <v>49</v>
      </c>
      <c r="H124" s="17" t="s">
        <v>50</v>
      </c>
      <c r="I124" s="7" t="s">
        <v>95</v>
      </c>
      <c r="J124" s="17">
        <v>3</v>
      </c>
      <c r="K124" s="17" t="s">
        <v>45</v>
      </c>
      <c r="L124" s="17" t="s">
        <v>94</v>
      </c>
      <c r="N124" s="17">
        <v>27</v>
      </c>
      <c r="O124" s="17">
        <v>3</v>
      </c>
      <c r="P124" s="17">
        <v>1</v>
      </c>
      <c r="Q124" s="17">
        <v>1</v>
      </c>
      <c r="R124">
        <v>1520821244</v>
      </c>
      <c r="S124">
        <v>2098</v>
      </c>
      <c r="T124">
        <f>MATCH(D124,Отчет!$D$1:$D$65536,0)</f>
        <v>16</v>
      </c>
    </row>
    <row r="125" spans="1:20" x14ac:dyDescent="0.2">
      <c r="A125" s="17">
        <v>1580086034</v>
      </c>
      <c r="B125" s="17">
        <v>8</v>
      </c>
      <c r="D125" s="17">
        <v>1164813869</v>
      </c>
      <c r="E125" s="7" t="s">
        <v>71</v>
      </c>
      <c r="F125" s="7" t="s">
        <v>72</v>
      </c>
      <c r="G125" s="7" t="s">
        <v>73</v>
      </c>
      <c r="H125" s="17" t="s">
        <v>74</v>
      </c>
      <c r="I125" s="7" t="s">
        <v>95</v>
      </c>
      <c r="J125" s="17">
        <v>3</v>
      </c>
      <c r="K125" s="17" t="s">
        <v>45</v>
      </c>
      <c r="L125" s="17" t="s">
        <v>94</v>
      </c>
      <c r="N125" s="17">
        <v>24</v>
      </c>
      <c r="O125" s="17">
        <v>3</v>
      </c>
      <c r="P125" s="17">
        <v>1</v>
      </c>
      <c r="Q125" s="17">
        <v>1</v>
      </c>
      <c r="R125">
        <v>1520821244</v>
      </c>
      <c r="S125">
        <v>2098</v>
      </c>
      <c r="T125">
        <f>MATCH(D125,Отчет!$D$1:$D$65536,0)</f>
        <v>20</v>
      </c>
    </row>
    <row r="126" spans="1:20" x14ac:dyDescent="0.2">
      <c r="A126" s="17">
        <v>1580086000</v>
      </c>
      <c r="B126" s="17">
        <v>9</v>
      </c>
      <c r="D126" s="17">
        <v>1164814000</v>
      </c>
      <c r="E126" s="7" t="s">
        <v>67</v>
      </c>
      <c r="F126" s="7" t="s">
        <v>68</v>
      </c>
      <c r="G126" s="7" t="s">
        <v>69</v>
      </c>
      <c r="H126" s="17" t="s">
        <v>70</v>
      </c>
      <c r="I126" s="7" t="s">
        <v>95</v>
      </c>
      <c r="J126" s="17">
        <v>3</v>
      </c>
      <c r="K126" s="17" t="s">
        <v>45</v>
      </c>
      <c r="L126" s="17" t="s">
        <v>94</v>
      </c>
      <c r="N126" s="17">
        <v>27</v>
      </c>
      <c r="O126" s="17">
        <v>3</v>
      </c>
      <c r="P126" s="17">
        <v>1</v>
      </c>
      <c r="Q126" s="17">
        <v>1</v>
      </c>
      <c r="R126">
        <v>1520821244</v>
      </c>
      <c r="S126">
        <v>2098</v>
      </c>
      <c r="T126">
        <f>MATCH(D126,Отчет!$D$1:$D$65536,0)</f>
        <v>19</v>
      </c>
    </row>
    <row r="127" spans="1:20" x14ac:dyDescent="0.2">
      <c r="A127" s="17">
        <v>1580085966</v>
      </c>
      <c r="B127" s="17">
        <v>10</v>
      </c>
      <c r="D127" s="17">
        <v>1164813855</v>
      </c>
      <c r="E127" s="7" t="s">
        <v>59</v>
      </c>
      <c r="F127" s="7" t="s">
        <v>60</v>
      </c>
      <c r="G127" s="7" t="s">
        <v>61</v>
      </c>
      <c r="H127" s="17" t="s">
        <v>62</v>
      </c>
      <c r="I127" s="7" t="s">
        <v>96</v>
      </c>
      <c r="J127" s="17">
        <v>2</v>
      </c>
      <c r="K127" s="17" t="s">
        <v>45</v>
      </c>
      <c r="L127" s="17" t="s">
        <v>94</v>
      </c>
      <c r="N127" s="17">
        <v>20</v>
      </c>
      <c r="O127" s="17">
        <v>2</v>
      </c>
      <c r="P127" s="17">
        <v>1</v>
      </c>
      <c r="Q127" s="17">
        <v>1</v>
      </c>
      <c r="R127">
        <v>1520821244</v>
      </c>
      <c r="S127">
        <v>2098</v>
      </c>
      <c r="T127">
        <f>MATCH(D127,Отчет!$D$1:$D$65536,0)</f>
        <v>13</v>
      </c>
    </row>
    <row r="128" spans="1:20" x14ac:dyDescent="0.2">
      <c r="A128" s="17">
        <v>1580086076</v>
      </c>
      <c r="B128" s="17">
        <v>7</v>
      </c>
      <c r="D128" s="17">
        <v>1164813803</v>
      </c>
      <c r="E128" s="7" t="s">
        <v>63</v>
      </c>
      <c r="F128" s="7" t="s">
        <v>64</v>
      </c>
      <c r="G128" s="7" t="s">
        <v>65</v>
      </c>
      <c r="H128" s="17" t="s">
        <v>66</v>
      </c>
      <c r="I128" s="7" t="s">
        <v>96</v>
      </c>
      <c r="J128" s="17">
        <v>2</v>
      </c>
      <c r="K128" s="17" t="s">
        <v>45</v>
      </c>
      <c r="L128" s="17" t="s">
        <v>94</v>
      </c>
      <c r="N128" s="17">
        <v>14</v>
      </c>
      <c r="O128" s="17">
        <v>2</v>
      </c>
      <c r="P128" s="17">
        <v>1</v>
      </c>
      <c r="Q128" s="17">
        <v>1</v>
      </c>
      <c r="R128">
        <v>1520821244</v>
      </c>
      <c r="S128">
        <v>2098</v>
      </c>
      <c r="T128">
        <f>MATCH(D128,Отчет!$D$1:$D$65536,0)</f>
        <v>15</v>
      </c>
    </row>
    <row r="129" spans="1:20" x14ac:dyDescent="0.2">
      <c r="A129" s="17">
        <v>1580085804</v>
      </c>
      <c r="B129" s="17">
        <v>10</v>
      </c>
      <c r="D129" s="17">
        <v>1297746005</v>
      </c>
      <c r="E129" s="7" t="s">
        <v>77</v>
      </c>
      <c r="F129" s="7" t="s">
        <v>78</v>
      </c>
      <c r="G129" s="7" t="s">
        <v>57</v>
      </c>
      <c r="H129" s="17" t="s">
        <v>79</v>
      </c>
      <c r="I129" s="7" t="s">
        <v>96</v>
      </c>
      <c r="J129" s="17">
        <v>2</v>
      </c>
      <c r="K129" s="17" t="s">
        <v>45</v>
      </c>
      <c r="L129" s="17" t="s">
        <v>94</v>
      </c>
      <c r="N129" s="17">
        <v>20</v>
      </c>
      <c r="O129" s="17">
        <v>2</v>
      </c>
      <c r="P129" s="17">
        <v>1</v>
      </c>
      <c r="Q129" s="17">
        <v>1</v>
      </c>
      <c r="R129">
        <v>1520821244</v>
      </c>
      <c r="S129">
        <v>2098</v>
      </c>
      <c r="T129">
        <f>MATCH(D129,Отчет!$D$1:$D$65536,0)</f>
        <v>17</v>
      </c>
    </row>
    <row r="130" spans="1:20" x14ac:dyDescent="0.2">
      <c r="A130" s="17">
        <v>1580085842</v>
      </c>
      <c r="B130" s="17">
        <v>9</v>
      </c>
      <c r="D130" s="17">
        <v>1192491747</v>
      </c>
      <c r="E130" s="7" t="s">
        <v>55</v>
      </c>
      <c r="F130" s="7" t="s">
        <v>56</v>
      </c>
      <c r="G130" s="7" t="s">
        <v>57</v>
      </c>
      <c r="H130" s="17" t="s">
        <v>58</v>
      </c>
      <c r="I130" s="7" t="s">
        <v>96</v>
      </c>
      <c r="J130" s="17">
        <v>2</v>
      </c>
      <c r="K130" s="17" t="s">
        <v>45</v>
      </c>
      <c r="L130" s="17" t="s">
        <v>94</v>
      </c>
      <c r="N130" s="17">
        <v>18</v>
      </c>
      <c r="O130" s="17">
        <v>2</v>
      </c>
      <c r="P130" s="17">
        <v>1</v>
      </c>
      <c r="Q130" s="17">
        <v>1</v>
      </c>
      <c r="R130">
        <v>1520821244</v>
      </c>
      <c r="S130">
        <v>2098</v>
      </c>
      <c r="T130">
        <f>MATCH(D130,Отчет!$D$1:$D$65536,0)</f>
        <v>18</v>
      </c>
    </row>
    <row r="131" spans="1:20" x14ac:dyDescent="0.2">
      <c r="A131" s="17">
        <v>1580086038</v>
      </c>
      <c r="B131" s="17">
        <v>6</v>
      </c>
      <c r="D131" s="17">
        <v>1164813869</v>
      </c>
      <c r="E131" s="7" t="s">
        <v>71</v>
      </c>
      <c r="F131" s="7" t="s">
        <v>72</v>
      </c>
      <c r="G131" s="7" t="s">
        <v>73</v>
      </c>
      <c r="H131" s="17" t="s">
        <v>74</v>
      </c>
      <c r="I131" s="7" t="s">
        <v>96</v>
      </c>
      <c r="J131" s="17">
        <v>2</v>
      </c>
      <c r="K131" s="17" t="s">
        <v>45</v>
      </c>
      <c r="L131" s="17" t="s">
        <v>94</v>
      </c>
      <c r="N131" s="17">
        <v>12</v>
      </c>
      <c r="O131" s="17">
        <v>2</v>
      </c>
      <c r="P131" s="17">
        <v>1</v>
      </c>
      <c r="Q131" s="17">
        <v>1</v>
      </c>
      <c r="R131">
        <v>1520821244</v>
      </c>
      <c r="S131">
        <v>2098</v>
      </c>
      <c r="T131">
        <f>MATCH(D131,Отчет!$D$1:$D$65536,0)</f>
        <v>20</v>
      </c>
    </row>
    <row r="132" spans="1:20" x14ac:dyDescent="0.2">
      <c r="A132" s="17">
        <v>1580085926</v>
      </c>
      <c r="B132" s="17">
        <v>10</v>
      </c>
      <c r="D132" s="17">
        <v>1164814026</v>
      </c>
      <c r="E132" s="7" t="s">
        <v>40</v>
      </c>
      <c r="F132" s="7" t="s">
        <v>41</v>
      </c>
      <c r="G132" s="7" t="s">
        <v>42</v>
      </c>
      <c r="H132" s="17" t="s">
        <v>43</v>
      </c>
      <c r="I132" s="7" t="s">
        <v>96</v>
      </c>
      <c r="J132" s="17">
        <v>2</v>
      </c>
      <c r="K132" s="17" t="s">
        <v>45</v>
      </c>
      <c r="L132" s="17" t="s">
        <v>94</v>
      </c>
      <c r="N132" s="17">
        <v>20</v>
      </c>
      <c r="O132" s="17">
        <v>2</v>
      </c>
      <c r="P132" s="17">
        <v>1</v>
      </c>
      <c r="Q132" s="17">
        <v>1</v>
      </c>
      <c r="R132">
        <v>1520821244</v>
      </c>
      <c r="S132">
        <v>2098</v>
      </c>
      <c r="T132">
        <f>MATCH(D132,Отчет!$D$1:$D$65536,0)</f>
        <v>14</v>
      </c>
    </row>
    <row r="133" spans="1:20" x14ac:dyDescent="0.2">
      <c r="A133" s="17">
        <v>1580086004</v>
      </c>
      <c r="B133" s="17">
        <v>8</v>
      </c>
      <c r="D133" s="17">
        <v>1164814000</v>
      </c>
      <c r="E133" s="7" t="s">
        <v>67</v>
      </c>
      <c r="F133" s="7" t="s">
        <v>68</v>
      </c>
      <c r="G133" s="7" t="s">
        <v>69</v>
      </c>
      <c r="H133" s="17" t="s">
        <v>70</v>
      </c>
      <c r="I133" s="7" t="s">
        <v>96</v>
      </c>
      <c r="J133" s="17">
        <v>2</v>
      </c>
      <c r="K133" s="17" t="s">
        <v>45</v>
      </c>
      <c r="L133" s="17" t="s">
        <v>94</v>
      </c>
      <c r="N133" s="17">
        <v>16</v>
      </c>
      <c r="O133" s="17">
        <v>2</v>
      </c>
      <c r="P133" s="17">
        <v>1</v>
      </c>
      <c r="Q133" s="17">
        <v>1</v>
      </c>
      <c r="R133">
        <v>1520821244</v>
      </c>
      <c r="S133">
        <v>2098</v>
      </c>
      <c r="T133">
        <f>MATCH(D133,Отчет!$D$1:$D$65536,0)</f>
        <v>19</v>
      </c>
    </row>
    <row r="134" spans="1:20" x14ac:dyDescent="0.2">
      <c r="A134" s="17">
        <v>1580086197</v>
      </c>
      <c r="B134" s="17">
        <v>8</v>
      </c>
      <c r="D134" s="17">
        <v>1164813935</v>
      </c>
      <c r="E134" s="7" t="s">
        <v>51</v>
      </c>
      <c r="F134" s="7" t="s">
        <v>52</v>
      </c>
      <c r="G134" s="7" t="s">
        <v>53</v>
      </c>
      <c r="H134" s="17" t="s">
        <v>54</v>
      </c>
      <c r="I134" s="7" t="s">
        <v>96</v>
      </c>
      <c r="J134" s="17">
        <v>2</v>
      </c>
      <c r="K134" s="17" t="s">
        <v>45</v>
      </c>
      <c r="L134" s="17" t="s">
        <v>94</v>
      </c>
      <c r="N134" s="17">
        <v>16</v>
      </c>
      <c r="O134" s="17">
        <v>2</v>
      </c>
      <c r="P134" s="17">
        <v>1</v>
      </c>
      <c r="Q134" s="17">
        <v>1</v>
      </c>
      <c r="R134">
        <v>1520821244</v>
      </c>
      <c r="S134">
        <v>2098</v>
      </c>
      <c r="T134">
        <f>MATCH(D134,Отчет!$D$1:$D$65536,0)</f>
        <v>12</v>
      </c>
    </row>
    <row r="135" spans="1:20" x14ac:dyDescent="0.2">
      <c r="A135" s="17">
        <v>1580086114</v>
      </c>
      <c r="B135" s="17">
        <v>8</v>
      </c>
      <c r="D135" s="17">
        <v>1164813883</v>
      </c>
      <c r="E135" s="7" t="s">
        <v>47</v>
      </c>
      <c r="F135" s="7" t="s">
        <v>48</v>
      </c>
      <c r="G135" s="7" t="s">
        <v>49</v>
      </c>
      <c r="H135" s="17" t="s">
        <v>50</v>
      </c>
      <c r="I135" s="7" t="s">
        <v>96</v>
      </c>
      <c r="J135" s="17">
        <v>2</v>
      </c>
      <c r="K135" s="17" t="s">
        <v>45</v>
      </c>
      <c r="L135" s="17" t="s">
        <v>94</v>
      </c>
      <c r="N135" s="17">
        <v>16</v>
      </c>
      <c r="O135" s="17">
        <v>2</v>
      </c>
      <c r="P135" s="17">
        <v>1</v>
      </c>
      <c r="Q135" s="17">
        <v>1</v>
      </c>
      <c r="R135">
        <v>1520821244</v>
      </c>
      <c r="S135">
        <v>2098</v>
      </c>
      <c r="T135">
        <f>MATCH(D135,Отчет!$D$1:$D$65536,0)</f>
        <v>16</v>
      </c>
    </row>
    <row r="136" spans="1:20" x14ac:dyDescent="0.2">
      <c r="A136" s="17">
        <v>1580086118</v>
      </c>
      <c r="B136" s="17">
        <v>8</v>
      </c>
      <c r="D136" s="17">
        <v>1164813883</v>
      </c>
      <c r="E136" s="7" t="s">
        <v>47</v>
      </c>
      <c r="F136" s="7" t="s">
        <v>48</v>
      </c>
      <c r="G136" s="7" t="s">
        <v>49</v>
      </c>
      <c r="H136" s="17" t="s">
        <v>50</v>
      </c>
      <c r="I136" s="7" t="s">
        <v>97</v>
      </c>
      <c r="J136" s="17">
        <v>3</v>
      </c>
      <c r="K136" s="17" t="s">
        <v>45</v>
      </c>
      <c r="L136" s="17" t="s">
        <v>94</v>
      </c>
      <c r="N136" s="17">
        <v>24</v>
      </c>
      <c r="O136" s="17">
        <v>3</v>
      </c>
      <c r="P136" s="17">
        <v>1</v>
      </c>
      <c r="Q136" s="17">
        <v>1</v>
      </c>
      <c r="R136">
        <v>1520821244</v>
      </c>
      <c r="S136">
        <v>2098</v>
      </c>
      <c r="T136">
        <f>MATCH(D136,Отчет!$D$1:$D$65536,0)</f>
        <v>16</v>
      </c>
    </row>
    <row r="137" spans="1:20" x14ac:dyDescent="0.2">
      <c r="A137" s="17">
        <v>1580086042</v>
      </c>
      <c r="B137" s="17">
        <v>7</v>
      </c>
      <c r="D137" s="17">
        <v>1164813869</v>
      </c>
      <c r="E137" s="7" t="s">
        <v>71</v>
      </c>
      <c r="F137" s="7" t="s">
        <v>72</v>
      </c>
      <c r="G137" s="7" t="s">
        <v>73</v>
      </c>
      <c r="H137" s="17" t="s">
        <v>74</v>
      </c>
      <c r="I137" s="7" t="s">
        <v>97</v>
      </c>
      <c r="J137" s="17">
        <v>3</v>
      </c>
      <c r="K137" s="17" t="s">
        <v>45</v>
      </c>
      <c r="L137" s="17" t="s">
        <v>94</v>
      </c>
      <c r="N137" s="17">
        <v>21</v>
      </c>
      <c r="O137" s="17">
        <v>3</v>
      </c>
      <c r="P137" s="17">
        <v>1</v>
      </c>
      <c r="Q137" s="17">
        <v>1</v>
      </c>
      <c r="R137">
        <v>1520821244</v>
      </c>
      <c r="S137">
        <v>2098</v>
      </c>
      <c r="T137">
        <f>MATCH(D137,Отчет!$D$1:$D$65536,0)</f>
        <v>20</v>
      </c>
    </row>
    <row r="138" spans="1:20" x14ac:dyDescent="0.2">
      <c r="A138" s="17">
        <v>1580085970</v>
      </c>
      <c r="B138" s="17">
        <v>8</v>
      </c>
      <c r="D138" s="17">
        <v>1164813855</v>
      </c>
      <c r="E138" s="7" t="s">
        <v>59</v>
      </c>
      <c r="F138" s="7" t="s">
        <v>60</v>
      </c>
      <c r="G138" s="7" t="s">
        <v>61</v>
      </c>
      <c r="H138" s="17" t="s">
        <v>62</v>
      </c>
      <c r="I138" s="7" t="s">
        <v>97</v>
      </c>
      <c r="J138" s="17">
        <v>3</v>
      </c>
      <c r="K138" s="17" t="s">
        <v>45</v>
      </c>
      <c r="L138" s="17" t="s">
        <v>94</v>
      </c>
      <c r="N138" s="17">
        <v>24</v>
      </c>
      <c r="O138" s="17">
        <v>3</v>
      </c>
      <c r="P138" s="17">
        <v>1</v>
      </c>
      <c r="Q138" s="17">
        <v>1</v>
      </c>
      <c r="R138">
        <v>1520821244</v>
      </c>
      <c r="S138">
        <v>2098</v>
      </c>
      <c r="T138">
        <f>MATCH(D138,Отчет!$D$1:$D$65536,0)</f>
        <v>13</v>
      </c>
    </row>
    <row r="139" spans="1:20" x14ac:dyDescent="0.2">
      <c r="A139" s="17">
        <v>1580086008</v>
      </c>
      <c r="B139" s="17">
        <v>8</v>
      </c>
      <c r="D139" s="17">
        <v>1164814000</v>
      </c>
      <c r="E139" s="7" t="s">
        <v>67</v>
      </c>
      <c r="F139" s="7" t="s">
        <v>68</v>
      </c>
      <c r="G139" s="7" t="s">
        <v>69</v>
      </c>
      <c r="H139" s="17" t="s">
        <v>70</v>
      </c>
      <c r="I139" s="7" t="s">
        <v>97</v>
      </c>
      <c r="J139" s="17">
        <v>3</v>
      </c>
      <c r="K139" s="17" t="s">
        <v>45</v>
      </c>
      <c r="L139" s="17" t="s">
        <v>94</v>
      </c>
      <c r="N139" s="17">
        <v>24</v>
      </c>
      <c r="O139" s="17">
        <v>3</v>
      </c>
      <c r="P139" s="17">
        <v>1</v>
      </c>
      <c r="Q139" s="17">
        <v>1</v>
      </c>
      <c r="R139">
        <v>1520821244</v>
      </c>
      <c r="S139">
        <v>2098</v>
      </c>
      <c r="T139">
        <f>MATCH(D139,Отчет!$D$1:$D$65536,0)</f>
        <v>19</v>
      </c>
    </row>
    <row r="140" spans="1:20" x14ac:dyDescent="0.2">
      <c r="A140" s="17">
        <v>1580085930</v>
      </c>
      <c r="B140" s="17">
        <v>8</v>
      </c>
      <c r="D140" s="17">
        <v>1164814026</v>
      </c>
      <c r="E140" s="7" t="s">
        <v>40</v>
      </c>
      <c r="F140" s="7" t="s">
        <v>41</v>
      </c>
      <c r="G140" s="7" t="s">
        <v>42</v>
      </c>
      <c r="H140" s="17" t="s">
        <v>43</v>
      </c>
      <c r="I140" s="7" t="s">
        <v>97</v>
      </c>
      <c r="J140" s="17">
        <v>3</v>
      </c>
      <c r="K140" s="17" t="s">
        <v>45</v>
      </c>
      <c r="L140" s="17" t="s">
        <v>94</v>
      </c>
      <c r="N140" s="17">
        <v>24</v>
      </c>
      <c r="O140" s="17">
        <v>3</v>
      </c>
      <c r="P140" s="17">
        <v>1</v>
      </c>
      <c r="Q140" s="17">
        <v>1</v>
      </c>
      <c r="R140">
        <v>1520821244</v>
      </c>
      <c r="S140">
        <v>2098</v>
      </c>
      <c r="T140">
        <f>MATCH(D140,Отчет!$D$1:$D$65536,0)</f>
        <v>14</v>
      </c>
    </row>
    <row r="141" spans="1:20" x14ac:dyDescent="0.2">
      <c r="A141" s="17">
        <v>1580085808</v>
      </c>
      <c r="B141" s="17">
        <v>9</v>
      </c>
      <c r="D141" s="17">
        <v>1297746005</v>
      </c>
      <c r="E141" s="7" t="s">
        <v>77</v>
      </c>
      <c r="F141" s="7" t="s">
        <v>78</v>
      </c>
      <c r="G141" s="7" t="s">
        <v>57</v>
      </c>
      <c r="H141" s="17" t="s">
        <v>79</v>
      </c>
      <c r="I141" s="7" t="s">
        <v>97</v>
      </c>
      <c r="J141" s="17">
        <v>3</v>
      </c>
      <c r="K141" s="17" t="s">
        <v>45</v>
      </c>
      <c r="L141" s="17" t="s">
        <v>94</v>
      </c>
      <c r="N141" s="17">
        <v>27</v>
      </c>
      <c r="O141" s="17">
        <v>3</v>
      </c>
      <c r="P141" s="17">
        <v>1</v>
      </c>
      <c r="Q141" s="17">
        <v>1</v>
      </c>
      <c r="R141">
        <v>1520821244</v>
      </c>
      <c r="S141">
        <v>2098</v>
      </c>
      <c r="T141">
        <f>MATCH(D141,Отчет!$D$1:$D$65536,0)</f>
        <v>17</v>
      </c>
    </row>
    <row r="142" spans="1:20" x14ac:dyDescent="0.2">
      <c r="A142" s="17">
        <v>1580086202</v>
      </c>
      <c r="B142" s="17">
        <v>8</v>
      </c>
      <c r="D142" s="17">
        <v>1164813935</v>
      </c>
      <c r="E142" s="7" t="s">
        <v>51</v>
      </c>
      <c r="F142" s="7" t="s">
        <v>52</v>
      </c>
      <c r="G142" s="7" t="s">
        <v>53</v>
      </c>
      <c r="H142" s="17" t="s">
        <v>54</v>
      </c>
      <c r="I142" s="7" t="s">
        <v>97</v>
      </c>
      <c r="J142" s="17">
        <v>3</v>
      </c>
      <c r="K142" s="17" t="s">
        <v>45</v>
      </c>
      <c r="L142" s="17" t="s">
        <v>94</v>
      </c>
      <c r="N142" s="17">
        <v>24</v>
      </c>
      <c r="O142" s="17">
        <v>3</v>
      </c>
      <c r="P142" s="17">
        <v>1</v>
      </c>
      <c r="Q142" s="17">
        <v>1</v>
      </c>
      <c r="R142">
        <v>1520821244</v>
      </c>
      <c r="S142">
        <v>2098</v>
      </c>
      <c r="T142">
        <f>MATCH(D142,Отчет!$D$1:$D$65536,0)</f>
        <v>12</v>
      </c>
    </row>
    <row r="143" spans="1:20" x14ac:dyDescent="0.2">
      <c r="A143" s="17">
        <v>1580085846</v>
      </c>
      <c r="B143" s="17">
        <v>7</v>
      </c>
      <c r="D143" s="17">
        <v>1192491747</v>
      </c>
      <c r="E143" s="7" t="s">
        <v>55</v>
      </c>
      <c r="F143" s="7" t="s">
        <v>56</v>
      </c>
      <c r="G143" s="7" t="s">
        <v>57</v>
      </c>
      <c r="H143" s="17" t="s">
        <v>58</v>
      </c>
      <c r="I143" s="7" t="s">
        <v>97</v>
      </c>
      <c r="J143" s="17">
        <v>3</v>
      </c>
      <c r="K143" s="17" t="s">
        <v>45</v>
      </c>
      <c r="L143" s="17" t="s">
        <v>94</v>
      </c>
      <c r="N143" s="17">
        <v>21</v>
      </c>
      <c r="O143" s="17">
        <v>3</v>
      </c>
      <c r="P143" s="17">
        <v>1</v>
      </c>
      <c r="Q143" s="17">
        <v>1</v>
      </c>
      <c r="R143">
        <v>1520821244</v>
      </c>
      <c r="S143">
        <v>2098</v>
      </c>
      <c r="T143">
        <f>MATCH(D143,Отчет!$D$1:$D$65536,0)</f>
        <v>18</v>
      </c>
    </row>
    <row r="144" spans="1:20" x14ac:dyDescent="0.2">
      <c r="A144" s="17">
        <v>1580086080</v>
      </c>
      <c r="B144" s="17">
        <v>9</v>
      </c>
      <c r="D144" s="17">
        <v>1164813803</v>
      </c>
      <c r="E144" s="7" t="s">
        <v>63</v>
      </c>
      <c r="F144" s="7" t="s">
        <v>64</v>
      </c>
      <c r="G144" s="7" t="s">
        <v>65</v>
      </c>
      <c r="H144" s="17" t="s">
        <v>66</v>
      </c>
      <c r="I144" s="7" t="s">
        <v>97</v>
      </c>
      <c r="J144" s="17">
        <v>3</v>
      </c>
      <c r="K144" s="17" t="s">
        <v>45</v>
      </c>
      <c r="L144" s="17" t="s">
        <v>94</v>
      </c>
      <c r="N144" s="17">
        <v>27</v>
      </c>
      <c r="O144" s="17">
        <v>3</v>
      </c>
      <c r="P144" s="17">
        <v>1</v>
      </c>
      <c r="Q144" s="17">
        <v>1</v>
      </c>
      <c r="R144">
        <v>1520821244</v>
      </c>
      <c r="S144">
        <v>2098</v>
      </c>
      <c r="T144">
        <f>MATCH(D144,Отчет!$D$1:$D$65536,0)</f>
        <v>15</v>
      </c>
    </row>
    <row r="145" spans="1:20" x14ac:dyDescent="0.2">
      <c r="A145" s="17">
        <v>1580085812</v>
      </c>
      <c r="B145" s="17">
        <v>10</v>
      </c>
      <c r="D145" s="17">
        <v>1297746005</v>
      </c>
      <c r="E145" s="7" t="s">
        <v>77</v>
      </c>
      <c r="F145" s="7" t="s">
        <v>78</v>
      </c>
      <c r="G145" s="7" t="s">
        <v>57</v>
      </c>
      <c r="H145" s="17" t="s">
        <v>79</v>
      </c>
      <c r="I145" s="7" t="s">
        <v>98</v>
      </c>
      <c r="J145" s="17">
        <v>3</v>
      </c>
      <c r="K145" s="17" t="s">
        <v>45</v>
      </c>
      <c r="L145" s="17" t="s">
        <v>94</v>
      </c>
      <c r="N145" s="17">
        <v>30</v>
      </c>
      <c r="O145" s="17">
        <v>3</v>
      </c>
      <c r="P145" s="17">
        <v>1</v>
      </c>
      <c r="Q145" s="17">
        <v>1</v>
      </c>
      <c r="R145">
        <v>1520821244</v>
      </c>
      <c r="S145">
        <v>2098</v>
      </c>
      <c r="T145">
        <f>MATCH(D145,Отчет!$D$1:$D$65536,0)</f>
        <v>17</v>
      </c>
    </row>
    <row r="146" spans="1:20" x14ac:dyDescent="0.2">
      <c r="A146" s="17">
        <v>1580086206</v>
      </c>
      <c r="B146" s="17">
        <v>10</v>
      </c>
      <c r="D146" s="17">
        <v>1164813935</v>
      </c>
      <c r="E146" s="7" t="s">
        <v>51</v>
      </c>
      <c r="F146" s="7" t="s">
        <v>52</v>
      </c>
      <c r="G146" s="7" t="s">
        <v>53</v>
      </c>
      <c r="H146" s="17" t="s">
        <v>54</v>
      </c>
      <c r="I146" s="7" t="s">
        <v>98</v>
      </c>
      <c r="J146" s="17">
        <v>3</v>
      </c>
      <c r="K146" s="17" t="s">
        <v>45</v>
      </c>
      <c r="L146" s="17" t="s">
        <v>94</v>
      </c>
      <c r="N146" s="17">
        <v>30</v>
      </c>
      <c r="O146" s="17">
        <v>3</v>
      </c>
      <c r="P146" s="17">
        <v>1</v>
      </c>
      <c r="Q146" s="17">
        <v>1</v>
      </c>
      <c r="R146">
        <v>1520821244</v>
      </c>
      <c r="S146">
        <v>2098</v>
      </c>
      <c r="T146">
        <f>MATCH(D146,Отчет!$D$1:$D$65536,0)</f>
        <v>12</v>
      </c>
    </row>
    <row r="147" spans="1:20" x14ac:dyDescent="0.2">
      <c r="A147" s="17">
        <v>1580085974</v>
      </c>
      <c r="B147" s="17">
        <v>10</v>
      </c>
      <c r="D147" s="17">
        <v>1164813855</v>
      </c>
      <c r="E147" s="7" t="s">
        <v>59</v>
      </c>
      <c r="F147" s="7" t="s">
        <v>60</v>
      </c>
      <c r="G147" s="7" t="s">
        <v>61</v>
      </c>
      <c r="H147" s="17" t="s">
        <v>62</v>
      </c>
      <c r="I147" s="7" t="s">
        <v>98</v>
      </c>
      <c r="J147" s="17">
        <v>3</v>
      </c>
      <c r="K147" s="17" t="s">
        <v>45</v>
      </c>
      <c r="L147" s="17" t="s">
        <v>94</v>
      </c>
      <c r="N147" s="17">
        <v>30</v>
      </c>
      <c r="O147" s="17">
        <v>3</v>
      </c>
      <c r="P147" s="17">
        <v>1</v>
      </c>
      <c r="Q147" s="17">
        <v>1</v>
      </c>
      <c r="R147">
        <v>1520821244</v>
      </c>
      <c r="S147">
        <v>2098</v>
      </c>
      <c r="T147">
        <f>MATCH(D147,Отчет!$D$1:$D$65536,0)</f>
        <v>13</v>
      </c>
    </row>
    <row r="148" spans="1:20" x14ac:dyDescent="0.2">
      <c r="A148" s="17">
        <v>1580086046</v>
      </c>
      <c r="B148" s="17">
        <v>8</v>
      </c>
      <c r="D148" s="17">
        <v>1164813869</v>
      </c>
      <c r="E148" s="7" t="s">
        <v>71</v>
      </c>
      <c r="F148" s="7" t="s">
        <v>72</v>
      </c>
      <c r="G148" s="7" t="s">
        <v>73</v>
      </c>
      <c r="H148" s="17" t="s">
        <v>74</v>
      </c>
      <c r="I148" s="7" t="s">
        <v>98</v>
      </c>
      <c r="J148" s="17">
        <v>3</v>
      </c>
      <c r="K148" s="17" t="s">
        <v>45</v>
      </c>
      <c r="L148" s="17" t="s">
        <v>94</v>
      </c>
      <c r="N148" s="17">
        <v>24</v>
      </c>
      <c r="O148" s="17">
        <v>3</v>
      </c>
      <c r="P148" s="17">
        <v>1</v>
      </c>
      <c r="Q148" s="17">
        <v>1</v>
      </c>
      <c r="R148">
        <v>1520821244</v>
      </c>
      <c r="S148">
        <v>2098</v>
      </c>
      <c r="T148">
        <f>MATCH(D148,Отчет!$D$1:$D$65536,0)</f>
        <v>20</v>
      </c>
    </row>
    <row r="149" spans="1:20" x14ac:dyDescent="0.2">
      <c r="A149" s="17">
        <v>1580085850</v>
      </c>
      <c r="B149" s="17">
        <v>10</v>
      </c>
      <c r="D149" s="17">
        <v>1192491747</v>
      </c>
      <c r="E149" s="7" t="s">
        <v>55</v>
      </c>
      <c r="F149" s="7" t="s">
        <v>56</v>
      </c>
      <c r="G149" s="7" t="s">
        <v>57</v>
      </c>
      <c r="H149" s="17" t="s">
        <v>58</v>
      </c>
      <c r="I149" s="7" t="s">
        <v>98</v>
      </c>
      <c r="J149" s="17">
        <v>3</v>
      </c>
      <c r="K149" s="17" t="s">
        <v>45</v>
      </c>
      <c r="L149" s="17" t="s">
        <v>94</v>
      </c>
      <c r="N149" s="17">
        <v>30</v>
      </c>
      <c r="O149" s="17">
        <v>3</v>
      </c>
      <c r="P149" s="17">
        <v>1</v>
      </c>
      <c r="Q149" s="17">
        <v>1</v>
      </c>
      <c r="R149">
        <v>1520821244</v>
      </c>
      <c r="S149">
        <v>2098</v>
      </c>
      <c r="T149">
        <f>MATCH(D149,Отчет!$D$1:$D$65536,0)</f>
        <v>18</v>
      </c>
    </row>
    <row r="150" spans="1:20" x14ac:dyDescent="0.2">
      <c r="A150" s="17">
        <v>1580086084</v>
      </c>
      <c r="B150" s="17">
        <v>10</v>
      </c>
      <c r="D150" s="17">
        <v>1164813803</v>
      </c>
      <c r="E150" s="7" t="s">
        <v>63</v>
      </c>
      <c r="F150" s="7" t="s">
        <v>64</v>
      </c>
      <c r="G150" s="7" t="s">
        <v>65</v>
      </c>
      <c r="H150" s="17" t="s">
        <v>66</v>
      </c>
      <c r="I150" s="7" t="s">
        <v>98</v>
      </c>
      <c r="J150" s="17">
        <v>3</v>
      </c>
      <c r="K150" s="17" t="s">
        <v>45</v>
      </c>
      <c r="L150" s="17" t="s">
        <v>94</v>
      </c>
      <c r="N150" s="17">
        <v>30</v>
      </c>
      <c r="O150" s="17">
        <v>3</v>
      </c>
      <c r="P150" s="17">
        <v>1</v>
      </c>
      <c r="Q150" s="17">
        <v>1</v>
      </c>
      <c r="R150">
        <v>1520821244</v>
      </c>
      <c r="S150">
        <v>2098</v>
      </c>
      <c r="T150">
        <f>MATCH(D150,Отчет!$D$1:$D$65536,0)</f>
        <v>15</v>
      </c>
    </row>
    <row r="151" spans="1:20" x14ac:dyDescent="0.2">
      <c r="A151" s="17">
        <v>1580086122</v>
      </c>
      <c r="B151" s="17">
        <v>10</v>
      </c>
      <c r="D151" s="17">
        <v>1164813883</v>
      </c>
      <c r="E151" s="7" t="s">
        <v>47</v>
      </c>
      <c r="F151" s="7" t="s">
        <v>48</v>
      </c>
      <c r="G151" s="7" t="s">
        <v>49</v>
      </c>
      <c r="H151" s="17" t="s">
        <v>50</v>
      </c>
      <c r="I151" s="7" t="s">
        <v>98</v>
      </c>
      <c r="J151" s="17">
        <v>3</v>
      </c>
      <c r="K151" s="17" t="s">
        <v>45</v>
      </c>
      <c r="L151" s="17" t="s">
        <v>94</v>
      </c>
      <c r="N151" s="17">
        <v>30</v>
      </c>
      <c r="O151" s="17">
        <v>3</v>
      </c>
      <c r="P151" s="17">
        <v>1</v>
      </c>
      <c r="Q151" s="17">
        <v>1</v>
      </c>
      <c r="R151">
        <v>1520821244</v>
      </c>
      <c r="S151">
        <v>2098</v>
      </c>
      <c r="T151">
        <f>MATCH(D151,Отчет!$D$1:$D$65536,0)</f>
        <v>16</v>
      </c>
    </row>
    <row r="152" spans="1:20" x14ac:dyDescent="0.2">
      <c r="A152" s="17">
        <v>1580085936</v>
      </c>
      <c r="B152" s="17">
        <v>10</v>
      </c>
      <c r="D152" s="17">
        <v>1164814026</v>
      </c>
      <c r="E152" s="7" t="s">
        <v>40</v>
      </c>
      <c r="F152" s="7" t="s">
        <v>41</v>
      </c>
      <c r="G152" s="7" t="s">
        <v>42</v>
      </c>
      <c r="H152" s="17" t="s">
        <v>43</v>
      </c>
      <c r="I152" s="7" t="s">
        <v>98</v>
      </c>
      <c r="J152" s="17">
        <v>3</v>
      </c>
      <c r="K152" s="17" t="s">
        <v>45</v>
      </c>
      <c r="L152" s="17" t="s">
        <v>94</v>
      </c>
      <c r="N152" s="17">
        <v>30</v>
      </c>
      <c r="O152" s="17">
        <v>3</v>
      </c>
      <c r="P152" s="17">
        <v>1</v>
      </c>
      <c r="Q152" s="17">
        <v>1</v>
      </c>
      <c r="R152">
        <v>1520821244</v>
      </c>
      <c r="S152">
        <v>2098</v>
      </c>
      <c r="T152">
        <f>MATCH(D152,Отчет!$D$1:$D$65536,0)</f>
        <v>14</v>
      </c>
    </row>
    <row r="153" spans="1:20" x14ac:dyDescent="0.2">
      <c r="A153" s="17">
        <v>1580086012</v>
      </c>
      <c r="B153" s="17">
        <v>9</v>
      </c>
      <c r="D153" s="17">
        <v>1164814000</v>
      </c>
      <c r="E153" s="7" t="s">
        <v>67</v>
      </c>
      <c r="F153" s="7" t="s">
        <v>68</v>
      </c>
      <c r="G153" s="7" t="s">
        <v>69</v>
      </c>
      <c r="H153" s="17" t="s">
        <v>70</v>
      </c>
      <c r="I153" s="7" t="s">
        <v>98</v>
      </c>
      <c r="J153" s="17">
        <v>3</v>
      </c>
      <c r="K153" s="17" t="s">
        <v>45</v>
      </c>
      <c r="L153" s="17" t="s">
        <v>94</v>
      </c>
      <c r="N153" s="17">
        <v>27</v>
      </c>
      <c r="O153" s="17">
        <v>3</v>
      </c>
      <c r="P153" s="17">
        <v>1</v>
      </c>
      <c r="Q153" s="17">
        <v>1</v>
      </c>
      <c r="R153">
        <v>1520821244</v>
      </c>
      <c r="S153">
        <v>2098</v>
      </c>
      <c r="T153">
        <f>MATCH(D153,Отчет!$D$1:$D$65536,0)</f>
        <v>19</v>
      </c>
    </row>
    <row r="154" spans="1:20" x14ac:dyDescent="0.2">
      <c r="A154" s="17">
        <v>1816097148</v>
      </c>
      <c r="B154" s="17">
        <v>10</v>
      </c>
      <c r="D154" s="17">
        <v>1164813855</v>
      </c>
      <c r="E154" s="7" t="s">
        <v>59</v>
      </c>
      <c r="F154" s="7" t="s">
        <v>60</v>
      </c>
      <c r="G154" s="7" t="s">
        <v>61</v>
      </c>
      <c r="H154" s="17" t="s">
        <v>62</v>
      </c>
      <c r="I154" s="7" t="s">
        <v>99</v>
      </c>
      <c r="J154" s="17">
        <v>2</v>
      </c>
      <c r="K154" s="17" t="s">
        <v>45</v>
      </c>
      <c r="L154" s="17" t="s">
        <v>100</v>
      </c>
      <c r="N154" s="17">
        <v>20</v>
      </c>
      <c r="O154" s="17">
        <v>2</v>
      </c>
      <c r="P154" s="17">
        <v>1</v>
      </c>
      <c r="Q154" s="17">
        <v>1</v>
      </c>
      <c r="T154">
        <f>MATCH(D154,Отчет!$D$1:$D$65536,0)</f>
        <v>13</v>
      </c>
    </row>
    <row r="155" spans="1:20" x14ac:dyDescent="0.2">
      <c r="A155" s="17">
        <v>1816097433</v>
      </c>
      <c r="B155" s="17">
        <v>10</v>
      </c>
      <c r="D155" s="17">
        <v>1164814026</v>
      </c>
      <c r="E155" s="7" t="s">
        <v>40</v>
      </c>
      <c r="F155" s="7" t="s">
        <v>41</v>
      </c>
      <c r="G155" s="7" t="s">
        <v>42</v>
      </c>
      <c r="H155" s="17" t="s">
        <v>43</v>
      </c>
      <c r="I155" s="7" t="s">
        <v>99</v>
      </c>
      <c r="J155" s="17">
        <v>2</v>
      </c>
      <c r="K155" s="17" t="s">
        <v>45</v>
      </c>
      <c r="L155" s="17" t="s">
        <v>100</v>
      </c>
      <c r="N155" s="17">
        <v>20</v>
      </c>
      <c r="O155" s="17">
        <v>2</v>
      </c>
      <c r="P155" s="17">
        <v>1</v>
      </c>
      <c r="Q155" s="17">
        <v>1</v>
      </c>
      <c r="T155">
        <f>MATCH(D155,Отчет!$D$1:$D$65536,0)</f>
        <v>14</v>
      </c>
    </row>
    <row r="156" spans="1:20" x14ac:dyDescent="0.2">
      <c r="A156" s="17">
        <v>1816052069</v>
      </c>
      <c r="B156" s="17">
        <v>9</v>
      </c>
      <c r="D156" s="17">
        <v>1192491747</v>
      </c>
      <c r="E156" s="7" t="s">
        <v>55</v>
      </c>
      <c r="F156" s="7" t="s">
        <v>56</v>
      </c>
      <c r="G156" s="7" t="s">
        <v>57</v>
      </c>
      <c r="H156" s="17" t="s">
        <v>58</v>
      </c>
      <c r="I156" s="7" t="s">
        <v>99</v>
      </c>
      <c r="J156" s="17">
        <v>2</v>
      </c>
      <c r="K156" s="17" t="s">
        <v>45</v>
      </c>
      <c r="L156" s="17" t="s">
        <v>100</v>
      </c>
      <c r="N156" s="17">
        <v>18</v>
      </c>
      <c r="O156" s="17">
        <v>2</v>
      </c>
      <c r="P156" s="17">
        <v>1</v>
      </c>
      <c r="Q156" s="17">
        <v>1</v>
      </c>
      <c r="T156">
        <f>MATCH(D156,Отчет!$D$1:$D$65536,0)</f>
        <v>18</v>
      </c>
    </row>
    <row r="157" spans="1:20" x14ac:dyDescent="0.2">
      <c r="A157" s="17">
        <v>1580085792</v>
      </c>
      <c r="B157" s="17">
        <v>9</v>
      </c>
      <c r="D157" s="17">
        <v>1297746005</v>
      </c>
      <c r="E157" s="7" t="s">
        <v>77</v>
      </c>
      <c r="F157" s="7" t="s">
        <v>78</v>
      </c>
      <c r="G157" s="7" t="s">
        <v>57</v>
      </c>
      <c r="H157" s="17" t="s">
        <v>79</v>
      </c>
      <c r="I157" s="7" t="s">
        <v>101</v>
      </c>
      <c r="J157" s="17">
        <v>2</v>
      </c>
      <c r="K157" s="17" t="s">
        <v>45</v>
      </c>
      <c r="L157" s="17" t="s">
        <v>100</v>
      </c>
      <c r="N157" s="17">
        <v>18</v>
      </c>
      <c r="O157" s="17">
        <v>2</v>
      </c>
      <c r="P157" s="17">
        <v>1</v>
      </c>
      <c r="Q157" s="17">
        <v>1</v>
      </c>
      <c r="R157">
        <v>1520821244</v>
      </c>
      <c r="S157">
        <v>2098</v>
      </c>
      <c r="T157">
        <f>MATCH(D157,Отчет!$D$1:$D$65536,0)</f>
        <v>17</v>
      </c>
    </row>
    <row r="158" spans="1:20" x14ac:dyDescent="0.2">
      <c r="A158" s="17">
        <v>1580085822</v>
      </c>
      <c r="B158" s="17">
        <v>10</v>
      </c>
      <c r="D158" s="17">
        <v>1192491747</v>
      </c>
      <c r="E158" s="7" t="s">
        <v>55</v>
      </c>
      <c r="F158" s="7" t="s">
        <v>56</v>
      </c>
      <c r="G158" s="7" t="s">
        <v>57</v>
      </c>
      <c r="H158" s="17" t="s">
        <v>58</v>
      </c>
      <c r="I158" s="7" t="s">
        <v>88</v>
      </c>
      <c r="J158" s="17">
        <v>6</v>
      </c>
      <c r="K158" s="17" t="s">
        <v>45</v>
      </c>
      <c r="L158" s="17" t="s">
        <v>100</v>
      </c>
      <c r="N158" s="17">
        <v>60</v>
      </c>
      <c r="O158" s="17">
        <v>6</v>
      </c>
      <c r="P158" s="17">
        <v>1</v>
      </c>
      <c r="Q158" s="17">
        <v>1</v>
      </c>
      <c r="R158">
        <v>1520821244</v>
      </c>
      <c r="S158">
        <v>4347</v>
      </c>
      <c r="T158">
        <f>MATCH(D158,Отчет!$D$1:$D$65536,0)</f>
        <v>18</v>
      </c>
    </row>
    <row r="159" spans="1:20" x14ac:dyDescent="0.2">
      <c r="A159" s="17">
        <v>1580085906</v>
      </c>
      <c r="B159" s="17">
        <v>9</v>
      </c>
      <c r="D159" s="17">
        <v>1164814026</v>
      </c>
      <c r="E159" s="7" t="s">
        <v>40</v>
      </c>
      <c r="F159" s="7" t="s">
        <v>41</v>
      </c>
      <c r="G159" s="7" t="s">
        <v>42</v>
      </c>
      <c r="H159" s="17" t="s">
        <v>43</v>
      </c>
      <c r="I159" s="7" t="s">
        <v>88</v>
      </c>
      <c r="J159" s="17">
        <v>6</v>
      </c>
      <c r="K159" s="17" t="s">
        <v>45</v>
      </c>
      <c r="L159" s="17" t="s">
        <v>100</v>
      </c>
      <c r="N159" s="17">
        <v>54</v>
      </c>
      <c r="O159" s="17">
        <v>6</v>
      </c>
      <c r="P159" s="17">
        <v>1</v>
      </c>
      <c r="Q159" s="17">
        <v>1</v>
      </c>
      <c r="R159">
        <v>1520821244</v>
      </c>
      <c r="S159">
        <v>4347</v>
      </c>
      <c r="T159">
        <f>MATCH(D159,Отчет!$D$1:$D$65536,0)</f>
        <v>14</v>
      </c>
    </row>
    <row r="160" spans="1:20" x14ac:dyDescent="0.2">
      <c r="A160" s="17">
        <v>1580085984</v>
      </c>
      <c r="B160" s="17">
        <v>9</v>
      </c>
      <c r="D160" s="17">
        <v>1164814000</v>
      </c>
      <c r="E160" s="7" t="s">
        <v>67</v>
      </c>
      <c r="F160" s="7" t="s">
        <v>68</v>
      </c>
      <c r="G160" s="7" t="s">
        <v>69</v>
      </c>
      <c r="H160" s="17" t="s">
        <v>70</v>
      </c>
      <c r="I160" s="7" t="s">
        <v>88</v>
      </c>
      <c r="J160" s="17">
        <v>6</v>
      </c>
      <c r="K160" s="17" t="s">
        <v>45</v>
      </c>
      <c r="L160" s="17" t="s">
        <v>100</v>
      </c>
      <c r="N160" s="17">
        <v>54</v>
      </c>
      <c r="O160" s="17">
        <v>6</v>
      </c>
      <c r="P160" s="17">
        <v>1</v>
      </c>
      <c r="Q160" s="17">
        <v>1</v>
      </c>
      <c r="R160">
        <v>1520821244</v>
      </c>
      <c r="S160">
        <v>4347</v>
      </c>
      <c r="T160">
        <f>MATCH(D160,Отчет!$D$1:$D$65536,0)</f>
        <v>19</v>
      </c>
    </row>
    <row r="161" spans="1:20" x14ac:dyDescent="0.2">
      <c r="A161" s="17">
        <v>1580086181</v>
      </c>
      <c r="B161" s="17">
        <v>10</v>
      </c>
      <c r="D161" s="17">
        <v>1164813935</v>
      </c>
      <c r="E161" s="7" t="s">
        <v>51</v>
      </c>
      <c r="F161" s="7" t="s">
        <v>52</v>
      </c>
      <c r="G161" s="7" t="s">
        <v>53</v>
      </c>
      <c r="H161" s="17" t="s">
        <v>54</v>
      </c>
      <c r="I161" s="7" t="s">
        <v>88</v>
      </c>
      <c r="J161" s="17">
        <v>6</v>
      </c>
      <c r="K161" s="17" t="s">
        <v>45</v>
      </c>
      <c r="L161" s="17" t="s">
        <v>100</v>
      </c>
      <c r="N161" s="17">
        <v>60</v>
      </c>
      <c r="O161" s="17">
        <v>6</v>
      </c>
      <c r="P161" s="17">
        <v>1</v>
      </c>
      <c r="Q161" s="17">
        <v>1</v>
      </c>
      <c r="R161">
        <v>1520821244</v>
      </c>
      <c r="S161">
        <v>4347</v>
      </c>
      <c r="T161">
        <f>MATCH(D161,Отчет!$D$1:$D$65536,0)</f>
        <v>12</v>
      </c>
    </row>
    <row r="162" spans="1:20" x14ac:dyDescent="0.2">
      <c r="A162" s="17">
        <v>1580086098</v>
      </c>
      <c r="B162" s="17">
        <v>10</v>
      </c>
      <c r="D162" s="17">
        <v>1164813883</v>
      </c>
      <c r="E162" s="7" t="s">
        <v>47</v>
      </c>
      <c r="F162" s="7" t="s">
        <v>48</v>
      </c>
      <c r="G162" s="7" t="s">
        <v>49</v>
      </c>
      <c r="H162" s="17" t="s">
        <v>50</v>
      </c>
      <c r="I162" s="7" t="s">
        <v>88</v>
      </c>
      <c r="J162" s="17">
        <v>6</v>
      </c>
      <c r="K162" s="17" t="s">
        <v>45</v>
      </c>
      <c r="L162" s="17" t="s">
        <v>100</v>
      </c>
      <c r="N162" s="17">
        <v>60</v>
      </c>
      <c r="O162" s="17">
        <v>6</v>
      </c>
      <c r="P162" s="17">
        <v>1</v>
      </c>
      <c r="Q162" s="17">
        <v>1</v>
      </c>
      <c r="R162">
        <v>1520821244</v>
      </c>
      <c r="S162">
        <v>4347</v>
      </c>
      <c r="T162">
        <f>MATCH(D162,Отчет!$D$1:$D$65536,0)</f>
        <v>16</v>
      </c>
    </row>
    <row r="163" spans="1:20" x14ac:dyDescent="0.2">
      <c r="A163" s="17">
        <v>1580086022</v>
      </c>
      <c r="B163" s="17">
        <v>10</v>
      </c>
      <c r="D163" s="17">
        <v>1164813869</v>
      </c>
      <c r="E163" s="7" t="s">
        <v>71</v>
      </c>
      <c r="F163" s="7" t="s">
        <v>72</v>
      </c>
      <c r="G163" s="7" t="s">
        <v>73</v>
      </c>
      <c r="H163" s="17" t="s">
        <v>74</v>
      </c>
      <c r="I163" s="7" t="s">
        <v>88</v>
      </c>
      <c r="J163" s="17">
        <v>6</v>
      </c>
      <c r="K163" s="17" t="s">
        <v>45</v>
      </c>
      <c r="L163" s="17" t="s">
        <v>100</v>
      </c>
      <c r="N163" s="17">
        <v>60</v>
      </c>
      <c r="O163" s="17">
        <v>6</v>
      </c>
      <c r="P163" s="17">
        <v>1</v>
      </c>
      <c r="Q163" s="17">
        <v>1</v>
      </c>
      <c r="R163">
        <v>1520821244</v>
      </c>
      <c r="S163">
        <v>4347</v>
      </c>
      <c r="T163">
        <f>MATCH(D163,Отчет!$D$1:$D$65536,0)</f>
        <v>20</v>
      </c>
    </row>
    <row r="164" spans="1:20" x14ac:dyDescent="0.2">
      <c r="A164" s="17">
        <v>1580085946</v>
      </c>
      <c r="B164" s="17">
        <v>10</v>
      </c>
      <c r="D164" s="17">
        <v>1164813855</v>
      </c>
      <c r="E164" s="7" t="s">
        <v>59</v>
      </c>
      <c r="F164" s="7" t="s">
        <v>60</v>
      </c>
      <c r="G164" s="7" t="s">
        <v>61</v>
      </c>
      <c r="H164" s="17" t="s">
        <v>62</v>
      </c>
      <c r="I164" s="7" t="s">
        <v>88</v>
      </c>
      <c r="J164" s="17">
        <v>6</v>
      </c>
      <c r="K164" s="17" t="s">
        <v>45</v>
      </c>
      <c r="L164" s="17" t="s">
        <v>100</v>
      </c>
      <c r="N164" s="17">
        <v>60</v>
      </c>
      <c r="O164" s="17">
        <v>6</v>
      </c>
      <c r="P164" s="17">
        <v>1</v>
      </c>
      <c r="Q164" s="17">
        <v>1</v>
      </c>
      <c r="R164">
        <v>1520821244</v>
      </c>
      <c r="S164">
        <v>4347</v>
      </c>
      <c r="T164">
        <f>MATCH(D164,Отчет!$D$1:$D$65536,0)</f>
        <v>13</v>
      </c>
    </row>
    <row r="165" spans="1:20" x14ac:dyDescent="0.2">
      <c r="A165" s="17">
        <v>1580086060</v>
      </c>
      <c r="B165" s="17">
        <v>9</v>
      </c>
      <c r="D165" s="17">
        <v>1164813803</v>
      </c>
      <c r="E165" s="7" t="s">
        <v>63</v>
      </c>
      <c r="F165" s="7" t="s">
        <v>64</v>
      </c>
      <c r="G165" s="7" t="s">
        <v>65</v>
      </c>
      <c r="H165" s="17" t="s">
        <v>66</v>
      </c>
      <c r="I165" s="7" t="s">
        <v>88</v>
      </c>
      <c r="J165" s="17">
        <v>6</v>
      </c>
      <c r="K165" s="17" t="s">
        <v>45</v>
      </c>
      <c r="L165" s="17" t="s">
        <v>100</v>
      </c>
      <c r="N165" s="17">
        <v>54</v>
      </c>
      <c r="O165" s="17">
        <v>6</v>
      </c>
      <c r="P165" s="17">
        <v>1</v>
      </c>
      <c r="Q165" s="17">
        <v>1</v>
      </c>
      <c r="R165">
        <v>1520821244</v>
      </c>
      <c r="S165">
        <v>4347</v>
      </c>
      <c r="T165">
        <f>MATCH(D165,Отчет!$D$1:$D$65536,0)</f>
        <v>15</v>
      </c>
    </row>
    <row r="166" spans="1:20" x14ac:dyDescent="0.2">
      <c r="A166" s="17">
        <v>1580085784</v>
      </c>
      <c r="B166" s="17">
        <v>10</v>
      </c>
      <c r="D166" s="17">
        <v>1297746005</v>
      </c>
      <c r="E166" s="7" t="s">
        <v>77</v>
      </c>
      <c r="F166" s="7" t="s">
        <v>78</v>
      </c>
      <c r="G166" s="7" t="s">
        <v>57</v>
      </c>
      <c r="H166" s="17" t="s">
        <v>79</v>
      </c>
      <c r="I166" s="7" t="s">
        <v>88</v>
      </c>
      <c r="J166" s="17">
        <v>6</v>
      </c>
      <c r="K166" s="17" t="s">
        <v>45</v>
      </c>
      <c r="L166" s="17" t="s">
        <v>100</v>
      </c>
      <c r="N166" s="17">
        <v>60</v>
      </c>
      <c r="O166" s="17">
        <v>6</v>
      </c>
      <c r="P166" s="17">
        <v>1</v>
      </c>
      <c r="Q166" s="17">
        <v>1</v>
      </c>
      <c r="R166">
        <v>1520821244</v>
      </c>
      <c r="S166">
        <v>4347</v>
      </c>
      <c r="T166">
        <f>MATCH(D166,Отчет!$D$1:$D$65536,0)</f>
        <v>17</v>
      </c>
    </row>
    <row r="167" spans="1:20" x14ac:dyDescent="0.2">
      <c r="A167" s="17">
        <v>1580085900</v>
      </c>
      <c r="B167" s="17">
        <v>9</v>
      </c>
      <c r="D167" s="17">
        <v>1164814026</v>
      </c>
      <c r="E167" s="7" t="s">
        <v>40</v>
      </c>
      <c r="F167" s="7" t="s">
        <v>41</v>
      </c>
      <c r="G167" s="7" t="s">
        <v>42</v>
      </c>
      <c r="H167" s="17" t="s">
        <v>43</v>
      </c>
      <c r="I167" s="7" t="s">
        <v>89</v>
      </c>
      <c r="J167" s="17">
        <v>8</v>
      </c>
      <c r="K167" s="17" t="s">
        <v>45</v>
      </c>
      <c r="L167" s="17" t="s">
        <v>100</v>
      </c>
      <c r="N167" s="17">
        <v>72</v>
      </c>
      <c r="O167" s="17">
        <v>8</v>
      </c>
      <c r="P167" s="17">
        <v>1</v>
      </c>
      <c r="Q167" s="17">
        <v>1</v>
      </c>
      <c r="R167">
        <v>1520821244</v>
      </c>
      <c r="S167">
        <v>2098</v>
      </c>
      <c r="T167">
        <f>MATCH(D167,Отчет!$D$1:$D$65536,0)</f>
        <v>14</v>
      </c>
    </row>
    <row r="168" spans="1:20" x14ac:dyDescent="0.2">
      <c r="A168" s="17">
        <v>1580085940</v>
      </c>
      <c r="B168" s="17">
        <v>9</v>
      </c>
      <c r="D168" s="17">
        <v>1164813855</v>
      </c>
      <c r="E168" s="7" t="s">
        <v>59</v>
      </c>
      <c r="F168" s="7" t="s">
        <v>60</v>
      </c>
      <c r="G168" s="7" t="s">
        <v>61</v>
      </c>
      <c r="H168" s="17" t="s">
        <v>62</v>
      </c>
      <c r="I168" s="7" t="s">
        <v>89</v>
      </c>
      <c r="J168" s="17">
        <v>8</v>
      </c>
      <c r="K168" s="17" t="s">
        <v>45</v>
      </c>
      <c r="L168" s="17" t="s">
        <v>100</v>
      </c>
      <c r="N168" s="17">
        <v>72</v>
      </c>
      <c r="O168" s="17">
        <v>8</v>
      </c>
      <c r="P168" s="17">
        <v>1</v>
      </c>
      <c r="Q168" s="17">
        <v>1</v>
      </c>
      <c r="R168">
        <v>1520821244</v>
      </c>
      <c r="S168">
        <v>2098</v>
      </c>
      <c r="T168">
        <f>MATCH(D168,Отчет!$D$1:$D$65536,0)</f>
        <v>13</v>
      </c>
    </row>
    <row r="169" spans="1:20" x14ac:dyDescent="0.2">
      <c r="A169" s="17">
        <v>1580085778</v>
      </c>
      <c r="B169" s="17">
        <v>8</v>
      </c>
      <c r="D169" s="17">
        <v>1297746005</v>
      </c>
      <c r="E169" s="7" t="s">
        <v>77</v>
      </c>
      <c r="F169" s="7" t="s">
        <v>78</v>
      </c>
      <c r="G169" s="7" t="s">
        <v>57</v>
      </c>
      <c r="H169" s="17" t="s">
        <v>79</v>
      </c>
      <c r="I169" s="7" t="s">
        <v>89</v>
      </c>
      <c r="J169" s="17">
        <v>8</v>
      </c>
      <c r="K169" s="17" t="s">
        <v>45</v>
      </c>
      <c r="L169" s="17" t="s">
        <v>100</v>
      </c>
      <c r="N169" s="17">
        <v>64</v>
      </c>
      <c r="O169" s="17">
        <v>8</v>
      </c>
      <c r="P169" s="17">
        <v>1</v>
      </c>
      <c r="Q169" s="17">
        <v>1</v>
      </c>
      <c r="R169">
        <v>1520821244</v>
      </c>
      <c r="S169">
        <v>2098</v>
      </c>
      <c r="T169">
        <f>MATCH(D169,Отчет!$D$1:$D$65536,0)</f>
        <v>17</v>
      </c>
    </row>
    <row r="170" spans="1:20" x14ac:dyDescent="0.2">
      <c r="A170" s="17">
        <v>1580085816</v>
      </c>
      <c r="B170" s="17">
        <v>9</v>
      </c>
      <c r="D170" s="17">
        <v>1192491747</v>
      </c>
      <c r="E170" s="7" t="s">
        <v>55</v>
      </c>
      <c r="F170" s="7" t="s">
        <v>56</v>
      </c>
      <c r="G170" s="7" t="s">
        <v>57</v>
      </c>
      <c r="H170" s="17" t="s">
        <v>58</v>
      </c>
      <c r="I170" s="7" t="s">
        <v>89</v>
      </c>
      <c r="J170" s="17">
        <v>8</v>
      </c>
      <c r="K170" s="17" t="s">
        <v>45</v>
      </c>
      <c r="L170" s="17" t="s">
        <v>100</v>
      </c>
      <c r="N170" s="17">
        <v>72</v>
      </c>
      <c r="O170" s="17">
        <v>8</v>
      </c>
      <c r="P170" s="17">
        <v>1</v>
      </c>
      <c r="Q170" s="17">
        <v>1</v>
      </c>
      <c r="R170">
        <v>1520821244</v>
      </c>
      <c r="S170">
        <v>2098</v>
      </c>
      <c r="T170">
        <f>MATCH(D170,Отчет!$D$1:$D$65536,0)</f>
        <v>18</v>
      </c>
    </row>
    <row r="171" spans="1:20" x14ac:dyDescent="0.2">
      <c r="A171" s="17">
        <v>1580086092</v>
      </c>
      <c r="B171" s="17">
        <v>9</v>
      </c>
      <c r="D171" s="17">
        <v>1164813883</v>
      </c>
      <c r="E171" s="7" t="s">
        <v>47</v>
      </c>
      <c r="F171" s="7" t="s">
        <v>48</v>
      </c>
      <c r="G171" s="7" t="s">
        <v>49</v>
      </c>
      <c r="H171" s="17" t="s">
        <v>50</v>
      </c>
      <c r="I171" s="7" t="s">
        <v>89</v>
      </c>
      <c r="J171" s="17">
        <v>8</v>
      </c>
      <c r="K171" s="17" t="s">
        <v>45</v>
      </c>
      <c r="L171" s="17" t="s">
        <v>100</v>
      </c>
      <c r="N171" s="17">
        <v>72</v>
      </c>
      <c r="O171" s="17">
        <v>8</v>
      </c>
      <c r="P171" s="17">
        <v>1</v>
      </c>
      <c r="Q171" s="17">
        <v>1</v>
      </c>
      <c r="R171">
        <v>1520821244</v>
      </c>
      <c r="S171">
        <v>2098</v>
      </c>
      <c r="T171">
        <f>MATCH(D171,Отчет!$D$1:$D$65536,0)</f>
        <v>16</v>
      </c>
    </row>
    <row r="172" spans="1:20" x14ac:dyDescent="0.2">
      <c r="A172" s="17">
        <v>1580086016</v>
      </c>
      <c r="B172" s="17">
        <v>10</v>
      </c>
      <c r="D172" s="17">
        <v>1164813869</v>
      </c>
      <c r="E172" s="7" t="s">
        <v>71</v>
      </c>
      <c r="F172" s="7" t="s">
        <v>72</v>
      </c>
      <c r="G172" s="7" t="s">
        <v>73</v>
      </c>
      <c r="H172" s="17" t="s">
        <v>74</v>
      </c>
      <c r="I172" s="7" t="s">
        <v>89</v>
      </c>
      <c r="J172" s="17">
        <v>8</v>
      </c>
      <c r="K172" s="17" t="s">
        <v>45</v>
      </c>
      <c r="L172" s="17" t="s">
        <v>100</v>
      </c>
      <c r="N172" s="17">
        <v>80</v>
      </c>
      <c r="O172" s="17">
        <v>8</v>
      </c>
      <c r="P172" s="17">
        <v>1</v>
      </c>
      <c r="Q172" s="17">
        <v>1</v>
      </c>
      <c r="R172">
        <v>1520821244</v>
      </c>
      <c r="S172">
        <v>2098</v>
      </c>
      <c r="T172">
        <f>MATCH(D172,Отчет!$D$1:$D$65536,0)</f>
        <v>20</v>
      </c>
    </row>
    <row r="173" spans="1:20" x14ac:dyDescent="0.2">
      <c r="A173" s="17">
        <v>1580085978</v>
      </c>
      <c r="B173" s="17">
        <v>8</v>
      </c>
      <c r="D173" s="17">
        <v>1164814000</v>
      </c>
      <c r="E173" s="7" t="s">
        <v>67</v>
      </c>
      <c r="F173" s="7" t="s">
        <v>68</v>
      </c>
      <c r="G173" s="7" t="s">
        <v>69</v>
      </c>
      <c r="H173" s="17" t="s">
        <v>70</v>
      </c>
      <c r="I173" s="7" t="s">
        <v>89</v>
      </c>
      <c r="J173" s="17">
        <v>8</v>
      </c>
      <c r="K173" s="17" t="s">
        <v>45</v>
      </c>
      <c r="L173" s="17" t="s">
        <v>100</v>
      </c>
      <c r="N173" s="17">
        <v>64</v>
      </c>
      <c r="O173" s="17">
        <v>8</v>
      </c>
      <c r="P173" s="17">
        <v>1</v>
      </c>
      <c r="Q173" s="17">
        <v>1</v>
      </c>
      <c r="R173">
        <v>1520821244</v>
      </c>
      <c r="S173">
        <v>2098</v>
      </c>
      <c r="T173">
        <f>MATCH(D173,Отчет!$D$1:$D$65536,0)</f>
        <v>19</v>
      </c>
    </row>
    <row r="174" spans="1:20" x14ac:dyDescent="0.2">
      <c r="A174" s="17">
        <v>1580086175</v>
      </c>
      <c r="B174" s="17">
        <v>10</v>
      </c>
      <c r="D174" s="17">
        <v>1164813935</v>
      </c>
      <c r="E174" s="7" t="s">
        <v>51</v>
      </c>
      <c r="F174" s="7" t="s">
        <v>52</v>
      </c>
      <c r="G174" s="7" t="s">
        <v>53</v>
      </c>
      <c r="H174" s="17" t="s">
        <v>54</v>
      </c>
      <c r="I174" s="7" t="s">
        <v>89</v>
      </c>
      <c r="J174" s="17">
        <v>8</v>
      </c>
      <c r="K174" s="17" t="s">
        <v>45</v>
      </c>
      <c r="L174" s="17" t="s">
        <v>100</v>
      </c>
      <c r="N174" s="17">
        <v>80</v>
      </c>
      <c r="O174" s="17">
        <v>8</v>
      </c>
      <c r="P174" s="17">
        <v>1</v>
      </c>
      <c r="Q174" s="17">
        <v>1</v>
      </c>
      <c r="R174">
        <v>1520821244</v>
      </c>
      <c r="S174">
        <v>2098</v>
      </c>
      <c r="T174">
        <f>MATCH(D174,Отчет!$D$1:$D$65536,0)</f>
        <v>12</v>
      </c>
    </row>
    <row r="175" spans="1:20" x14ac:dyDescent="0.2">
      <c r="A175" s="17">
        <v>1580086054</v>
      </c>
      <c r="B175" s="17">
        <v>9</v>
      </c>
      <c r="D175" s="17">
        <v>1164813803</v>
      </c>
      <c r="E175" s="7" t="s">
        <v>63</v>
      </c>
      <c r="F175" s="7" t="s">
        <v>64</v>
      </c>
      <c r="G175" s="7" t="s">
        <v>65</v>
      </c>
      <c r="H175" s="17" t="s">
        <v>66</v>
      </c>
      <c r="I175" s="7" t="s">
        <v>89</v>
      </c>
      <c r="J175" s="17">
        <v>8</v>
      </c>
      <c r="K175" s="17" t="s">
        <v>45</v>
      </c>
      <c r="L175" s="17" t="s">
        <v>100</v>
      </c>
      <c r="N175" s="17">
        <v>72</v>
      </c>
      <c r="O175" s="17">
        <v>8</v>
      </c>
      <c r="P175" s="17">
        <v>1</v>
      </c>
      <c r="Q175" s="17">
        <v>1</v>
      </c>
      <c r="R175">
        <v>1520821244</v>
      </c>
      <c r="S175">
        <v>2098</v>
      </c>
      <c r="T175">
        <f>MATCH(D175,Отчет!$D$1:$D$65536,0)</f>
        <v>15</v>
      </c>
    </row>
    <row r="176" spans="1:20" x14ac:dyDescent="0.2">
      <c r="A176" s="17">
        <v>1580086088</v>
      </c>
      <c r="B176" s="17">
        <v>9</v>
      </c>
      <c r="D176" s="17">
        <v>1164813803</v>
      </c>
      <c r="E176" s="7" t="s">
        <v>63</v>
      </c>
      <c r="F176" s="7" t="s">
        <v>64</v>
      </c>
      <c r="G176" s="7" t="s">
        <v>65</v>
      </c>
      <c r="H176" s="17" t="s">
        <v>66</v>
      </c>
      <c r="I176" s="7" t="s">
        <v>102</v>
      </c>
      <c r="J176" s="17">
        <v>2</v>
      </c>
      <c r="K176" s="17" t="s">
        <v>45</v>
      </c>
      <c r="L176" s="17" t="s">
        <v>100</v>
      </c>
      <c r="N176" s="17">
        <v>18</v>
      </c>
      <c r="O176" s="17">
        <v>2</v>
      </c>
      <c r="P176" s="17">
        <v>1</v>
      </c>
      <c r="Q176" s="17">
        <v>1</v>
      </c>
      <c r="R176">
        <v>1520821244</v>
      </c>
      <c r="S176">
        <v>2098</v>
      </c>
      <c r="T176">
        <f>MATCH(D176,Отчет!$D$1:$D$65536,0)</f>
        <v>15</v>
      </c>
    </row>
    <row r="177" spans="1:20" x14ac:dyDescent="0.2">
      <c r="A177" s="17">
        <v>1580086126</v>
      </c>
      <c r="B177" s="17">
        <v>9</v>
      </c>
      <c r="D177" s="17">
        <v>1164813883</v>
      </c>
      <c r="E177" s="7" t="s">
        <v>47</v>
      </c>
      <c r="F177" s="7" t="s">
        <v>48</v>
      </c>
      <c r="G177" s="7" t="s">
        <v>49</v>
      </c>
      <c r="H177" s="17" t="s">
        <v>50</v>
      </c>
      <c r="I177" s="7" t="s">
        <v>102</v>
      </c>
      <c r="J177" s="17">
        <v>2</v>
      </c>
      <c r="K177" s="17" t="s">
        <v>45</v>
      </c>
      <c r="L177" s="17" t="s">
        <v>100</v>
      </c>
      <c r="N177" s="17">
        <v>18</v>
      </c>
      <c r="O177" s="17">
        <v>2</v>
      </c>
      <c r="P177" s="17">
        <v>1</v>
      </c>
      <c r="Q177" s="17">
        <v>1</v>
      </c>
      <c r="R177">
        <v>1520821244</v>
      </c>
      <c r="S177">
        <v>2098</v>
      </c>
      <c r="T177">
        <f>MATCH(D177,Отчет!$D$1:$D$65536,0)</f>
        <v>16</v>
      </c>
    </row>
    <row r="178" spans="1:20" x14ac:dyDescent="0.2">
      <c r="A178" s="17">
        <v>1580086210</v>
      </c>
      <c r="B178" s="17">
        <v>10</v>
      </c>
      <c r="D178" s="17">
        <v>1164813935</v>
      </c>
      <c r="E178" s="7" t="s">
        <v>51</v>
      </c>
      <c r="F178" s="7" t="s">
        <v>52</v>
      </c>
      <c r="G178" s="7" t="s">
        <v>53</v>
      </c>
      <c r="H178" s="17" t="s">
        <v>54</v>
      </c>
      <c r="I178" s="7" t="s">
        <v>102</v>
      </c>
      <c r="J178" s="17">
        <v>2</v>
      </c>
      <c r="K178" s="17" t="s">
        <v>45</v>
      </c>
      <c r="L178" s="17" t="s">
        <v>100</v>
      </c>
      <c r="N178" s="17">
        <v>20</v>
      </c>
      <c r="O178" s="17">
        <v>2</v>
      </c>
      <c r="P178" s="17">
        <v>1</v>
      </c>
      <c r="Q178" s="17">
        <v>1</v>
      </c>
      <c r="R178">
        <v>1520821244</v>
      </c>
      <c r="S178">
        <v>2098</v>
      </c>
      <c r="T178">
        <f>MATCH(D178,Отчет!$D$1:$D$65536,0)</f>
        <v>12</v>
      </c>
    </row>
    <row r="179" spans="1:20" x14ac:dyDescent="0.2">
      <c r="A179" s="17">
        <v>1821259460</v>
      </c>
      <c r="B179" s="17">
        <v>7</v>
      </c>
      <c r="D179" s="17">
        <v>1164813869</v>
      </c>
      <c r="E179" s="7" t="s">
        <v>71</v>
      </c>
      <c r="F179" s="7" t="s">
        <v>72</v>
      </c>
      <c r="G179" s="7" t="s">
        <v>73</v>
      </c>
      <c r="H179" s="17" t="s">
        <v>74</v>
      </c>
      <c r="I179" s="7" t="s">
        <v>103</v>
      </c>
      <c r="J179" s="17">
        <v>2</v>
      </c>
      <c r="K179" s="17" t="s">
        <v>45</v>
      </c>
      <c r="L179" s="17" t="s">
        <v>104</v>
      </c>
      <c r="N179" s="17">
        <v>14</v>
      </c>
      <c r="O179" s="17">
        <v>2</v>
      </c>
      <c r="P179" s="17">
        <v>1</v>
      </c>
      <c r="Q179" s="17">
        <v>1</v>
      </c>
      <c r="R179">
        <v>1520797117</v>
      </c>
      <c r="S179">
        <v>2098</v>
      </c>
      <c r="T179">
        <f>MATCH(D179,Отчет!$D$1:$D$65536,0)</f>
        <v>20</v>
      </c>
    </row>
    <row r="180" spans="1:20" x14ac:dyDescent="0.2">
      <c r="A180" s="17">
        <v>1816091364</v>
      </c>
      <c r="B180" s="17">
        <v>9</v>
      </c>
      <c r="D180" s="17">
        <v>1164814000</v>
      </c>
      <c r="E180" s="7" t="s">
        <v>67</v>
      </c>
      <c r="F180" s="7" t="s">
        <v>68</v>
      </c>
      <c r="G180" s="7" t="s">
        <v>69</v>
      </c>
      <c r="H180" s="17" t="s">
        <v>70</v>
      </c>
      <c r="I180" s="7" t="s">
        <v>103</v>
      </c>
      <c r="J180" s="17">
        <v>2</v>
      </c>
      <c r="K180" s="17" t="s">
        <v>45</v>
      </c>
      <c r="L180" s="17" t="s">
        <v>104</v>
      </c>
      <c r="N180" s="17">
        <v>18</v>
      </c>
      <c r="O180" s="17">
        <v>2</v>
      </c>
      <c r="P180" s="17">
        <v>1</v>
      </c>
      <c r="Q180" s="17">
        <v>1</v>
      </c>
      <c r="R180">
        <v>1520797117</v>
      </c>
      <c r="S180">
        <v>2098</v>
      </c>
      <c r="T180">
        <f>MATCH(D180,Отчет!$D$1:$D$65536,0)</f>
        <v>19</v>
      </c>
    </row>
    <row r="181" spans="1:20" x14ac:dyDescent="0.2">
      <c r="A181" s="17">
        <v>1580086064</v>
      </c>
      <c r="B181" s="17">
        <v>8</v>
      </c>
      <c r="D181" s="17">
        <v>1164813803</v>
      </c>
      <c r="E181" s="7" t="s">
        <v>63</v>
      </c>
      <c r="F181" s="7" t="s">
        <v>64</v>
      </c>
      <c r="G181" s="7" t="s">
        <v>65</v>
      </c>
      <c r="H181" s="17" t="s">
        <v>66</v>
      </c>
      <c r="I181" s="7" t="s">
        <v>105</v>
      </c>
      <c r="J181" s="17">
        <v>6</v>
      </c>
      <c r="K181" s="17" t="s">
        <v>45</v>
      </c>
      <c r="L181" s="17" t="s">
        <v>104</v>
      </c>
      <c r="N181" s="17">
        <v>48</v>
      </c>
      <c r="O181" s="17">
        <v>6</v>
      </c>
      <c r="P181" s="17">
        <v>1</v>
      </c>
      <c r="Q181" s="17">
        <v>1</v>
      </c>
      <c r="R181">
        <v>1520821244</v>
      </c>
      <c r="S181">
        <v>4354</v>
      </c>
      <c r="T181">
        <f>MATCH(D181,Отчет!$D$1:$D$65536,0)</f>
        <v>15</v>
      </c>
    </row>
    <row r="182" spans="1:20" x14ac:dyDescent="0.2">
      <c r="A182" s="17">
        <v>1580085826</v>
      </c>
      <c r="B182" s="17">
        <v>9</v>
      </c>
      <c r="D182" s="17">
        <v>1192491747</v>
      </c>
      <c r="E182" s="7" t="s">
        <v>55</v>
      </c>
      <c r="F182" s="7" t="s">
        <v>56</v>
      </c>
      <c r="G182" s="7" t="s">
        <v>57</v>
      </c>
      <c r="H182" s="17" t="s">
        <v>58</v>
      </c>
      <c r="I182" s="7" t="s">
        <v>105</v>
      </c>
      <c r="J182" s="17">
        <v>6</v>
      </c>
      <c r="K182" s="17" t="s">
        <v>45</v>
      </c>
      <c r="L182" s="17" t="s">
        <v>104</v>
      </c>
      <c r="N182" s="17">
        <v>54</v>
      </c>
      <c r="O182" s="17">
        <v>6</v>
      </c>
      <c r="P182" s="17">
        <v>1</v>
      </c>
      <c r="Q182" s="17">
        <v>1</v>
      </c>
      <c r="R182">
        <v>1520821244</v>
      </c>
      <c r="S182">
        <v>4354</v>
      </c>
      <c r="T182">
        <f>MATCH(D182,Отчет!$D$1:$D$65536,0)</f>
        <v>18</v>
      </c>
    </row>
    <row r="183" spans="1:20" x14ac:dyDescent="0.2">
      <c r="A183" s="17">
        <v>1580086102</v>
      </c>
      <c r="B183" s="17">
        <v>9</v>
      </c>
      <c r="D183" s="17">
        <v>1164813883</v>
      </c>
      <c r="E183" s="7" t="s">
        <v>47</v>
      </c>
      <c r="F183" s="7" t="s">
        <v>48</v>
      </c>
      <c r="G183" s="7" t="s">
        <v>49</v>
      </c>
      <c r="H183" s="17" t="s">
        <v>50</v>
      </c>
      <c r="I183" s="7" t="s">
        <v>105</v>
      </c>
      <c r="J183" s="17">
        <v>6</v>
      </c>
      <c r="K183" s="17" t="s">
        <v>45</v>
      </c>
      <c r="L183" s="17" t="s">
        <v>104</v>
      </c>
      <c r="N183" s="17">
        <v>54</v>
      </c>
      <c r="O183" s="17">
        <v>6</v>
      </c>
      <c r="P183" s="17">
        <v>1</v>
      </c>
      <c r="Q183" s="17">
        <v>1</v>
      </c>
      <c r="R183">
        <v>1520821244</v>
      </c>
      <c r="S183">
        <v>4354</v>
      </c>
      <c r="T183">
        <f>MATCH(D183,Отчет!$D$1:$D$65536,0)</f>
        <v>16</v>
      </c>
    </row>
    <row r="184" spans="1:20" x14ac:dyDescent="0.2">
      <c r="A184" s="17">
        <v>1580085788</v>
      </c>
      <c r="B184" s="17">
        <v>9</v>
      </c>
      <c r="D184" s="17">
        <v>1297746005</v>
      </c>
      <c r="E184" s="7" t="s">
        <v>77</v>
      </c>
      <c r="F184" s="7" t="s">
        <v>78</v>
      </c>
      <c r="G184" s="7" t="s">
        <v>57</v>
      </c>
      <c r="H184" s="17" t="s">
        <v>79</v>
      </c>
      <c r="I184" s="7" t="s">
        <v>105</v>
      </c>
      <c r="J184" s="17">
        <v>6</v>
      </c>
      <c r="K184" s="17" t="s">
        <v>45</v>
      </c>
      <c r="L184" s="17" t="s">
        <v>104</v>
      </c>
      <c r="N184" s="17">
        <v>54</v>
      </c>
      <c r="O184" s="17">
        <v>6</v>
      </c>
      <c r="P184" s="17">
        <v>1</v>
      </c>
      <c r="Q184" s="17">
        <v>1</v>
      </c>
      <c r="R184">
        <v>1520821244</v>
      </c>
      <c r="S184">
        <v>4354</v>
      </c>
      <c r="T184">
        <f>MATCH(D184,Отчет!$D$1:$D$65536,0)</f>
        <v>17</v>
      </c>
    </row>
    <row r="185" spans="1:20" x14ac:dyDescent="0.2">
      <c r="A185" s="17">
        <v>1580086185</v>
      </c>
      <c r="B185" s="17">
        <v>9</v>
      </c>
      <c r="D185" s="17">
        <v>1164813935</v>
      </c>
      <c r="E185" s="7" t="s">
        <v>51</v>
      </c>
      <c r="F185" s="7" t="s">
        <v>52</v>
      </c>
      <c r="G185" s="7" t="s">
        <v>53</v>
      </c>
      <c r="H185" s="17" t="s">
        <v>54</v>
      </c>
      <c r="I185" s="7" t="s">
        <v>105</v>
      </c>
      <c r="J185" s="17">
        <v>6</v>
      </c>
      <c r="K185" s="17" t="s">
        <v>45</v>
      </c>
      <c r="L185" s="17" t="s">
        <v>104</v>
      </c>
      <c r="N185" s="17">
        <v>54</v>
      </c>
      <c r="O185" s="17">
        <v>6</v>
      </c>
      <c r="P185" s="17">
        <v>1</v>
      </c>
      <c r="Q185" s="17">
        <v>1</v>
      </c>
      <c r="R185">
        <v>1520821244</v>
      </c>
      <c r="S185">
        <v>4354</v>
      </c>
      <c r="T185">
        <f>MATCH(D185,Отчет!$D$1:$D$65536,0)</f>
        <v>12</v>
      </c>
    </row>
    <row r="186" spans="1:20" x14ac:dyDescent="0.2">
      <c r="A186" s="17">
        <v>1580085910</v>
      </c>
      <c r="B186" s="17">
        <v>9</v>
      </c>
      <c r="D186" s="17">
        <v>1164814026</v>
      </c>
      <c r="E186" s="7" t="s">
        <v>40</v>
      </c>
      <c r="F186" s="7" t="s">
        <v>41</v>
      </c>
      <c r="G186" s="7" t="s">
        <v>42</v>
      </c>
      <c r="H186" s="17" t="s">
        <v>43</v>
      </c>
      <c r="I186" s="7" t="s">
        <v>105</v>
      </c>
      <c r="J186" s="17">
        <v>6</v>
      </c>
      <c r="K186" s="17" t="s">
        <v>45</v>
      </c>
      <c r="L186" s="17" t="s">
        <v>104</v>
      </c>
      <c r="N186" s="17">
        <v>54</v>
      </c>
      <c r="O186" s="17">
        <v>6</v>
      </c>
      <c r="P186" s="17">
        <v>1</v>
      </c>
      <c r="Q186" s="17">
        <v>1</v>
      </c>
      <c r="R186">
        <v>1520821244</v>
      </c>
      <c r="S186">
        <v>4354</v>
      </c>
      <c r="T186">
        <f>MATCH(D186,Отчет!$D$1:$D$65536,0)</f>
        <v>14</v>
      </c>
    </row>
    <row r="187" spans="1:20" x14ac:dyDescent="0.2">
      <c r="A187" s="17">
        <v>1580085988</v>
      </c>
      <c r="B187" s="17">
        <v>9</v>
      </c>
      <c r="D187" s="17">
        <v>1164814000</v>
      </c>
      <c r="E187" s="7" t="s">
        <v>67</v>
      </c>
      <c r="F187" s="7" t="s">
        <v>68</v>
      </c>
      <c r="G187" s="7" t="s">
        <v>69</v>
      </c>
      <c r="H187" s="17" t="s">
        <v>70</v>
      </c>
      <c r="I187" s="7" t="s">
        <v>105</v>
      </c>
      <c r="J187" s="17">
        <v>6</v>
      </c>
      <c r="K187" s="17" t="s">
        <v>45</v>
      </c>
      <c r="L187" s="17" t="s">
        <v>104</v>
      </c>
      <c r="N187" s="17">
        <v>54</v>
      </c>
      <c r="O187" s="17">
        <v>6</v>
      </c>
      <c r="P187" s="17">
        <v>1</v>
      </c>
      <c r="Q187" s="17">
        <v>1</v>
      </c>
      <c r="R187">
        <v>1520821244</v>
      </c>
      <c r="S187">
        <v>4354</v>
      </c>
      <c r="T187">
        <f>MATCH(D187,Отчет!$D$1:$D$65536,0)</f>
        <v>19</v>
      </c>
    </row>
    <row r="188" spans="1:20" x14ac:dyDescent="0.2">
      <c r="A188" s="17">
        <v>1580086026</v>
      </c>
      <c r="B188" s="17">
        <v>8</v>
      </c>
      <c r="D188" s="17">
        <v>1164813869</v>
      </c>
      <c r="E188" s="7" t="s">
        <v>71</v>
      </c>
      <c r="F188" s="7" t="s">
        <v>72</v>
      </c>
      <c r="G188" s="7" t="s">
        <v>73</v>
      </c>
      <c r="H188" s="17" t="s">
        <v>74</v>
      </c>
      <c r="I188" s="7" t="s">
        <v>105</v>
      </c>
      <c r="J188" s="17">
        <v>6</v>
      </c>
      <c r="K188" s="17" t="s">
        <v>45</v>
      </c>
      <c r="L188" s="17" t="s">
        <v>104</v>
      </c>
      <c r="N188" s="17">
        <v>48</v>
      </c>
      <c r="O188" s="17">
        <v>6</v>
      </c>
      <c r="P188" s="17">
        <v>1</v>
      </c>
      <c r="Q188" s="17">
        <v>1</v>
      </c>
      <c r="R188">
        <v>1520821244</v>
      </c>
      <c r="S188">
        <v>4354</v>
      </c>
      <c r="T188">
        <f>MATCH(D188,Отчет!$D$1:$D$65536,0)</f>
        <v>20</v>
      </c>
    </row>
    <row r="189" spans="1:20" x14ac:dyDescent="0.2">
      <c r="A189" s="17">
        <v>1580085950</v>
      </c>
      <c r="B189" s="17">
        <v>9</v>
      </c>
      <c r="D189" s="17">
        <v>1164813855</v>
      </c>
      <c r="E189" s="7" t="s">
        <v>59</v>
      </c>
      <c r="F189" s="7" t="s">
        <v>60</v>
      </c>
      <c r="G189" s="7" t="s">
        <v>61</v>
      </c>
      <c r="H189" s="17" t="s">
        <v>62</v>
      </c>
      <c r="I189" s="7" t="s">
        <v>105</v>
      </c>
      <c r="J189" s="17">
        <v>6</v>
      </c>
      <c r="K189" s="17" t="s">
        <v>45</v>
      </c>
      <c r="L189" s="17" t="s">
        <v>104</v>
      </c>
      <c r="N189" s="17">
        <v>54</v>
      </c>
      <c r="O189" s="17">
        <v>6</v>
      </c>
      <c r="P189" s="17">
        <v>1</v>
      </c>
      <c r="Q189" s="17">
        <v>1</v>
      </c>
      <c r="R189">
        <v>1520821244</v>
      </c>
      <c r="S189">
        <v>4354</v>
      </c>
      <c r="T189">
        <f>MATCH(D189,Отчет!$D$1:$D$65536,0)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2017-10-23T14:59:47Z</dcterms:modified>
</cp:coreProperties>
</file>