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480" yWindow="30" windowWidth="11340" windowHeight="8580"/>
  </bookViews>
  <sheets>
    <sheet name="Отчет" sheetId="1" r:id="rId1"/>
    <sheet name="Данные" sheetId="2" state="hidden" r:id="rId2"/>
  </sheets>
  <calcPr calcId="145621" refMode="R1C1"/>
</workbook>
</file>

<file path=xl/calcChain.xml><?xml version="1.0" encoding="utf-8"?>
<calcChain xmlns="http://schemas.openxmlformats.org/spreadsheetml/2006/main">
  <c r="H13" i="1" l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12" i="1"/>
  <c r="M12" i="1"/>
  <c r="M31" i="1"/>
  <c r="M19" i="1"/>
  <c r="M15" i="1"/>
  <c r="M27" i="1"/>
  <c r="M25" i="1"/>
  <c r="M23" i="1"/>
  <c r="M21" i="1"/>
  <c r="M13" i="1"/>
  <c r="M28" i="1"/>
  <c r="M18" i="1"/>
  <c r="M20" i="1"/>
  <c r="M26" i="1"/>
  <c r="M33" i="1"/>
  <c r="M32" i="1"/>
  <c r="M22" i="1"/>
  <c r="M29" i="1"/>
  <c r="M24" i="1"/>
  <c r="M17" i="1"/>
  <c r="M30" i="1"/>
  <c r="M14" i="1"/>
  <c r="L12" i="1"/>
  <c r="L31" i="1"/>
  <c r="L19" i="1"/>
  <c r="L15" i="1"/>
  <c r="L27" i="1"/>
  <c r="L25" i="1"/>
  <c r="L23" i="1"/>
  <c r="L21" i="1"/>
  <c r="L13" i="1"/>
  <c r="L28" i="1"/>
  <c r="L18" i="1"/>
  <c r="L20" i="1"/>
  <c r="L26" i="1"/>
  <c r="L33" i="1"/>
  <c r="L32" i="1"/>
  <c r="L22" i="1"/>
  <c r="L29" i="1"/>
  <c r="L24" i="1"/>
  <c r="L17" i="1"/>
  <c r="L30" i="1"/>
  <c r="L14" i="1"/>
  <c r="M16" i="1"/>
  <c r="L16" i="1"/>
  <c r="S4" i="2"/>
  <c r="S5" i="2"/>
  <c r="S6" i="2"/>
  <c r="S7" i="2"/>
  <c r="S8" i="2"/>
  <c r="S9" i="2"/>
  <c r="S10" i="2"/>
  <c r="S11" i="2"/>
  <c r="S12" i="2"/>
  <c r="S13" i="2"/>
  <c r="S14" i="2"/>
  <c r="S15" i="2"/>
  <c r="S16" i="2"/>
  <c r="S17" i="2"/>
  <c r="S18" i="2"/>
  <c r="S19" i="2"/>
  <c r="S20" i="2"/>
  <c r="S21" i="2"/>
  <c r="S22" i="2"/>
  <c r="S23" i="2"/>
  <c r="S24" i="2"/>
  <c r="S25" i="2"/>
  <c r="S26" i="2"/>
  <c r="S27" i="2"/>
  <c r="S28" i="2"/>
  <c r="S29" i="2"/>
  <c r="S30" i="2"/>
  <c r="S31" i="2"/>
  <c r="S32" i="2"/>
  <c r="S33" i="2"/>
  <c r="S34" i="2"/>
  <c r="S35" i="2"/>
  <c r="S36" i="2"/>
  <c r="S37" i="2"/>
  <c r="S38" i="2"/>
  <c r="S39" i="2"/>
  <c r="S40" i="2"/>
  <c r="S41" i="2"/>
  <c r="S42" i="2"/>
  <c r="S43" i="2"/>
  <c r="S44" i="2"/>
  <c r="S45" i="2"/>
  <c r="S46" i="2"/>
  <c r="S47" i="2"/>
  <c r="S48" i="2"/>
  <c r="S49" i="2"/>
  <c r="S50" i="2"/>
  <c r="S51" i="2"/>
  <c r="S52" i="2"/>
  <c r="S53" i="2"/>
  <c r="S3" i="2"/>
</calcChain>
</file>

<file path=xl/sharedStrings.xml><?xml version="1.0" encoding="utf-8"?>
<sst xmlns="http://schemas.openxmlformats.org/spreadsheetml/2006/main" count="518" uniqueCount="93">
  <si>
    <t>Студент</t>
  </si>
  <si>
    <t>Группа</t>
  </si>
  <si>
    <t>Место</t>
  </si>
  <si>
    <t>Номер зачетной книжки</t>
  </si>
  <si>
    <t>Число кумулятивных кредитов:</t>
  </si>
  <si>
    <t>Кумулятивный рейтинг</t>
  </si>
  <si>
    <t>Средняя оценка</t>
  </si>
  <si>
    <t>Кумулятивный рейтинг студентов</t>
  </si>
  <si>
    <t>Вид места</t>
  </si>
  <si>
    <t>ID</t>
  </si>
  <si>
    <t>Номер студенческого билета</t>
  </si>
  <si>
    <t>Строка учебного плана</t>
  </si>
  <si>
    <t>Вид испытания</t>
  </si>
  <si>
    <t>Календарный период по плану</t>
  </si>
  <si>
    <t>Является бюджетным</t>
  </si>
  <si>
    <t>Оценка из 10 баллов</t>
  </si>
  <si>
    <t>Кумулятивных кредитов за испытание</t>
  </si>
  <si>
    <t>Неявка</t>
  </si>
  <si>
    <t>В кумулятивный рейтинг</t>
  </si>
  <si>
    <t>Оценка зачет/назачет</t>
  </si>
  <si>
    <t>Сумма оценок</t>
  </si>
  <si>
    <t>Количество оценок</t>
  </si>
  <si>
    <t>Минимальный балл</t>
  </si>
  <si>
    <t>Номер Row</t>
  </si>
  <si>
    <t>Номер места</t>
  </si>
  <si>
    <t>Учебный план</t>
  </si>
  <si>
    <t>Вид записи РУП</t>
  </si>
  <si>
    <t>Вид дисциплины по ИУП</t>
  </si>
  <si>
    <t>Образовательная программа студента</t>
  </si>
  <si>
    <t>Фамилия Имя Отчество</t>
  </si>
  <si>
    <t>Шибанова Екатерина Юрьевна</t>
  </si>
  <si>
    <t>Харламова Анна Алексеевна</t>
  </si>
  <si>
    <t>Тимерина Алина Сергеевна</t>
  </si>
  <si>
    <t>Стрюк Анастасия Анатольевна</t>
  </si>
  <si>
    <t>Солопов Роман Витальевич</t>
  </si>
  <si>
    <t>Соколов Кирилл Александрович</t>
  </si>
  <si>
    <t>Скоморохов Максим Николаевич</t>
  </si>
  <si>
    <t>Рябова Алина Владимировна</t>
  </si>
  <si>
    <t>Руссков Степан Андреевич</t>
  </si>
  <si>
    <t>Пармаксиз Леонид Викторович</t>
  </si>
  <si>
    <t>Носов Артем Витальевич</t>
  </si>
  <si>
    <t>Марченко Анна Александровна</t>
  </si>
  <si>
    <t>Кулабухова Виктория Сергеевна</t>
  </si>
  <si>
    <t>Кузьмина Елизавета Владимировна</t>
  </si>
  <si>
    <t>Кибкало Мария Александровна</t>
  </si>
  <si>
    <t>Капочкин Сергей Вячеславович</t>
  </si>
  <si>
    <t>Денисов Илья Сергеевич</t>
  </si>
  <si>
    <t>Горина Полина Владимировна</t>
  </si>
  <si>
    <t>Гизатуллин Марат Айратович</t>
  </si>
  <si>
    <t>Бейшембиева Гульжан</t>
  </si>
  <si>
    <t>Шерстюк Леонид Федорович</t>
  </si>
  <si>
    <t>Колачев Никита Игоревич</t>
  </si>
  <si>
    <t>МИП171</t>
  </si>
  <si>
    <t>М171МИЗПО023</t>
  </si>
  <si>
    <t>Дифференциальная психология</t>
  </si>
  <si>
    <t>Экзамен</t>
  </si>
  <si>
    <t>2017/2018 учебный год 1 модуль</t>
  </si>
  <si>
    <t>Измерения в психологии и образовании</t>
  </si>
  <si>
    <t>М171МИЗПО024</t>
  </si>
  <si>
    <t>М171МИЗПО006</t>
  </si>
  <si>
    <t>М171МИЗПО022</t>
  </si>
  <si>
    <t>М171МИЗПО001</t>
  </si>
  <si>
    <t>М171МИЗПО002</t>
  </si>
  <si>
    <t>М171МИЗПО003</t>
  </si>
  <si>
    <t>М171МИЗПО004</t>
  </si>
  <si>
    <t>М171МИЗПО005</t>
  </si>
  <si>
    <t>М171МИЗПО007</t>
  </si>
  <si>
    <t>М171МИЗПО008</t>
  </si>
  <si>
    <t>М171МИЗПО009</t>
  </si>
  <si>
    <t>М171МИЗПО010</t>
  </si>
  <si>
    <t>М171МИЗПО011</t>
  </si>
  <si>
    <t>М171МИЗПО012</t>
  </si>
  <si>
    <t>М171МИЗПО013</t>
  </si>
  <si>
    <t>М171МИЗПО015</t>
  </si>
  <si>
    <t>М171МИЗПО016</t>
  </si>
  <si>
    <t>М171МИЗПО017</t>
  </si>
  <si>
    <t>М171МИЗПО018</t>
  </si>
  <si>
    <t>М171МИЗПО019</t>
  </si>
  <si>
    <t>М171МИЗПО021</t>
  </si>
  <si>
    <t>Введение в психологию</t>
  </si>
  <si>
    <t>2017/2018 учебный год 2 модуль</t>
  </si>
  <si>
    <t>Теория и методология современной психологии: принципы измерений в психологии и образовании</t>
  </si>
  <si>
    <t>Бюдж</t>
  </si>
  <si>
    <t>Комм</t>
  </si>
  <si>
    <t>н/я</t>
  </si>
  <si>
    <t>8 - 9</t>
  </si>
  <si>
    <t>12 - 13</t>
  </si>
  <si>
    <t>20 - 21</t>
  </si>
  <si>
    <t>Дата выгрузки: 24.01.2018</t>
  </si>
  <si>
    <t>Период: с начала обучения по  2017/2018 учебный год I семестр</t>
  </si>
  <si>
    <t>Факультет/отделение: Институт образования</t>
  </si>
  <si>
    <t>Направление  подготовки: Психология</t>
  </si>
  <si>
    <t>Уровень образования, номер курса: Магистратура 1 курс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</si>
</sst>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0"/>
      <name val="Arial Cyr"/>
      <charset val="204"/>
    </font>
    <font>
      <b/>
      <sz val="10"/>
      <name val="Arial Cyr"/>
      <family val="2"/>
      <charset val="204"/>
    </font>
    <font>
      <sz val="9"/>
      <name val="Arial Cyr"/>
      <charset val="204"/>
    </font>
    <font>
      <sz val="12"/>
      <name val="Arial Cyr"/>
      <family val="2"/>
      <charset val="204"/>
    </font>
    <font>
      <b/>
      <sz val="14"/>
      <color indexed="10"/>
      <name val="Arial Cyr"/>
      <charset val="204"/>
    </font>
    <font>
      <sz val="10"/>
      <color indexed="10"/>
      <name val="Arial Cyr"/>
      <charset val="204"/>
    </font>
    <font>
      <b/>
      <sz val="11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textRotation="90" wrapText="1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49" fontId="1" fillId="0" borderId="0" xfId="0" applyNumberFormat="1" applyFont="1" applyAlignment="1">
      <alignment horizontal="left" vertical="center"/>
    </xf>
    <xf numFmtId="49" fontId="1" fillId="0" borderId="0" xfId="0" applyNumberFormat="1" applyFont="1" applyAlignment="1">
      <alignment horizontal="left"/>
    </xf>
    <xf numFmtId="2" fontId="2" fillId="0" borderId="0" xfId="0" applyNumberFormat="1" applyFont="1" applyAlignment="1">
      <alignment horizontal="center"/>
    </xf>
    <xf numFmtId="49" fontId="1" fillId="0" borderId="0" xfId="0" applyNumberFormat="1" applyFont="1" applyFill="1" applyAlignment="1">
      <alignment horizontal="left"/>
    </xf>
    <xf numFmtId="0" fontId="0" fillId="0" borderId="0" xfId="0" applyFill="1" applyAlignment="1">
      <alignment horizontal="left"/>
    </xf>
    <xf numFmtId="0" fontId="0" fillId="0" borderId="0" xfId="0" applyFill="1" applyAlignment="1">
      <alignment horizontal="center"/>
    </xf>
    <xf numFmtId="2" fontId="0" fillId="0" borderId="0" xfId="0" applyNumberFormat="1" applyAlignment="1">
      <alignment horizontal="center"/>
    </xf>
    <xf numFmtId="2" fontId="2" fillId="0" borderId="0" xfId="0" applyNumberFormat="1" applyFont="1" applyAlignment="1">
      <alignment horizontal="right"/>
    </xf>
    <xf numFmtId="0" fontId="5" fillId="2" borderId="1" xfId="0" applyFont="1" applyFill="1" applyBorder="1" applyAlignment="1">
      <alignment horizontal="center" vertical="center" textRotation="90" wrapText="1"/>
    </xf>
    <xf numFmtId="0" fontId="5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center" vertical="center"/>
    </xf>
    <xf numFmtId="2" fontId="0" fillId="0" borderId="0" xfId="0" applyNumberFormat="1" applyAlignment="1">
      <alignment horizontal="left" vertical="center"/>
    </xf>
    <xf numFmtId="0" fontId="0" fillId="0" borderId="0" xfId="0" applyNumberFormat="1" applyAlignment="1">
      <alignment horizontal="left" vertical="center"/>
    </xf>
    <xf numFmtId="0" fontId="0" fillId="0" borderId="0" xfId="0" applyNumberFormat="1" applyAlignment="1">
      <alignment horizontal="center"/>
    </xf>
    <xf numFmtId="0" fontId="6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2" fontId="3" fillId="0" borderId="0" xfId="0" applyNumberFormat="1" applyFont="1" applyAlignment="1">
      <alignment horizontal="left" vertical="center"/>
    </xf>
    <xf numFmtId="0" fontId="3" fillId="0" borderId="0" xfId="0" applyNumberFormat="1" applyFont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2" fontId="0" fillId="0" borderId="0" xfId="0" applyNumberFormat="1" applyFill="1" applyAlignment="1">
      <alignment horizontal="left"/>
    </xf>
    <xf numFmtId="0" fontId="0" fillId="0" borderId="0" xfId="0" applyNumberFormat="1" applyFill="1" applyAlignment="1">
      <alignment horizontal="left"/>
    </xf>
    <xf numFmtId="2" fontId="2" fillId="0" borderId="0" xfId="0" applyNumberFormat="1" applyFont="1" applyAlignment="1">
      <alignment horizontal="left"/>
    </xf>
    <xf numFmtId="2" fontId="2" fillId="0" borderId="0" xfId="0" applyNumberFormat="1" applyFont="1" applyAlignment="1">
      <alignment horizontal="right"/>
    </xf>
    <xf numFmtId="0" fontId="2" fillId="0" borderId="0" xfId="0" applyFont="1" applyAlignment="1">
      <alignment horizontal="center" vertical="center" textRotation="90" wrapText="1"/>
    </xf>
    <xf numFmtId="0" fontId="8" fillId="0" borderId="0" xfId="0" applyFont="1" applyFill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textRotation="90" wrapText="1"/>
    </xf>
    <xf numFmtId="2" fontId="2" fillId="0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4" fillId="0" borderId="1" xfId="0" quotePrefix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 textRotation="90" wrapText="1"/>
    </xf>
    <xf numFmtId="0" fontId="2" fillId="0" borderId="1" xfId="0" applyNumberFormat="1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textRotation="90" wrapText="1"/>
    </xf>
    <xf numFmtId="2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5</xdr:col>
          <xdr:colOff>752475</xdr:colOff>
          <xdr:row>0</xdr:row>
          <xdr:rowOff>209550</xdr:rowOff>
        </xdr:from>
        <xdr:to>
          <xdr:col>5</xdr:col>
          <xdr:colOff>2162175</xdr:colOff>
          <xdr:row>1</xdr:row>
          <xdr:rowOff>57150</xdr:rowOff>
        </xdr:to>
        <xdr:sp macro="" textlink="">
          <xdr:nvSpPr>
            <xdr:cNvPr id="1025" name="ConfirmRating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Отчет"/>
  <dimension ref="A1:Q33"/>
  <sheetViews>
    <sheetView tabSelected="1" topLeftCell="A13" workbookViewId="0"/>
  </sheetViews>
  <sheetFormatPr defaultRowHeight="12.75" x14ac:dyDescent="0.2"/>
  <cols>
    <col min="1" max="1" width="9.140625" style="27"/>
    <col min="2" max="2" width="15.28515625" style="8" customWidth="1"/>
    <col min="3" max="3" width="39.5703125" style="6" customWidth="1"/>
    <col min="4" max="4" width="13.140625" style="6" hidden="1" customWidth="1"/>
    <col min="5" max="5" width="12.28515625" style="1" customWidth="1"/>
    <col min="6" max="6" width="50.7109375" style="6" customWidth="1"/>
    <col min="7" max="7" width="6.28515625" style="1" customWidth="1"/>
    <col min="8" max="8" width="10" style="12" hidden="1" customWidth="1"/>
    <col min="9" max="10" width="10.7109375" style="13" customWidth="1"/>
    <col min="11" max="11" width="10.7109375" style="21" customWidth="1"/>
    <col min="12" max="12" width="10.7109375" style="13" customWidth="1"/>
    <col min="13" max="13" width="10.7109375" style="1" customWidth="1"/>
    <col min="14" max="14" width="10.7109375" style="1" hidden="1" customWidth="1"/>
    <col min="15" max="17" width="10" style="12" customWidth="1"/>
    <col min="18" max="63" width="10.7109375" style="1" customWidth="1"/>
    <col min="64" max="16384" width="9.140625" style="1"/>
  </cols>
  <sheetData>
    <row r="1" spans="1:17" s="2" customFormat="1" ht="32.25" customHeight="1" x14ac:dyDescent="0.2">
      <c r="A1" s="24" t="s">
        <v>7</v>
      </c>
      <c r="B1" s="24"/>
      <c r="C1" s="24"/>
      <c r="D1" s="24"/>
      <c r="E1" s="24"/>
      <c r="F1" s="24"/>
      <c r="G1" s="25"/>
      <c r="H1" s="25"/>
      <c r="I1" s="25"/>
      <c r="J1" s="25"/>
      <c r="K1" s="20"/>
      <c r="L1" s="19"/>
      <c r="O1" s="37"/>
      <c r="P1" s="37"/>
      <c r="Q1" s="37"/>
    </row>
    <row r="2" spans="1:17" s="5" customFormat="1" ht="15.75" customHeight="1" x14ac:dyDescent="0.2">
      <c r="A2" s="26" t="s">
        <v>88</v>
      </c>
      <c r="B2" s="22"/>
      <c r="C2" s="22"/>
      <c r="D2" s="22"/>
      <c r="E2" s="22"/>
      <c r="F2" s="22"/>
      <c r="G2" s="23"/>
      <c r="H2" s="23"/>
      <c r="I2" s="23"/>
      <c r="J2" s="23"/>
      <c r="K2" s="23"/>
      <c r="L2" s="23"/>
      <c r="O2" s="38"/>
      <c r="P2" s="38"/>
      <c r="Q2" s="38"/>
    </row>
    <row r="3" spans="1:17" s="5" customFormat="1" ht="15.75" customHeight="1" x14ac:dyDescent="0.2">
      <c r="A3" s="26" t="s">
        <v>89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O3" s="38"/>
      <c r="P3" s="38"/>
      <c r="Q3" s="38"/>
    </row>
    <row r="4" spans="1:17" s="5" customFormat="1" ht="15.75" customHeight="1" x14ac:dyDescent="0.2">
      <c r="A4" s="26" t="s">
        <v>90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O4" s="38"/>
      <c r="P4" s="38"/>
      <c r="Q4" s="38"/>
    </row>
    <row r="5" spans="1:17" s="5" customFormat="1" ht="15.75" customHeight="1" x14ac:dyDescent="0.2">
      <c r="A5" s="26" t="s">
        <v>91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O5" s="38"/>
      <c r="P5" s="38"/>
      <c r="Q5" s="38"/>
    </row>
    <row r="6" spans="1:17" s="5" customFormat="1" ht="15.75" customHeight="1" x14ac:dyDescent="0.2">
      <c r="A6" s="26" t="s">
        <v>92</v>
      </c>
      <c r="B6" s="7"/>
      <c r="H6" s="28"/>
      <c r="I6" s="29"/>
      <c r="J6" s="29"/>
      <c r="K6" s="30"/>
      <c r="L6" s="29"/>
      <c r="O6" s="28"/>
      <c r="P6" s="28"/>
      <c r="Q6" s="28"/>
    </row>
    <row r="7" spans="1:17" s="11" customFormat="1" ht="16.5" customHeight="1" x14ac:dyDescent="0.2">
      <c r="A7" s="31"/>
      <c r="B7" s="10"/>
      <c r="I7" s="32"/>
      <c r="J7" s="32"/>
      <c r="K7" s="33"/>
      <c r="L7" s="32"/>
    </row>
    <row r="8" spans="1:17" s="3" customFormat="1" ht="48.75" customHeight="1" x14ac:dyDescent="0.2">
      <c r="A8" s="39" t="s">
        <v>2</v>
      </c>
      <c r="B8" s="40" t="s">
        <v>3</v>
      </c>
      <c r="C8" s="41" t="s">
        <v>0</v>
      </c>
      <c r="D8" s="41" t="s">
        <v>9</v>
      </c>
      <c r="E8" s="41" t="s">
        <v>1</v>
      </c>
      <c r="F8" s="41" t="s">
        <v>28</v>
      </c>
      <c r="G8" s="41" t="s">
        <v>8</v>
      </c>
      <c r="H8" s="42"/>
      <c r="I8" s="55" t="s">
        <v>5</v>
      </c>
      <c r="J8" s="55" t="s">
        <v>20</v>
      </c>
      <c r="K8" s="56" t="s">
        <v>21</v>
      </c>
      <c r="L8" s="55" t="s">
        <v>6</v>
      </c>
      <c r="M8" s="57" t="s">
        <v>22</v>
      </c>
      <c r="N8" s="36" t="s">
        <v>24</v>
      </c>
      <c r="O8" s="42" t="s">
        <v>56</v>
      </c>
      <c r="P8" s="43" t="s">
        <v>80</v>
      </c>
      <c r="Q8" s="41"/>
    </row>
    <row r="9" spans="1:17" s="3" customFormat="1" ht="42.75" customHeight="1" x14ac:dyDescent="0.2">
      <c r="A9" s="39"/>
      <c r="B9" s="40"/>
      <c r="C9" s="41"/>
      <c r="D9" s="41"/>
      <c r="E9" s="41"/>
      <c r="F9" s="41"/>
      <c r="G9" s="41"/>
      <c r="H9" s="42"/>
      <c r="I9" s="55"/>
      <c r="J9" s="55"/>
      <c r="K9" s="56"/>
      <c r="L9" s="55"/>
      <c r="M9" s="57"/>
      <c r="N9" s="36"/>
      <c r="O9" s="42" t="s">
        <v>55</v>
      </c>
      <c r="P9" s="43" t="s">
        <v>55</v>
      </c>
      <c r="Q9" s="41"/>
    </row>
    <row r="10" spans="1:17" s="4" customFormat="1" ht="196.5" customHeight="1" x14ac:dyDescent="0.2">
      <c r="A10" s="39"/>
      <c r="B10" s="40"/>
      <c r="C10" s="41"/>
      <c r="D10" s="41"/>
      <c r="E10" s="41"/>
      <c r="F10" s="41"/>
      <c r="G10" s="41"/>
      <c r="H10" s="44"/>
      <c r="I10" s="55"/>
      <c r="J10" s="55"/>
      <c r="K10" s="56"/>
      <c r="L10" s="55"/>
      <c r="M10" s="57"/>
      <c r="N10" s="36"/>
      <c r="O10" s="44" t="s">
        <v>54</v>
      </c>
      <c r="P10" s="44" t="s">
        <v>79</v>
      </c>
      <c r="Q10" s="44" t="s">
        <v>81</v>
      </c>
    </row>
    <row r="11" spans="1:17" s="9" customFormat="1" ht="17.25" customHeight="1" x14ac:dyDescent="0.2">
      <c r="A11" s="35" t="s">
        <v>4</v>
      </c>
      <c r="B11" s="35"/>
      <c r="C11" s="35"/>
      <c r="D11" s="35"/>
      <c r="E11" s="35"/>
      <c r="F11" s="34"/>
      <c r="G11" s="14"/>
      <c r="H11" s="45"/>
      <c r="I11" s="55"/>
      <c r="J11" s="55"/>
      <c r="K11" s="56"/>
      <c r="L11" s="55"/>
      <c r="M11" s="57"/>
      <c r="N11" s="36"/>
      <c r="O11" s="45">
        <v>2</v>
      </c>
      <c r="P11" s="45">
        <v>3</v>
      </c>
      <c r="Q11" s="45">
        <v>6</v>
      </c>
    </row>
    <row r="12" spans="1:17" x14ac:dyDescent="0.2">
      <c r="A12" s="46">
        <v>1</v>
      </c>
      <c r="B12" s="47" t="s">
        <v>78</v>
      </c>
      <c r="C12" s="48" t="s">
        <v>31</v>
      </c>
      <c r="D12" s="48">
        <v>1940413372</v>
      </c>
      <c r="E12" s="49" t="s">
        <v>52</v>
      </c>
      <c r="F12" s="48" t="s">
        <v>57</v>
      </c>
      <c r="G12" s="49" t="s">
        <v>82</v>
      </c>
      <c r="H12" s="52">
        <f>MATCH(D12,Данные!$D:$D,0)</f>
        <v>24</v>
      </c>
      <c r="I12" s="58">
        <v>108</v>
      </c>
      <c r="J12" s="58">
        <v>29</v>
      </c>
      <c r="K12" s="59">
        <v>3</v>
      </c>
      <c r="L12" s="58">
        <f>IF(K12 &gt; 0,J12/K12,0)</f>
        <v>9.6666666666666661</v>
      </c>
      <c r="M12" s="49">
        <f>MIN($O12:Q12)</f>
        <v>9</v>
      </c>
      <c r="N12" s="1">
        <v>1</v>
      </c>
      <c r="O12" s="52">
        <v>9</v>
      </c>
      <c r="P12" s="52">
        <v>10</v>
      </c>
      <c r="Q12" s="52">
        <v>10</v>
      </c>
    </row>
    <row r="13" spans="1:17" x14ac:dyDescent="0.2">
      <c r="A13" s="46">
        <v>2</v>
      </c>
      <c r="B13" s="47" t="s">
        <v>70</v>
      </c>
      <c r="C13" s="48" t="s">
        <v>39</v>
      </c>
      <c r="D13" s="48">
        <v>1940413506</v>
      </c>
      <c r="E13" s="49" t="s">
        <v>52</v>
      </c>
      <c r="F13" s="48" t="s">
        <v>57</v>
      </c>
      <c r="G13" s="49" t="s">
        <v>82</v>
      </c>
      <c r="H13" s="52">
        <f>MATCH(D13,Данные!$D:$D,0)</f>
        <v>16</v>
      </c>
      <c r="I13" s="58">
        <v>104</v>
      </c>
      <c r="J13" s="58">
        <v>29</v>
      </c>
      <c r="K13" s="59">
        <v>3</v>
      </c>
      <c r="L13" s="58">
        <f>IF(K13 &gt; 0,J13/K13,0)</f>
        <v>9.6666666666666661</v>
      </c>
      <c r="M13" s="49">
        <f>MIN($O13:Q13)</f>
        <v>9</v>
      </c>
      <c r="N13" s="1">
        <v>2</v>
      </c>
      <c r="O13" s="52">
        <v>10</v>
      </c>
      <c r="P13" s="52">
        <v>10</v>
      </c>
      <c r="Q13" s="52">
        <v>9</v>
      </c>
    </row>
    <row r="14" spans="1:17" x14ac:dyDescent="0.2">
      <c r="A14" s="46">
        <v>3</v>
      </c>
      <c r="B14" s="47" t="s">
        <v>59</v>
      </c>
      <c r="C14" s="48" t="s">
        <v>51</v>
      </c>
      <c r="D14" s="48">
        <v>1940981958</v>
      </c>
      <c r="E14" s="49" t="s">
        <v>52</v>
      </c>
      <c r="F14" s="48" t="s">
        <v>57</v>
      </c>
      <c r="G14" s="49" t="s">
        <v>83</v>
      </c>
      <c r="H14" s="52">
        <f>MATCH(D14,Данные!$D:$D,0)</f>
        <v>5</v>
      </c>
      <c r="I14" s="58">
        <v>99</v>
      </c>
      <c r="J14" s="58">
        <v>27</v>
      </c>
      <c r="K14" s="59">
        <v>3</v>
      </c>
      <c r="L14" s="58">
        <f>IF(K14 &gt; 0,J14/K14,0)</f>
        <v>9</v>
      </c>
      <c r="M14" s="49">
        <f>MIN($O14:Q14)</f>
        <v>9</v>
      </c>
      <c r="N14" s="1">
        <v>3</v>
      </c>
      <c r="O14" s="52">
        <v>9</v>
      </c>
      <c r="P14" s="52">
        <v>9</v>
      </c>
      <c r="Q14" s="52">
        <v>9</v>
      </c>
    </row>
    <row r="15" spans="1:17" x14ac:dyDescent="0.2">
      <c r="A15" s="46">
        <v>4</v>
      </c>
      <c r="B15" s="47" t="s">
        <v>75</v>
      </c>
      <c r="C15" s="48" t="s">
        <v>34</v>
      </c>
      <c r="D15" s="48">
        <v>1940413415</v>
      </c>
      <c r="E15" s="49" t="s">
        <v>52</v>
      </c>
      <c r="F15" s="48" t="s">
        <v>57</v>
      </c>
      <c r="G15" s="49" t="s">
        <v>82</v>
      </c>
      <c r="H15" s="52">
        <f>MATCH(D15,Данные!$D:$D,0)</f>
        <v>21</v>
      </c>
      <c r="I15" s="58">
        <v>95</v>
      </c>
      <c r="J15" s="58">
        <v>25</v>
      </c>
      <c r="K15" s="59">
        <v>3</v>
      </c>
      <c r="L15" s="58">
        <f>IF(K15 &gt; 0,J15/K15,0)</f>
        <v>8.3333333333333339</v>
      </c>
      <c r="M15" s="49">
        <f>MIN($O15:Q15)</f>
        <v>7</v>
      </c>
      <c r="N15" s="1">
        <v>4</v>
      </c>
      <c r="O15" s="52">
        <v>7</v>
      </c>
      <c r="P15" s="52">
        <v>9</v>
      </c>
      <c r="Q15" s="52">
        <v>9</v>
      </c>
    </row>
    <row r="16" spans="1:17" x14ac:dyDescent="0.2">
      <c r="A16" s="46">
        <v>5</v>
      </c>
      <c r="B16" s="47" t="s">
        <v>53</v>
      </c>
      <c r="C16" s="48" t="s">
        <v>30</v>
      </c>
      <c r="D16" s="48">
        <v>1940413356</v>
      </c>
      <c r="E16" s="49" t="s">
        <v>52</v>
      </c>
      <c r="F16" s="48" t="s">
        <v>57</v>
      </c>
      <c r="G16" s="49" t="s">
        <v>82</v>
      </c>
      <c r="H16" s="52">
        <f>MATCH(D16,Данные!$D:$D,0)</f>
        <v>3</v>
      </c>
      <c r="I16" s="58">
        <v>88</v>
      </c>
      <c r="J16" s="58">
        <v>24</v>
      </c>
      <c r="K16" s="59">
        <v>3</v>
      </c>
      <c r="L16" s="58">
        <f>IF(K16 &gt; 0,J16/K16,0)</f>
        <v>8</v>
      </c>
      <c r="M16" s="49">
        <f>MIN($O16:Q16)</f>
        <v>8</v>
      </c>
      <c r="N16" s="1">
        <v>5</v>
      </c>
      <c r="O16" s="52">
        <v>8</v>
      </c>
      <c r="P16" s="52">
        <v>8</v>
      </c>
      <c r="Q16" s="52">
        <v>8</v>
      </c>
    </row>
    <row r="17" spans="1:17" x14ac:dyDescent="0.2">
      <c r="A17" s="46">
        <v>6</v>
      </c>
      <c r="B17" s="47" t="s">
        <v>58</v>
      </c>
      <c r="C17" s="48" t="s">
        <v>49</v>
      </c>
      <c r="D17" s="48">
        <v>1951560125</v>
      </c>
      <c r="E17" s="49" t="s">
        <v>52</v>
      </c>
      <c r="F17" s="48" t="s">
        <v>57</v>
      </c>
      <c r="G17" s="49" t="s">
        <v>82</v>
      </c>
      <c r="H17" s="52">
        <f>MATCH(D17,Данные!$D:$D,0)</f>
        <v>4</v>
      </c>
      <c r="I17" s="58">
        <v>78</v>
      </c>
      <c r="J17" s="58">
        <v>21</v>
      </c>
      <c r="K17" s="59">
        <v>3</v>
      </c>
      <c r="L17" s="58">
        <f>IF(K17 &gt; 0,J17/K17,0)</f>
        <v>7</v>
      </c>
      <c r="M17" s="49">
        <f>MIN($O17:Q17)</f>
        <v>6</v>
      </c>
      <c r="N17" s="1">
        <v>6</v>
      </c>
      <c r="O17" s="52">
        <v>6</v>
      </c>
      <c r="P17" s="52">
        <v>8</v>
      </c>
      <c r="Q17" s="52">
        <v>7</v>
      </c>
    </row>
    <row r="18" spans="1:17" x14ac:dyDescent="0.2">
      <c r="A18" s="46">
        <v>7</v>
      </c>
      <c r="B18" s="47" t="s">
        <v>68</v>
      </c>
      <c r="C18" s="48" t="s">
        <v>41</v>
      </c>
      <c r="D18" s="48">
        <v>1940413546</v>
      </c>
      <c r="E18" s="49" t="s">
        <v>52</v>
      </c>
      <c r="F18" s="48" t="s">
        <v>57</v>
      </c>
      <c r="G18" s="49" t="s">
        <v>82</v>
      </c>
      <c r="H18" s="52">
        <f>MATCH(D18,Данные!$D:$D,0)</f>
        <v>14</v>
      </c>
      <c r="I18" s="58">
        <v>73</v>
      </c>
      <c r="J18" s="58">
        <v>20</v>
      </c>
      <c r="K18" s="59">
        <v>3</v>
      </c>
      <c r="L18" s="58">
        <f>IF(K18 &gt; 0,J18/K18,0)</f>
        <v>6.666666666666667</v>
      </c>
      <c r="M18" s="49">
        <f>MIN($O18:Q18)</f>
        <v>5</v>
      </c>
      <c r="N18" s="1">
        <v>7</v>
      </c>
      <c r="O18" s="52">
        <v>5</v>
      </c>
      <c r="P18" s="52">
        <v>9</v>
      </c>
      <c r="Q18" s="52">
        <v>6</v>
      </c>
    </row>
    <row r="19" spans="1:17" x14ac:dyDescent="0.2">
      <c r="A19" s="50" t="s">
        <v>85</v>
      </c>
      <c r="B19" s="47" t="s">
        <v>76</v>
      </c>
      <c r="C19" s="48" t="s">
        <v>33</v>
      </c>
      <c r="D19" s="48">
        <v>1940413400</v>
      </c>
      <c r="E19" s="49" t="s">
        <v>52</v>
      </c>
      <c r="F19" s="48" t="s">
        <v>57</v>
      </c>
      <c r="G19" s="49" t="s">
        <v>82</v>
      </c>
      <c r="H19" s="52">
        <f>MATCH(D19,Данные!$D:$D,0)</f>
        <v>22</v>
      </c>
      <c r="I19" s="58">
        <v>72</v>
      </c>
      <c r="J19" s="58">
        <v>18</v>
      </c>
      <c r="K19" s="59">
        <v>2</v>
      </c>
      <c r="L19" s="58">
        <f>IF(K19 &gt; 0,J19/K19,0)</f>
        <v>9</v>
      </c>
      <c r="M19" s="49">
        <f>MIN($O19:Q19)</f>
        <v>9</v>
      </c>
      <c r="N19" s="1">
        <v>8</v>
      </c>
      <c r="O19" s="52">
        <v>9</v>
      </c>
      <c r="P19" s="52"/>
      <c r="Q19" s="52">
        <v>9</v>
      </c>
    </row>
    <row r="20" spans="1:17" x14ac:dyDescent="0.2">
      <c r="A20" s="51"/>
      <c r="B20" s="47" t="s">
        <v>67</v>
      </c>
      <c r="C20" s="48" t="s">
        <v>42</v>
      </c>
      <c r="D20" s="48">
        <v>1940413562</v>
      </c>
      <c r="E20" s="49" t="s">
        <v>52</v>
      </c>
      <c r="F20" s="48" t="s">
        <v>57</v>
      </c>
      <c r="G20" s="49" t="s">
        <v>82</v>
      </c>
      <c r="H20" s="52">
        <f>MATCH(D20,Данные!$D:$D,0)</f>
        <v>13</v>
      </c>
      <c r="I20" s="58">
        <v>72</v>
      </c>
      <c r="J20" s="58">
        <v>18</v>
      </c>
      <c r="K20" s="59">
        <v>2</v>
      </c>
      <c r="L20" s="58">
        <f>IF(K20 &gt; 0,J20/K20,0)</f>
        <v>9</v>
      </c>
      <c r="M20" s="49">
        <f>MIN($O20:Q20)</f>
        <v>9</v>
      </c>
      <c r="N20" s="1">
        <v>9</v>
      </c>
      <c r="O20" s="52">
        <v>9</v>
      </c>
      <c r="P20" s="52"/>
      <c r="Q20" s="52">
        <v>9</v>
      </c>
    </row>
    <row r="21" spans="1:17" x14ac:dyDescent="0.2">
      <c r="A21" s="46">
        <v>10</v>
      </c>
      <c r="B21" s="47" t="s">
        <v>71</v>
      </c>
      <c r="C21" s="48" t="s">
        <v>38</v>
      </c>
      <c r="D21" s="48">
        <v>1940413492</v>
      </c>
      <c r="E21" s="49" t="s">
        <v>52</v>
      </c>
      <c r="F21" s="48" t="s">
        <v>57</v>
      </c>
      <c r="G21" s="49" t="s">
        <v>82</v>
      </c>
      <c r="H21" s="52">
        <f>MATCH(D21,Данные!$D:$D,0)</f>
        <v>17</v>
      </c>
      <c r="I21" s="58">
        <v>70</v>
      </c>
      <c r="J21" s="58">
        <v>17</v>
      </c>
      <c r="K21" s="59">
        <v>2</v>
      </c>
      <c r="L21" s="58">
        <f>IF(K21 &gt; 0,J21/K21,0)</f>
        <v>8.5</v>
      </c>
      <c r="M21" s="49">
        <f>MIN($O21:Q21)</f>
        <v>8</v>
      </c>
      <c r="N21" s="1">
        <v>10</v>
      </c>
      <c r="O21" s="52">
        <v>8</v>
      </c>
      <c r="P21" s="52"/>
      <c r="Q21" s="52">
        <v>9</v>
      </c>
    </row>
    <row r="22" spans="1:17" x14ac:dyDescent="0.2">
      <c r="A22" s="46">
        <v>11</v>
      </c>
      <c r="B22" s="47" t="s">
        <v>63</v>
      </c>
      <c r="C22" s="48" t="s">
        <v>46</v>
      </c>
      <c r="D22" s="48">
        <v>1940413633</v>
      </c>
      <c r="E22" s="49" t="s">
        <v>52</v>
      </c>
      <c r="F22" s="48" t="s">
        <v>57</v>
      </c>
      <c r="G22" s="49" t="s">
        <v>82</v>
      </c>
      <c r="H22" s="52">
        <f>MATCH(D22,Данные!$D:$D,0)</f>
        <v>9</v>
      </c>
      <c r="I22" s="58">
        <v>66</v>
      </c>
      <c r="J22" s="58">
        <v>17</v>
      </c>
      <c r="K22" s="59">
        <v>2</v>
      </c>
      <c r="L22" s="58">
        <f>IF(K22 &gt; 0,J22/K22,0)</f>
        <v>8.5</v>
      </c>
      <c r="M22" s="49">
        <f>MIN($O22:Q22)</f>
        <v>8</v>
      </c>
      <c r="N22" s="1">
        <v>11</v>
      </c>
      <c r="O22" s="52">
        <v>9</v>
      </c>
      <c r="P22" s="52"/>
      <c r="Q22" s="52">
        <v>8</v>
      </c>
    </row>
    <row r="23" spans="1:17" x14ac:dyDescent="0.2">
      <c r="A23" s="50" t="s">
        <v>86</v>
      </c>
      <c r="B23" s="47" t="s">
        <v>72</v>
      </c>
      <c r="C23" s="48" t="s">
        <v>37</v>
      </c>
      <c r="D23" s="48">
        <v>1940413479</v>
      </c>
      <c r="E23" s="49" t="s">
        <v>52</v>
      </c>
      <c r="F23" s="48" t="s">
        <v>57</v>
      </c>
      <c r="G23" s="49" t="s">
        <v>82</v>
      </c>
      <c r="H23" s="52">
        <f>MATCH(D23,Данные!$D:$D,0)</f>
        <v>18</v>
      </c>
      <c r="I23" s="58">
        <v>64</v>
      </c>
      <c r="J23" s="58">
        <v>16</v>
      </c>
      <c r="K23" s="59">
        <v>2</v>
      </c>
      <c r="L23" s="58">
        <f>IF(K23 &gt; 0,J23/K23,0)</f>
        <v>8</v>
      </c>
      <c r="M23" s="49">
        <f>MIN($O23:Q23)</f>
        <v>8</v>
      </c>
      <c r="N23" s="1">
        <v>12</v>
      </c>
      <c r="O23" s="52">
        <v>8</v>
      </c>
      <c r="P23" s="52"/>
      <c r="Q23" s="52">
        <v>8</v>
      </c>
    </row>
    <row r="24" spans="1:17" x14ac:dyDescent="0.2">
      <c r="A24" s="51"/>
      <c r="B24" s="47" t="s">
        <v>61</v>
      </c>
      <c r="C24" s="48" t="s">
        <v>48</v>
      </c>
      <c r="D24" s="48">
        <v>1940413663</v>
      </c>
      <c r="E24" s="49" t="s">
        <v>52</v>
      </c>
      <c r="F24" s="48" t="s">
        <v>57</v>
      </c>
      <c r="G24" s="49" t="s">
        <v>82</v>
      </c>
      <c r="H24" s="52">
        <f>MATCH(D24,Данные!$D:$D,0)</f>
        <v>7</v>
      </c>
      <c r="I24" s="58">
        <v>64</v>
      </c>
      <c r="J24" s="58">
        <v>16</v>
      </c>
      <c r="K24" s="59">
        <v>2</v>
      </c>
      <c r="L24" s="58">
        <f>IF(K24 &gt; 0,J24/K24,0)</f>
        <v>8</v>
      </c>
      <c r="M24" s="49">
        <f>MIN($O24:Q24)</f>
        <v>8</v>
      </c>
      <c r="N24" s="1">
        <v>13</v>
      </c>
      <c r="O24" s="52">
        <v>8</v>
      </c>
      <c r="P24" s="52"/>
      <c r="Q24" s="52">
        <v>8</v>
      </c>
    </row>
    <row r="25" spans="1:17" x14ac:dyDescent="0.2">
      <c r="A25" s="46">
        <v>14</v>
      </c>
      <c r="B25" s="47" t="s">
        <v>73</v>
      </c>
      <c r="C25" s="48" t="s">
        <v>36</v>
      </c>
      <c r="D25" s="48">
        <v>1940413449</v>
      </c>
      <c r="E25" s="49" t="s">
        <v>52</v>
      </c>
      <c r="F25" s="48" t="s">
        <v>57</v>
      </c>
      <c r="G25" s="49" t="s">
        <v>82</v>
      </c>
      <c r="H25" s="52">
        <f>MATCH(D25,Данные!$D:$D,0)</f>
        <v>19</v>
      </c>
      <c r="I25" s="58">
        <v>62</v>
      </c>
      <c r="J25" s="58">
        <v>15</v>
      </c>
      <c r="K25" s="59">
        <v>2</v>
      </c>
      <c r="L25" s="58">
        <f>IF(K25 &gt; 0,J25/K25,0)</f>
        <v>7.5</v>
      </c>
      <c r="M25" s="49">
        <f>MIN($O25:Q25)</f>
        <v>7</v>
      </c>
      <c r="N25" s="1">
        <v>14</v>
      </c>
      <c r="O25" s="52">
        <v>7</v>
      </c>
      <c r="P25" s="52"/>
      <c r="Q25" s="52">
        <v>8</v>
      </c>
    </row>
    <row r="26" spans="1:17" x14ac:dyDescent="0.2">
      <c r="A26" s="46">
        <v>15</v>
      </c>
      <c r="B26" s="47" t="s">
        <v>66</v>
      </c>
      <c r="C26" s="48" t="s">
        <v>43</v>
      </c>
      <c r="D26" s="48">
        <v>1940413580</v>
      </c>
      <c r="E26" s="49" t="s">
        <v>52</v>
      </c>
      <c r="F26" s="48" t="s">
        <v>57</v>
      </c>
      <c r="G26" s="49" t="s">
        <v>82</v>
      </c>
      <c r="H26" s="52">
        <f>MATCH(D26,Данные!$D:$D,0)</f>
        <v>12</v>
      </c>
      <c r="I26" s="58">
        <v>56</v>
      </c>
      <c r="J26" s="58">
        <v>14</v>
      </c>
      <c r="K26" s="59">
        <v>2</v>
      </c>
      <c r="L26" s="58">
        <f>IF(K26 &gt; 0,J26/K26,0)</f>
        <v>7</v>
      </c>
      <c r="M26" s="49">
        <f>MIN($O26:Q26)</f>
        <v>7</v>
      </c>
      <c r="N26" s="1">
        <v>15</v>
      </c>
      <c r="O26" s="52">
        <v>7</v>
      </c>
      <c r="P26" s="52"/>
      <c r="Q26" s="52">
        <v>7</v>
      </c>
    </row>
    <row r="27" spans="1:17" x14ac:dyDescent="0.2">
      <c r="A27" s="46">
        <v>16</v>
      </c>
      <c r="B27" s="47" t="s">
        <v>74</v>
      </c>
      <c r="C27" s="48" t="s">
        <v>35</v>
      </c>
      <c r="D27" s="48">
        <v>1940413429</v>
      </c>
      <c r="E27" s="49" t="s">
        <v>52</v>
      </c>
      <c r="F27" s="48" t="s">
        <v>57</v>
      </c>
      <c r="G27" s="49" t="s">
        <v>82</v>
      </c>
      <c r="H27" s="52">
        <f>MATCH(D27,Данные!$D:$D,0)</f>
        <v>20</v>
      </c>
      <c r="I27" s="58">
        <v>54</v>
      </c>
      <c r="J27" s="58">
        <v>13</v>
      </c>
      <c r="K27" s="59">
        <v>2</v>
      </c>
      <c r="L27" s="58">
        <f>IF(K27 &gt; 0,J27/K27,0)</f>
        <v>6.5</v>
      </c>
      <c r="M27" s="49">
        <f>MIN($O27:Q27)</f>
        <v>6</v>
      </c>
      <c r="N27" s="1">
        <v>16</v>
      </c>
      <c r="O27" s="52">
        <v>6</v>
      </c>
      <c r="P27" s="52"/>
      <c r="Q27" s="52">
        <v>7</v>
      </c>
    </row>
    <row r="28" spans="1:17" x14ac:dyDescent="0.2">
      <c r="A28" s="46">
        <v>17</v>
      </c>
      <c r="B28" s="47" t="s">
        <v>69</v>
      </c>
      <c r="C28" s="48" t="s">
        <v>40</v>
      </c>
      <c r="D28" s="48">
        <v>1940413527</v>
      </c>
      <c r="E28" s="49" t="s">
        <v>52</v>
      </c>
      <c r="F28" s="48" t="s">
        <v>57</v>
      </c>
      <c r="G28" s="49" t="s">
        <v>82</v>
      </c>
      <c r="H28" s="52">
        <f>MATCH(D28,Данные!$D:$D,0)</f>
        <v>15</v>
      </c>
      <c r="I28" s="58">
        <v>52</v>
      </c>
      <c r="J28" s="58">
        <v>14</v>
      </c>
      <c r="K28" s="59">
        <v>2</v>
      </c>
      <c r="L28" s="58">
        <f>IF(K28 &gt; 0,J28/K28,0)</f>
        <v>7</v>
      </c>
      <c r="M28" s="49">
        <f>MIN($O28:Q28)</f>
        <v>6</v>
      </c>
      <c r="N28" s="1">
        <v>17</v>
      </c>
      <c r="O28" s="52">
        <v>8</v>
      </c>
      <c r="P28" s="52"/>
      <c r="Q28" s="52">
        <v>6</v>
      </c>
    </row>
    <row r="29" spans="1:17" x14ac:dyDescent="0.2">
      <c r="A29" s="46">
        <v>18</v>
      </c>
      <c r="B29" s="47" t="s">
        <v>62</v>
      </c>
      <c r="C29" s="48" t="s">
        <v>47</v>
      </c>
      <c r="D29" s="48">
        <v>1940413650</v>
      </c>
      <c r="E29" s="49" t="s">
        <v>52</v>
      </c>
      <c r="F29" s="48" t="s">
        <v>57</v>
      </c>
      <c r="G29" s="49" t="s">
        <v>82</v>
      </c>
      <c r="H29" s="52">
        <f>MATCH(D29,Данные!$D:$D,0)</f>
        <v>8</v>
      </c>
      <c r="I29" s="58">
        <v>50</v>
      </c>
      <c r="J29" s="58">
        <v>13</v>
      </c>
      <c r="K29" s="59">
        <v>2</v>
      </c>
      <c r="L29" s="58">
        <f>IF(K29 &gt; 0,J29/K29,0)</f>
        <v>6.5</v>
      </c>
      <c r="M29" s="49">
        <f>MIN($O29:Q29)</f>
        <v>6</v>
      </c>
      <c r="N29" s="1">
        <v>18</v>
      </c>
      <c r="O29" s="52">
        <v>7</v>
      </c>
      <c r="P29" s="52"/>
      <c r="Q29" s="52">
        <v>6</v>
      </c>
    </row>
    <row r="30" spans="1:17" x14ac:dyDescent="0.2">
      <c r="A30" s="46">
        <v>19</v>
      </c>
      <c r="B30" s="47" t="s">
        <v>60</v>
      </c>
      <c r="C30" s="48" t="s">
        <v>50</v>
      </c>
      <c r="D30" s="48">
        <v>1940981942</v>
      </c>
      <c r="E30" s="49" t="s">
        <v>52</v>
      </c>
      <c r="F30" s="48" t="s">
        <v>57</v>
      </c>
      <c r="G30" s="49" t="s">
        <v>83</v>
      </c>
      <c r="H30" s="52">
        <f>MATCH(D30,Данные!$D:$D,0)</f>
        <v>6</v>
      </c>
      <c r="I30" s="58">
        <v>46</v>
      </c>
      <c r="J30" s="58">
        <v>11</v>
      </c>
      <c r="K30" s="59">
        <v>2</v>
      </c>
      <c r="L30" s="58">
        <f>IF(K30 &gt; 0,J30/K30,0)</f>
        <v>5.5</v>
      </c>
      <c r="M30" s="49">
        <f>MIN($O30:Q30)</f>
        <v>5</v>
      </c>
      <c r="N30" s="1">
        <v>19</v>
      </c>
      <c r="O30" s="52">
        <v>5</v>
      </c>
      <c r="P30" s="52"/>
      <c r="Q30" s="52">
        <v>6</v>
      </c>
    </row>
    <row r="31" spans="1:17" x14ac:dyDescent="0.2">
      <c r="A31" s="50" t="s">
        <v>87</v>
      </c>
      <c r="B31" s="47" t="s">
        <v>77</v>
      </c>
      <c r="C31" s="48" t="s">
        <v>32</v>
      </c>
      <c r="D31" s="48">
        <v>1940413387</v>
      </c>
      <c r="E31" s="49" t="s">
        <v>52</v>
      </c>
      <c r="F31" s="48" t="s">
        <v>57</v>
      </c>
      <c r="G31" s="49" t="s">
        <v>82</v>
      </c>
      <c r="H31" s="52">
        <f>MATCH(D31,Данные!$D:$D,0)</f>
        <v>23</v>
      </c>
      <c r="I31" s="58">
        <v>24</v>
      </c>
      <c r="J31" s="58">
        <v>8</v>
      </c>
      <c r="K31" s="59">
        <v>2</v>
      </c>
      <c r="L31" s="58">
        <f>IF(K31 &gt; 0,J31/K31,0)</f>
        <v>4</v>
      </c>
      <c r="M31" s="49">
        <f>MIN($O31:Q31)</f>
        <v>2</v>
      </c>
      <c r="N31" s="1">
        <v>20</v>
      </c>
      <c r="O31" s="52">
        <v>6</v>
      </c>
      <c r="P31" s="52"/>
      <c r="Q31" s="53">
        <v>2</v>
      </c>
    </row>
    <row r="32" spans="1:17" x14ac:dyDescent="0.2">
      <c r="A32" s="51"/>
      <c r="B32" s="47" t="s">
        <v>64</v>
      </c>
      <c r="C32" s="48" t="s">
        <v>45</v>
      </c>
      <c r="D32" s="48">
        <v>1940413618</v>
      </c>
      <c r="E32" s="49" t="s">
        <v>52</v>
      </c>
      <c r="F32" s="48" t="s">
        <v>57</v>
      </c>
      <c r="G32" s="49" t="s">
        <v>82</v>
      </c>
      <c r="H32" s="52">
        <f>MATCH(D32,Данные!$D:$D,0)</f>
        <v>10</v>
      </c>
      <c r="I32" s="58">
        <v>24</v>
      </c>
      <c r="J32" s="58">
        <v>4</v>
      </c>
      <c r="K32" s="59">
        <v>1</v>
      </c>
      <c r="L32" s="58">
        <f>IF(K32 &gt; 0,J32/K32,0)</f>
        <v>4</v>
      </c>
      <c r="M32" s="49">
        <f>MIN($O32:Q32)</f>
        <v>4</v>
      </c>
      <c r="N32" s="1">
        <v>21</v>
      </c>
      <c r="O32" s="54" t="s">
        <v>84</v>
      </c>
      <c r="P32" s="52"/>
      <c r="Q32" s="52">
        <v>4</v>
      </c>
    </row>
    <row r="33" spans="1:17" x14ac:dyDescent="0.2">
      <c r="A33" s="46">
        <v>22</v>
      </c>
      <c r="B33" s="47" t="s">
        <v>65</v>
      </c>
      <c r="C33" s="48" t="s">
        <v>44</v>
      </c>
      <c r="D33" s="48">
        <v>1940413600</v>
      </c>
      <c r="E33" s="49" t="s">
        <v>52</v>
      </c>
      <c r="F33" s="48" t="s">
        <v>57</v>
      </c>
      <c r="G33" s="49" t="s">
        <v>82</v>
      </c>
      <c r="H33" s="52">
        <f>MATCH(D33,Данные!$D:$D,0)</f>
        <v>11</v>
      </c>
      <c r="I33" s="58">
        <v>0</v>
      </c>
      <c r="J33" s="58"/>
      <c r="K33" s="59"/>
      <c r="L33" s="58">
        <f>IF(K33 &gt; 0,J33/K33,0)</f>
        <v>0</v>
      </c>
      <c r="M33" s="49">
        <f>MIN($O33:Q33)</f>
        <v>0</v>
      </c>
      <c r="N33" s="1">
        <v>22</v>
      </c>
      <c r="O33" s="54" t="s">
        <v>84</v>
      </c>
      <c r="P33" s="52"/>
      <c r="Q33" s="54" t="s">
        <v>84</v>
      </c>
    </row>
  </sheetData>
  <sheetCalcPr fullCalcOnLoad="1"/>
  <mergeCells count="19">
    <mergeCell ref="P8:Q8"/>
    <mergeCell ref="P9:Q9"/>
    <mergeCell ref="A19:A20"/>
    <mergeCell ref="A23:A24"/>
    <mergeCell ref="A31:A32"/>
    <mergeCell ref="I8:I11"/>
    <mergeCell ref="N8:N11"/>
    <mergeCell ref="M8:M11"/>
    <mergeCell ref="K8:K11"/>
    <mergeCell ref="L8:L11"/>
    <mergeCell ref="J8:J11"/>
    <mergeCell ref="G8:G10"/>
    <mergeCell ref="F8:F10"/>
    <mergeCell ref="D8:D10"/>
    <mergeCell ref="B8:B10"/>
    <mergeCell ref="A11:E11"/>
    <mergeCell ref="C8:C10"/>
    <mergeCell ref="E8:E10"/>
    <mergeCell ref="A8:A10"/>
  </mergeCells>
  <phoneticPr fontId="0" type="noConversion"/>
  <pageMargins left="0.75" right="0.75" top="1" bottom="1" header="0.5" footer="0.5"/>
  <pageSetup paperSize="9" orientation="portrait" horizontalDpi="300" verticalDpi="300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1025" r:id="rId4" name="ConfirmRating">
          <controlPr defaultSize="0" print="0" autoLine="0" r:id="rId5">
            <anchor>
              <from>
                <xdr:col>5</xdr:col>
                <xdr:colOff>752475</xdr:colOff>
                <xdr:row>0</xdr:row>
                <xdr:rowOff>209550</xdr:rowOff>
              </from>
              <to>
                <xdr:col>5</xdr:col>
                <xdr:colOff>2162175</xdr:colOff>
                <xdr:row>1</xdr:row>
                <xdr:rowOff>57150</xdr:rowOff>
              </to>
            </anchor>
          </controlPr>
        </control>
      </mc:Choice>
      <mc:Fallback>
        <control shapeId="1025" r:id="rId4" name="ConfirmRating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Данные"/>
  <dimension ref="A1:S53"/>
  <sheetViews>
    <sheetView workbookViewId="0">
      <selection activeCell="E1" sqref="E1"/>
    </sheetView>
  </sheetViews>
  <sheetFormatPr defaultRowHeight="12.75" x14ac:dyDescent="0.2"/>
  <cols>
    <col min="1" max="1" width="8.5703125" customWidth="1"/>
    <col min="2" max="2" width="5.5703125" customWidth="1"/>
    <col min="3" max="3" width="6.7109375" customWidth="1"/>
    <col min="4" max="4" width="9" customWidth="1"/>
    <col min="5" max="5" width="20.28515625" customWidth="1"/>
    <col min="6" max="6" width="10.5703125" customWidth="1"/>
    <col min="7" max="7" width="44.5703125" customWidth="1"/>
    <col min="8" max="8" width="5.5703125" customWidth="1"/>
    <col min="9" max="9" width="9.5703125" customWidth="1"/>
    <col min="10" max="10" width="11.140625" customWidth="1"/>
    <col min="11" max="11" width="4.28515625" customWidth="1"/>
    <col min="12" max="12" width="5.85546875" customWidth="1"/>
    <col min="13" max="13" width="5.7109375" customWidth="1"/>
    <col min="14" max="14" width="6.140625" customWidth="1"/>
    <col min="15" max="15" width="5.42578125" customWidth="1"/>
  </cols>
  <sheetData>
    <row r="1" spans="1:19" ht="103.5" customHeight="1" x14ac:dyDescent="0.2">
      <c r="A1" s="15" t="s">
        <v>9</v>
      </c>
      <c r="B1" s="15" t="s">
        <v>15</v>
      </c>
      <c r="C1" s="15" t="s">
        <v>1</v>
      </c>
      <c r="D1" s="15" t="s">
        <v>0</v>
      </c>
      <c r="E1" s="16" t="s">
        <v>29</v>
      </c>
      <c r="F1" s="15" t="s">
        <v>10</v>
      </c>
      <c r="G1" s="16" t="s">
        <v>11</v>
      </c>
      <c r="H1" s="15" t="s">
        <v>16</v>
      </c>
      <c r="I1" s="15" t="s">
        <v>12</v>
      </c>
      <c r="J1" s="15" t="s">
        <v>13</v>
      </c>
      <c r="K1" s="15" t="s">
        <v>17</v>
      </c>
      <c r="L1" s="15" t="s">
        <v>18</v>
      </c>
      <c r="M1" s="15" t="s">
        <v>19</v>
      </c>
      <c r="N1" s="15" t="s">
        <v>14</v>
      </c>
      <c r="O1" s="15" t="s">
        <v>25</v>
      </c>
      <c r="P1" s="15" t="s">
        <v>26</v>
      </c>
      <c r="Q1" s="15" t="s">
        <v>27</v>
      </c>
      <c r="R1" s="15" t="s">
        <v>23</v>
      </c>
    </row>
    <row r="2" spans="1:19" x14ac:dyDescent="0.2">
      <c r="A2" s="17">
        <v>1</v>
      </c>
      <c r="B2" s="17">
        <v>2</v>
      </c>
      <c r="C2" s="18">
        <v>3</v>
      </c>
      <c r="D2" s="18">
        <v>4</v>
      </c>
      <c r="E2" s="18">
        <v>5</v>
      </c>
      <c r="F2" s="18">
        <v>6</v>
      </c>
      <c r="G2" s="18">
        <v>7</v>
      </c>
      <c r="H2" s="18">
        <v>8</v>
      </c>
      <c r="I2" s="18">
        <v>9</v>
      </c>
      <c r="J2" s="18">
        <v>10</v>
      </c>
      <c r="K2" s="18">
        <v>11</v>
      </c>
      <c r="L2" s="18">
        <v>12</v>
      </c>
      <c r="M2" s="18">
        <v>13</v>
      </c>
      <c r="N2" s="18">
        <v>14</v>
      </c>
      <c r="O2" s="18">
        <v>15</v>
      </c>
      <c r="P2" s="18">
        <v>16</v>
      </c>
      <c r="Q2" s="18">
        <v>17</v>
      </c>
      <c r="R2" s="18">
        <v>18</v>
      </c>
    </row>
    <row r="3" spans="1:19" x14ac:dyDescent="0.2">
      <c r="A3">
        <v>1941269063</v>
      </c>
      <c r="B3">
        <v>8</v>
      </c>
      <c r="C3" t="s">
        <v>52</v>
      </c>
      <c r="D3">
        <v>1940413356</v>
      </c>
      <c r="E3" t="s">
        <v>30</v>
      </c>
      <c r="F3" t="s">
        <v>53</v>
      </c>
      <c r="G3" t="s">
        <v>54</v>
      </c>
      <c r="H3">
        <v>2</v>
      </c>
      <c r="I3" t="s">
        <v>55</v>
      </c>
      <c r="J3" t="s">
        <v>56</v>
      </c>
      <c r="L3">
        <v>16</v>
      </c>
      <c r="M3">
        <v>1</v>
      </c>
      <c r="N3">
        <v>1</v>
      </c>
      <c r="O3">
        <v>1700210028</v>
      </c>
      <c r="P3">
        <v>2098</v>
      </c>
      <c r="R3" t="s">
        <v>57</v>
      </c>
      <c r="S3">
        <f>MATCH(D3,Отчет!$D:$D,0)</f>
        <v>16</v>
      </c>
    </row>
    <row r="4" spans="1:19" x14ac:dyDescent="0.2">
      <c r="A4">
        <v>1984017288</v>
      </c>
      <c r="B4">
        <v>6</v>
      </c>
      <c r="C4" t="s">
        <v>52</v>
      </c>
      <c r="D4">
        <v>1951560125</v>
      </c>
      <c r="E4" t="s">
        <v>49</v>
      </c>
      <c r="F4" t="s">
        <v>58</v>
      </c>
      <c r="G4" t="s">
        <v>54</v>
      </c>
      <c r="H4">
        <v>2</v>
      </c>
      <c r="I4" t="s">
        <v>55</v>
      </c>
      <c r="J4" t="s">
        <v>56</v>
      </c>
      <c r="L4">
        <v>12</v>
      </c>
      <c r="M4">
        <v>1</v>
      </c>
      <c r="N4">
        <v>1</v>
      </c>
      <c r="O4">
        <v>1700210028</v>
      </c>
      <c r="P4">
        <v>2098</v>
      </c>
      <c r="R4" t="s">
        <v>57</v>
      </c>
      <c r="S4">
        <f>MATCH(D4,Отчет!$D:$D,0)</f>
        <v>17</v>
      </c>
    </row>
    <row r="5" spans="1:19" x14ac:dyDescent="0.2">
      <c r="A5">
        <v>1941268968</v>
      </c>
      <c r="B5">
        <v>9</v>
      </c>
      <c r="C5" t="s">
        <v>52</v>
      </c>
      <c r="D5">
        <v>1940981958</v>
      </c>
      <c r="E5" t="s">
        <v>51</v>
      </c>
      <c r="F5" t="s">
        <v>59</v>
      </c>
      <c r="G5" t="s">
        <v>54</v>
      </c>
      <c r="H5">
        <v>2</v>
      </c>
      <c r="I5" t="s">
        <v>55</v>
      </c>
      <c r="J5" t="s">
        <v>56</v>
      </c>
      <c r="L5">
        <v>18</v>
      </c>
      <c r="M5">
        <v>1</v>
      </c>
      <c r="N5">
        <v>0</v>
      </c>
      <c r="O5">
        <v>1700210028</v>
      </c>
      <c r="P5">
        <v>2098</v>
      </c>
      <c r="R5" t="s">
        <v>57</v>
      </c>
      <c r="S5">
        <f>MATCH(D5,Отчет!$D:$D,0)</f>
        <v>14</v>
      </c>
    </row>
    <row r="6" spans="1:19" x14ac:dyDescent="0.2">
      <c r="A6">
        <v>1941269053</v>
      </c>
      <c r="B6">
        <v>5</v>
      </c>
      <c r="C6" t="s">
        <v>52</v>
      </c>
      <c r="D6">
        <v>1940981942</v>
      </c>
      <c r="E6" t="s">
        <v>50</v>
      </c>
      <c r="F6" t="s">
        <v>60</v>
      </c>
      <c r="G6" t="s">
        <v>54</v>
      </c>
      <c r="H6">
        <v>2</v>
      </c>
      <c r="I6" t="s">
        <v>55</v>
      </c>
      <c r="J6" t="s">
        <v>56</v>
      </c>
      <c r="L6">
        <v>10</v>
      </c>
      <c r="M6">
        <v>1</v>
      </c>
      <c r="N6">
        <v>0</v>
      </c>
      <c r="O6">
        <v>1700210028</v>
      </c>
      <c r="P6">
        <v>2098</v>
      </c>
      <c r="R6" t="s">
        <v>57</v>
      </c>
      <c r="S6">
        <f>MATCH(D6,Отчет!$D:$D,0)</f>
        <v>30</v>
      </c>
    </row>
    <row r="7" spans="1:19" x14ac:dyDescent="0.2">
      <c r="A7">
        <v>1941268908</v>
      </c>
      <c r="B7">
        <v>8</v>
      </c>
      <c r="C7" t="s">
        <v>52</v>
      </c>
      <c r="D7">
        <v>1940413663</v>
      </c>
      <c r="E7" t="s">
        <v>48</v>
      </c>
      <c r="F7" t="s">
        <v>61</v>
      </c>
      <c r="G7" t="s">
        <v>54</v>
      </c>
      <c r="H7">
        <v>2</v>
      </c>
      <c r="I7" t="s">
        <v>55</v>
      </c>
      <c r="J7" t="s">
        <v>56</v>
      </c>
      <c r="L7">
        <v>16</v>
      </c>
      <c r="M7">
        <v>1</v>
      </c>
      <c r="N7">
        <v>1</v>
      </c>
      <c r="O7">
        <v>1700210028</v>
      </c>
      <c r="P7">
        <v>2098</v>
      </c>
      <c r="R7" t="s">
        <v>57</v>
      </c>
      <c r="S7">
        <f>MATCH(D7,Отчет!$D:$D,0)</f>
        <v>24</v>
      </c>
    </row>
    <row r="8" spans="1:19" x14ac:dyDescent="0.2">
      <c r="A8">
        <v>1941268922</v>
      </c>
      <c r="B8">
        <v>7</v>
      </c>
      <c r="C8" t="s">
        <v>52</v>
      </c>
      <c r="D8">
        <v>1940413650</v>
      </c>
      <c r="E8" t="s">
        <v>47</v>
      </c>
      <c r="F8" t="s">
        <v>62</v>
      </c>
      <c r="G8" t="s">
        <v>54</v>
      </c>
      <c r="H8">
        <v>2</v>
      </c>
      <c r="I8" t="s">
        <v>55</v>
      </c>
      <c r="J8" t="s">
        <v>56</v>
      </c>
      <c r="L8">
        <v>14</v>
      </c>
      <c r="M8">
        <v>1</v>
      </c>
      <c r="N8">
        <v>1</v>
      </c>
      <c r="O8">
        <v>1700210028</v>
      </c>
      <c r="P8">
        <v>2098</v>
      </c>
      <c r="R8" t="s">
        <v>57</v>
      </c>
      <c r="S8">
        <f>MATCH(D8,Отчет!$D:$D,0)</f>
        <v>29</v>
      </c>
    </row>
    <row r="9" spans="1:19" x14ac:dyDescent="0.2">
      <c r="A9">
        <v>1941268935</v>
      </c>
      <c r="B9">
        <v>9</v>
      </c>
      <c r="C9" t="s">
        <v>52</v>
      </c>
      <c r="D9">
        <v>1940413633</v>
      </c>
      <c r="E9" t="s">
        <v>46</v>
      </c>
      <c r="F9" t="s">
        <v>63</v>
      </c>
      <c r="G9" t="s">
        <v>54</v>
      </c>
      <c r="H9">
        <v>2</v>
      </c>
      <c r="I9" t="s">
        <v>55</v>
      </c>
      <c r="J9" t="s">
        <v>56</v>
      </c>
      <c r="L9">
        <v>18</v>
      </c>
      <c r="M9">
        <v>1</v>
      </c>
      <c r="N9">
        <v>1</v>
      </c>
      <c r="O9">
        <v>1700210028</v>
      </c>
      <c r="P9">
        <v>2098</v>
      </c>
      <c r="R9" t="s">
        <v>57</v>
      </c>
      <c r="S9">
        <f>MATCH(D9,Отчет!$D:$D,0)</f>
        <v>22</v>
      </c>
    </row>
    <row r="10" spans="1:19" x14ac:dyDescent="0.2">
      <c r="A10">
        <v>1941268946</v>
      </c>
      <c r="C10" t="s">
        <v>52</v>
      </c>
      <c r="D10">
        <v>1940413618</v>
      </c>
      <c r="E10" t="s">
        <v>45</v>
      </c>
      <c r="F10" t="s">
        <v>64</v>
      </c>
      <c r="G10" t="s">
        <v>54</v>
      </c>
      <c r="H10">
        <v>2</v>
      </c>
      <c r="I10" t="s">
        <v>55</v>
      </c>
      <c r="J10" t="s">
        <v>56</v>
      </c>
      <c r="K10">
        <v>0</v>
      </c>
      <c r="L10">
        <v>0</v>
      </c>
      <c r="N10">
        <v>1</v>
      </c>
      <c r="O10">
        <v>1700210028</v>
      </c>
      <c r="P10">
        <v>2098</v>
      </c>
      <c r="R10" t="s">
        <v>57</v>
      </c>
      <c r="S10">
        <f>MATCH(D10,Отчет!$D:$D,0)</f>
        <v>32</v>
      </c>
    </row>
    <row r="11" spans="1:19" x14ac:dyDescent="0.2">
      <c r="A11">
        <v>1941268956</v>
      </c>
      <c r="C11" t="s">
        <v>52</v>
      </c>
      <c r="D11">
        <v>1940413600</v>
      </c>
      <c r="E11" t="s">
        <v>44</v>
      </c>
      <c r="F11" t="s">
        <v>65</v>
      </c>
      <c r="G11" t="s">
        <v>54</v>
      </c>
      <c r="H11">
        <v>2</v>
      </c>
      <c r="I11" t="s">
        <v>55</v>
      </c>
      <c r="J11" t="s">
        <v>56</v>
      </c>
      <c r="K11">
        <v>0</v>
      </c>
      <c r="L11">
        <v>0</v>
      </c>
      <c r="N11">
        <v>1</v>
      </c>
      <c r="O11">
        <v>1700210028</v>
      </c>
      <c r="P11">
        <v>2098</v>
      </c>
      <c r="R11" t="s">
        <v>57</v>
      </c>
      <c r="S11">
        <f>MATCH(D11,Отчет!$D:$D,0)</f>
        <v>33</v>
      </c>
    </row>
    <row r="12" spans="1:19" x14ac:dyDescent="0.2">
      <c r="A12">
        <v>1941268974</v>
      </c>
      <c r="B12">
        <v>7</v>
      </c>
      <c r="C12" t="s">
        <v>52</v>
      </c>
      <c r="D12">
        <v>1940413580</v>
      </c>
      <c r="E12" t="s">
        <v>43</v>
      </c>
      <c r="F12" t="s">
        <v>66</v>
      </c>
      <c r="G12" t="s">
        <v>54</v>
      </c>
      <c r="H12">
        <v>2</v>
      </c>
      <c r="I12" t="s">
        <v>55</v>
      </c>
      <c r="J12" t="s">
        <v>56</v>
      </c>
      <c r="L12">
        <v>14</v>
      </c>
      <c r="M12">
        <v>1</v>
      </c>
      <c r="N12">
        <v>1</v>
      </c>
      <c r="O12">
        <v>1700210028</v>
      </c>
      <c r="P12">
        <v>2098</v>
      </c>
      <c r="R12" t="s">
        <v>57</v>
      </c>
      <c r="S12">
        <f>MATCH(D12,Отчет!$D:$D,0)</f>
        <v>26</v>
      </c>
    </row>
    <row r="13" spans="1:19" x14ac:dyDescent="0.2">
      <c r="A13">
        <v>1941268981</v>
      </c>
      <c r="B13">
        <v>9</v>
      </c>
      <c r="C13" t="s">
        <v>52</v>
      </c>
      <c r="D13">
        <v>1940413562</v>
      </c>
      <c r="E13" t="s">
        <v>42</v>
      </c>
      <c r="F13" t="s">
        <v>67</v>
      </c>
      <c r="G13" t="s">
        <v>54</v>
      </c>
      <c r="H13">
        <v>2</v>
      </c>
      <c r="I13" t="s">
        <v>55</v>
      </c>
      <c r="J13" t="s">
        <v>56</v>
      </c>
      <c r="L13">
        <v>18</v>
      </c>
      <c r="M13">
        <v>1</v>
      </c>
      <c r="N13">
        <v>1</v>
      </c>
      <c r="O13">
        <v>1700210028</v>
      </c>
      <c r="P13">
        <v>2098</v>
      </c>
      <c r="R13" t="s">
        <v>57</v>
      </c>
      <c r="S13">
        <f>MATCH(D13,Отчет!$D:$D,0)</f>
        <v>20</v>
      </c>
    </row>
    <row r="14" spans="1:19" x14ac:dyDescent="0.2">
      <c r="A14">
        <v>1941268988</v>
      </c>
      <c r="B14">
        <v>5</v>
      </c>
      <c r="C14" t="s">
        <v>52</v>
      </c>
      <c r="D14">
        <v>1940413546</v>
      </c>
      <c r="E14" t="s">
        <v>41</v>
      </c>
      <c r="F14" t="s">
        <v>68</v>
      </c>
      <c r="G14" t="s">
        <v>54</v>
      </c>
      <c r="H14">
        <v>2</v>
      </c>
      <c r="I14" t="s">
        <v>55</v>
      </c>
      <c r="J14" t="s">
        <v>56</v>
      </c>
      <c r="L14">
        <v>10</v>
      </c>
      <c r="M14">
        <v>1</v>
      </c>
      <c r="N14">
        <v>1</v>
      </c>
      <c r="O14">
        <v>1700210028</v>
      </c>
      <c r="P14">
        <v>2098</v>
      </c>
      <c r="R14" t="s">
        <v>57</v>
      </c>
      <c r="S14">
        <f>MATCH(D14,Отчет!$D:$D,0)</f>
        <v>18</v>
      </c>
    </row>
    <row r="15" spans="1:19" x14ac:dyDescent="0.2">
      <c r="A15">
        <v>1941268994</v>
      </c>
      <c r="B15">
        <v>8</v>
      </c>
      <c r="C15" t="s">
        <v>52</v>
      </c>
      <c r="D15">
        <v>1940413527</v>
      </c>
      <c r="E15" t="s">
        <v>40</v>
      </c>
      <c r="F15" t="s">
        <v>69</v>
      </c>
      <c r="G15" t="s">
        <v>54</v>
      </c>
      <c r="H15">
        <v>2</v>
      </c>
      <c r="I15" t="s">
        <v>55</v>
      </c>
      <c r="J15" t="s">
        <v>56</v>
      </c>
      <c r="L15">
        <v>16</v>
      </c>
      <c r="M15">
        <v>1</v>
      </c>
      <c r="N15">
        <v>1</v>
      </c>
      <c r="O15">
        <v>1700210028</v>
      </c>
      <c r="P15">
        <v>2098</v>
      </c>
      <c r="R15" t="s">
        <v>57</v>
      </c>
      <c r="S15">
        <f>MATCH(D15,Отчет!$D:$D,0)</f>
        <v>28</v>
      </c>
    </row>
    <row r="16" spans="1:19" x14ac:dyDescent="0.2">
      <c r="A16">
        <v>1941269003</v>
      </c>
      <c r="B16">
        <v>10</v>
      </c>
      <c r="C16" t="s">
        <v>52</v>
      </c>
      <c r="D16">
        <v>1940413506</v>
      </c>
      <c r="E16" t="s">
        <v>39</v>
      </c>
      <c r="F16" t="s">
        <v>70</v>
      </c>
      <c r="G16" t="s">
        <v>54</v>
      </c>
      <c r="H16">
        <v>2</v>
      </c>
      <c r="I16" t="s">
        <v>55</v>
      </c>
      <c r="J16" t="s">
        <v>56</v>
      </c>
      <c r="L16">
        <v>20</v>
      </c>
      <c r="M16">
        <v>1</v>
      </c>
      <c r="N16">
        <v>1</v>
      </c>
      <c r="O16">
        <v>1700210028</v>
      </c>
      <c r="P16">
        <v>2098</v>
      </c>
      <c r="R16" t="s">
        <v>57</v>
      </c>
      <c r="S16">
        <f>MATCH(D16,Отчет!$D:$D,0)</f>
        <v>13</v>
      </c>
    </row>
    <row r="17" spans="1:19" x14ac:dyDescent="0.2">
      <c r="A17">
        <v>1941269009</v>
      </c>
      <c r="B17">
        <v>8</v>
      </c>
      <c r="C17" t="s">
        <v>52</v>
      </c>
      <c r="D17">
        <v>1940413492</v>
      </c>
      <c r="E17" t="s">
        <v>38</v>
      </c>
      <c r="F17" t="s">
        <v>71</v>
      </c>
      <c r="G17" t="s">
        <v>54</v>
      </c>
      <c r="H17">
        <v>2</v>
      </c>
      <c r="I17" t="s">
        <v>55</v>
      </c>
      <c r="J17" t="s">
        <v>56</v>
      </c>
      <c r="L17">
        <v>16</v>
      </c>
      <c r="M17">
        <v>1</v>
      </c>
      <c r="N17">
        <v>1</v>
      </c>
      <c r="O17">
        <v>1700210028</v>
      </c>
      <c r="P17">
        <v>2098</v>
      </c>
      <c r="R17" t="s">
        <v>57</v>
      </c>
      <c r="S17">
        <f>MATCH(D17,Отчет!$D:$D,0)</f>
        <v>21</v>
      </c>
    </row>
    <row r="18" spans="1:19" x14ac:dyDescent="0.2">
      <c r="A18">
        <v>1941269014</v>
      </c>
      <c r="B18">
        <v>8</v>
      </c>
      <c r="C18" t="s">
        <v>52</v>
      </c>
      <c r="D18">
        <v>1940413479</v>
      </c>
      <c r="E18" t="s">
        <v>37</v>
      </c>
      <c r="F18" t="s">
        <v>72</v>
      </c>
      <c r="G18" t="s">
        <v>54</v>
      </c>
      <c r="H18">
        <v>2</v>
      </c>
      <c r="I18" t="s">
        <v>55</v>
      </c>
      <c r="J18" t="s">
        <v>56</v>
      </c>
      <c r="L18">
        <v>16</v>
      </c>
      <c r="M18">
        <v>1</v>
      </c>
      <c r="N18">
        <v>1</v>
      </c>
      <c r="O18">
        <v>1700210028</v>
      </c>
      <c r="P18">
        <v>2098</v>
      </c>
      <c r="R18" t="s">
        <v>57</v>
      </c>
      <c r="S18">
        <f>MATCH(D18,Отчет!$D:$D,0)</f>
        <v>23</v>
      </c>
    </row>
    <row r="19" spans="1:19" x14ac:dyDescent="0.2">
      <c r="A19">
        <v>1941269022</v>
      </c>
      <c r="B19">
        <v>7</v>
      </c>
      <c r="C19" t="s">
        <v>52</v>
      </c>
      <c r="D19">
        <v>1940413449</v>
      </c>
      <c r="E19" t="s">
        <v>36</v>
      </c>
      <c r="F19" t="s">
        <v>73</v>
      </c>
      <c r="G19" t="s">
        <v>54</v>
      </c>
      <c r="H19">
        <v>2</v>
      </c>
      <c r="I19" t="s">
        <v>55</v>
      </c>
      <c r="J19" t="s">
        <v>56</v>
      </c>
      <c r="L19">
        <v>14</v>
      </c>
      <c r="M19">
        <v>1</v>
      </c>
      <c r="N19">
        <v>1</v>
      </c>
      <c r="O19">
        <v>1700210028</v>
      </c>
      <c r="P19">
        <v>2098</v>
      </c>
      <c r="R19" t="s">
        <v>57</v>
      </c>
      <c r="S19">
        <f>MATCH(D19,Отчет!$D:$D,0)</f>
        <v>25</v>
      </c>
    </row>
    <row r="20" spans="1:19" x14ac:dyDescent="0.2">
      <c r="A20">
        <v>1941269027</v>
      </c>
      <c r="B20">
        <v>6</v>
      </c>
      <c r="C20" t="s">
        <v>52</v>
      </c>
      <c r="D20">
        <v>1940413429</v>
      </c>
      <c r="E20" t="s">
        <v>35</v>
      </c>
      <c r="F20" t="s">
        <v>74</v>
      </c>
      <c r="G20" t="s">
        <v>54</v>
      </c>
      <c r="H20">
        <v>2</v>
      </c>
      <c r="I20" t="s">
        <v>55</v>
      </c>
      <c r="J20" t="s">
        <v>56</v>
      </c>
      <c r="L20">
        <v>12</v>
      </c>
      <c r="M20">
        <v>1</v>
      </c>
      <c r="N20">
        <v>1</v>
      </c>
      <c r="O20">
        <v>1700210028</v>
      </c>
      <c r="P20">
        <v>2098</v>
      </c>
      <c r="R20" t="s">
        <v>57</v>
      </c>
      <c r="S20">
        <f>MATCH(D20,Отчет!$D:$D,0)</f>
        <v>27</v>
      </c>
    </row>
    <row r="21" spans="1:19" x14ac:dyDescent="0.2">
      <c r="A21">
        <v>1941269031</v>
      </c>
      <c r="B21">
        <v>7</v>
      </c>
      <c r="C21" t="s">
        <v>52</v>
      </c>
      <c r="D21">
        <v>1940413415</v>
      </c>
      <c r="E21" t="s">
        <v>34</v>
      </c>
      <c r="F21" t="s">
        <v>75</v>
      </c>
      <c r="G21" t="s">
        <v>54</v>
      </c>
      <c r="H21">
        <v>2</v>
      </c>
      <c r="I21" t="s">
        <v>55</v>
      </c>
      <c r="J21" t="s">
        <v>56</v>
      </c>
      <c r="L21">
        <v>14</v>
      </c>
      <c r="M21">
        <v>1</v>
      </c>
      <c r="N21">
        <v>1</v>
      </c>
      <c r="O21">
        <v>1700210028</v>
      </c>
      <c r="P21">
        <v>2098</v>
      </c>
      <c r="R21" t="s">
        <v>57</v>
      </c>
      <c r="S21">
        <f>MATCH(D21,Отчет!$D:$D,0)</f>
        <v>15</v>
      </c>
    </row>
    <row r="22" spans="1:19" x14ac:dyDescent="0.2">
      <c r="A22">
        <v>1941269035</v>
      </c>
      <c r="B22">
        <v>9</v>
      </c>
      <c r="C22" t="s">
        <v>52</v>
      </c>
      <c r="D22">
        <v>1940413400</v>
      </c>
      <c r="E22" t="s">
        <v>33</v>
      </c>
      <c r="F22" t="s">
        <v>76</v>
      </c>
      <c r="G22" t="s">
        <v>54</v>
      </c>
      <c r="H22">
        <v>2</v>
      </c>
      <c r="I22" t="s">
        <v>55</v>
      </c>
      <c r="J22" t="s">
        <v>56</v>
      </c>
      <c r="L22">
        <v>18</v>
      </c>
      <c r="M22">
        <v>1</v>
      </c>
      <c r="N22">
        <v>1</v>
      </c>
      <c r="O22">
        <v>1700210028</v>
      </c>
      <c r="P22">
        <v>2098</v>
      </c>
      <c r="R22" t="s">
        <v>57</v>
      </c>
      <c r="S22">
        <f>MATCH(D22,Отчет!$D:$D,0)</f>
        <v>19</v>
      </c>
    </row>
    <row r="23" spans="1:19" x14ac:dyDescent="0.2">
      <c r="A23">
        <v>1941269040</v>
      </c>
      <c r="B23">
        <v>6</v>
      </c>
      <c r="C23" t="s">
        <v>52</v>
      </c>
      <c r="D23">
        <v>1940413387</v>
      </c>
      <c r="E23" t="s">
        <v>32</v>
      </c>
      <c r="F23" t="s">
        <v>77</v>
      </c>
      <c r="G23" t="s">
        <v>54</v>
      </c>
      <c r="H23">
        <v>2</v>
      </c>
      <c r="I23" t="s">
        <v>55</v>
      </c>
      <c r="J23" t="s">
        <v>56</v>
      </c>
      <c r="L23">
        <v>12</v>
      </c>
      <c r="M23">
        <v>1</v>
      </c>
      <c r="N23">
        <v>1</v>
      </c>
      <c r="O23">
        <v>1700210028</v>
      </c>
      <c r="P23">
        <v>2098</v>
      </c>
      <c r="R23" t="s">
        <v>57</v>
      </c>
      <c r="S23">
        <f>MATCH(D23,Отчет!$D:$D,0)</f>
        <v>31</v>
      </c>
    </row>
    <row r="24" spans="1:19" x14ac:dyDescent="0.2">
      <c r="A24">
        <v>1941269049</v>
      </c>
      <c r="B24">
        <v>9</v>
      </c>
      <c r="C24" t="s">
        <v>52</v>
      </c>
      <c r="D24">
        <v>1940413372</v>
      </c>
      <c r="E24" t="s">
        <v>31</v>
      </c>
      <c r="F24" t="s">
        <v>78</v>
      </c>
      <c r="G24" t="s">
        <v>54</v>
      </c>
      <c r="H24">
        <v>2</v>
      </c>
      <c r="I24" t="s">
        <v>55</v>
      </c>
      <c r="J24" t="s">
        <v>56</v>
      </c>
      <c r="L24">
        <v>18</v>
      </c>
      <c r="M24">
        <v>1</v>
      </c>
      <c r="N24">
        <v>1</v>
      </c>
      <c r="O24">
        <v>1700210028</v>
      </c>
      <c r="P24">
        <v>2098</v>
      </c>
      <c r="R24" t="s">
        <v>57</v>
      </c>
      <c r="S24">
        <f>MATCH(D24,Отчет!$D:$D,0)</f>
        <v>12</v>
      </c>
    </row>
    <row r="25" spans="1:19" x14ac:dyDescent="0.2">
      <c r="A25">
        <v>1941269805</v>
      </c>
      <c r="B25">
        <v>10</v>
      </c>
      <c r="C25" t="s">
        <v>52</v>
      </c>
      <c r="D25">
        <v>1940413506</v>
      </c>
      <c r="E25" t="s">
        <v>39</v>
      </c>
      <c r="F25" t="s">
        <v>70</v>
      </c>
      <c r="G25" t="s">
        <v>79</v>
      </c>
      <c r="H25">
        <v>3</v>
      </c>
      <c r="I25" t="s">
        <v>55</v>
      </c>
      <c r="J25" t="s">
        <v>80</v>
      </c>
      <c r="L25">
        <v>30</v>
      </c>
      <c r="M25">
        <v>1</v>
      </c>
      <c r="N25">
        <v>1</v>
      </c>
      <c r="O25">
        <v>1700210028</v>
      </c>
      <c r="P25">
        <v>2098</v>
      </c>
      <c r="R25" t="s">
        <v>57</v>
      </c>
      <c r="S25">
        <f>MATCH(D25,Отчет!$D:$D,0)</f>
        <v>13</v>
      </c>
    </row>
    <row r="26" spans="1:19" x14ac:dyDescent="0.2">
      <c r="A26">
        <v>1984018867</v>
      </c>
      <c r="B26">
        <v>8</v>
      </c>
      <c r="C26" t="s">
        <v>52</v>
      </c>
      <c r="D26">
        <v>1951560125</v>
      </c>
      <c r="E26" t="s">
        <v>49</v>
      </c>
      <c r="F26" t="s">
        <v>58</v>
      </c>
      <c r="G26" t="s">
        <v>79</v>
      </c>
      <c r="H26">
        <v>3</v>
      </c>
      <c r="I26" t="s">
        <v>55</v>
      </c>
      <c r="J26" t="s">
        <v>80</v>
      </c>
      <c r="L26">
        <v>24</v>
      </c>
      <c r="M26">
        <v>1</v>
      </c>
      <c r="N26">
        <v>1</v>
      </c>
      <c r="O26">
        <v>1700210028</v>
      </c>
      <c r="P26">
        <v>2098</v>
      </c>
      <c r="R26" t="s">
        <v>57</v>
      </c>
      <c r="S26">
        <f>MATCH(D26,Отчет!$D:$D,0)</f>
        <v>17</v>
      </c>
    </row>
    <row r="27" spans="1:19" x14ac:dyDescent="0.2">
      <c r="A27">
        <v>1941269889</v>
      </c>
      <c r="B27">
        <v>8</v>
      </c>
      <c r="C27" t="s">
        <v>52</v>
      </c>
      <c r="D27">
        <v>1940413356</v>
      </c>
      <c r="E27" t="s">
        <v>30</v>
      </c>
      <c r="F27" t="s">
        <v>53</v>
      </c>
      <c r="G27" t="s">
        <v>79</v>
      </c>
      <c r="H27">
        <v>3</v>
      </c>
      <c r="I27" t="s">
        <v>55</v>
      </c>
      <c r="J27" t="s">
        <v>80</v>
      </c>
      <c r="L27">
        <v>24</v>
      </c>
      <c r="M27">
        <v>1</v>
      </c>
      <c r="N27">
        <v>1</v>
      </c>
      <c r="O27">
        <v>1700210028</v>
      </c>
      <c r="P27">
        <v>2098</v>
      </c>
      <c r="R27" t="s">
        <v>57</v>
      </c>
      <c r="S27">
        <f>MATCH(D27,Отчет!$D:$D,0)</f>
        <v>16</v>
      </c>
    </row>
    <row r="28" spans="1:19" x14ac:dyDescent="0.2">
      <c r="A28">
        <v>1941269877</v>
      </c>
      <c r="B28">
        <v>10</v>
      </c>
      <c r="C28" t="s">
        <v>52</v>
      </c>
      <c r="D28">
        <v>1940413372</v>
      </c>
      <c r="E28" t="s">
        <v>31</v>
      </c>
      <c r="F28" t="s">
        <v>78</v>
      </c>
      <c r="G28" t="s">
        <v>79</v>
      </c>
      <c r="H28">
        <v>3</v>
      </c>
      <c r="I28" t="s">
        <v>55</v>
      </c>
      <c r="J28" t="s">
        <v>80</v>
      </c>
      <c r="L28">
        <v>30</v>
      </c>
      <c r="M28">
        <v>1</v>
      </c>
      <c r="N28">
        <v>1</v>
      </c>
      <c r="O28">
        <v>1700210028</v>
      </c>
      <c r="P28">
        <v>2098</v>
      </c>
      <c r="R28" t="s">
        <v>57</v>
      </c>
      <c r="S28">
        <f>MATCH(D28,Отчет!$D:$D,0)</f>
        <v>12</v>
      </c>
    </row>
    <row r="29" spans="1:19" x14ac:dyDescent="0.2">
      <c r="A29">
        <v>1941269849</v>
      </c>
      <c r="B29">
        <v>9</v>
      </c>
      <c r="C29" t="s">
        <v>52</v>
      </c>
      <c r="D29">
        <v>1940413415</v>
      </c>
      <c r="E29" t="s">
        <v>34</v>
      </c>
      <c r="F29" t="s">
        <v>75</v>
      </c>
      <c r="G29" t="s">
        <v>79</v>
      </c>
      <c r="H29">
        <v>3</v>
      </c>
      <c r="I29" t="s">
        <v>55</v>
      </c>
      <c r="J29" t="s">
        <v>80</v>
      </c>
      <c r="L29">
        <v>27</v>
      </c>
      <c r="M29">
        <v>1</v>
      </c>
      <c r="N29">
        <v>1</v>
      </c>
      <c r="O29">
        <v>1700210028</v>
      </c>
      <c r="P29">
        <v>2098</v>
      </c>
      <c r="R29" t="s">
        <v>57</v>
      </c>
      <c r="S29">
        <f>MATCH(D29,Отчет!$D:$D,0)</f>
        <v>15</v>
      </c>
    </row>
    <row r="30" spans="1:19" x14ac:dyDescent="0.2">
      <c r="A30">
        <v>1941269780</v>
      </c>
      <c r="B30">
        <v>9</v>
      </c>
      <c r="C30" t="s">
        <v>52</v>
      </c>
      <c r="D30">
        <v>1940981958</v>
      </c>
      <c r="E30" t="s">
        <v>51</v>
      </c>
      <c r="F30" t="s">
        <v>59</v>
      </c>
      <c r="G30" t="s">
        <v>79</v>
      </c>
      <c r="H30">
        <v>3</v>
      </c>
      <c r="I30" t="s">
        <v>55</v>
      </c>
      <c r="J30" t="s">
        <v>80</v>
      </c>
      <c r="L30">
        <v>27</v>
      </c>
      <c r="M30">
        <v>1</v>
      </c>
      <c r="N30">
        <v>0</v>
      </c>
      <c r="O30">
        <v>1700210028</v>
      </c>
      <c r="P30">
        <v>2098</v>
      </c>
      <c r="R30" t="s">
        <v>57</v>
      </c>
      <c r="S30">
        <f>MATCH(D30,Отчет!$D:$D,0)</f>
        <v>14</v>
      </c>
    </row>
    <row r="31" spans="1:19" x14ac:dyDescent="0.2">
      <c r="A31">
        <v>1941269794</v>
      </c>
      <c r="B31">
        <v>9</v>
      </c>
      <c r="C31" t="s">
        <v>52</v>
      </c>
      <c r="D31">
        <v>1940413546</v>
      </c>
      <c r="E31" t="s">
        <v>41</v>
      </c>
      <c r="F31" t="s">
        <v>68</v>
      </c>
      <c r="G31" t="s">
        <v>79</v>
      </c>
      <c r="H31">
        <v>3</v>
      </c>
      <c r="I31" t="s">
        <v>55</v>
      </c>
      <c r="J31" t="s">
        <v>80</v>
      </c>
      <c r="L31">
        <v>27</v>
      </c>
      <c r="M31">
        <v>1</v>
      </c>
      <c r="N31">
        <v>1</v>
      </c>
      <c r="O31">
        <v>1700210028</v>
      </c>
      <c r="P31">
        <v>2098</v>
      </c>
      <c r="R31" t="s">
        <v>57</v>
      </c>
      <c r="S31">
        <f>MATCH(D31,Отчет!$D:$D,0)</f>
        <v>18</v>
      </c>
    </row>
    <row r="32" spans="1:19" x14ac:dyDescent="0.2">
      <c r="A32">
        <v>1941267816</v>
      </c>
      <c r="B32">
        <v>10</v>
      </c>
      <c r="C32" t="s">
        <v>52</v>
      </c>
      <c r="D32">
        <v>1940413372</v>
      </c>
      <c r="E32" t="s">
        <v>31</v>
      </c>
      <c r="F32" t="s">
        <v>78</v>
      </c>
      <c r="G32" t="s">
        <v>81</v>
      </c>
      <c r="H32">
        <v>6</v>
      </c>
      <c r="I32" t="s">
        <v>55</v>
      </c>
      <c r="J32" t="s">
        <v>80</v>
      </c>
      <c r="L32">
        <v>60</v>
      </c>
      <c r="M32">
        <v>1</v>
      </c>
      <c r="N32">
        <v>1</v>
      </c>
      <c r="O32">
        <v>1700210028</v>
      </c>
      <c r="P32">
        <v>2098</v>
      </c>
      <c r="R32" t="s">
        <v>57</v>
      </c>
      <c r="S32">
        <f>MATCH(D32,Отчет!$D:$D,0)</f>
        <v>12</v>
      </c>
    </row>
    <row r="33" spans="1:19" x14ac:dyDescent="0.2">
      <c r="A33">
        <v>1941267433</v>
      </c>
      <c r="B33">
        <v>9</v>
      </c>
      <c r="C33" t="s">
        <v>52</v>
      </c>
      <c r="D33">
        <v>1940413506</v>
      </c>
      <c r="E33" t="s">
        <v>39</v>
      </c>
      <c r="F33" t="s">
        <v>70</v>
      </c>
      <c r="G33" t="s">
        <v>81</v>
      </c>
      <c r="H33">
        <v>6</v>
      </c>
      <c r="I33" t="s">
        <v>55</v>
      </c>
      <c r="J33" t="s">
        <v>80</v>
      </c>
      <c r="L33">
        <v>54</v>
      </c>
      <c r="M33">
        <v>1</v>
      </c>
      <c r="N33">
        <v>1</v>
      </c>
      <c r="O33">
        <v>1700210028</v>
      </c>
      <c r="P33">
        <v>2098</v>
      </c>
      <c r="R33" t="s">
        <v>57</v>
      </c>
      <c r="S33">
        <f>MATCH(D33,Отчет!$D:$D,0)</f>
        <v>13</v>
      </c>
    </row>
    <row r="34" spans="1:19" x14ac:dyDescent="0.2">
      <c r="A34">
        <v>1941267471</v>
      </c>
      <c r="B34">
        <v>9</v>
      </c>
      <c r="C34" t="s">
        <v>52</v>
      </c>
      <c r="D34">
        <v>1940413492</v>
      </c>
      <c r="E34" t="s">
        <v>38</v>
      </c>
      <c r="F34" t="s">
        <v>71</v>
      </c>
      <c r="G34" t="s">
        <v>81</v>
      </c>
      <c r="H34">
        <v>6</v>
      </c>
      <c r="I34" t="s">
        <v>55</v>
      </c>
      <c r="J34" t="s">
        <v>80</v>
      </c>
      <c r="L34">
        <v>54</v>
      </c>
      <c r="M34">
        <v>1</v>
      </c>
      <c r="N34">
        <v>1</v>
      </c>
      <c r="O34">
        <v>1700210028</v>
      </c>
      <c r="P34">
        <v>2098</v>
      </c>
      <c r="R34" t="s">
        <v>57</v>
      </c>
      <c r="S34">
        <f>MATCH(D34,Отчет!$D:$D,0)</f>
        <v>21</v>
      </c>
    </row>
    <row r="35" spans="1:19" x14ac:dyDescent="0.2">
      <c r="A35">
        <v>1941267851</v>
      </c>
      <c r="B35">
        <v>6</v>
      </c>
      <c r="C35" t="s">
        <v>52</v>
      </c>
      <c r="D35">
        <v>1940981942</v>
      </c>
      <c r="E35" t="s">
        <v>50</v>
      </c>
      <c r="F35" t="s">
        <v>60</v>
      </c>
      <c r="G35" t="s">
        <v>81</v>
      </c>
      <c r="H35">
        <v>6</v>
      </c>
      <c r="I35" t="s">
        <v>55</v>
      </c>
      <c r="J35" t="s">
        <v>80</v>
      </c>
      <c r="L35">
        <v>36</v>
      </c>
      <c r="M35">
        <v>1</v>
      </c>
      <c r="N35">
        <v>0</v>
      </c>
      <c r="O35">
        <v>1700210028</v>
      </c>
      <c r="P35">
        <v>2098</v>
      </c>
      <c r="R35" t="s">
        <v>57</v>
      </c>
      <c r="S35">
        <f>MATCH(D35,Отчет!$D:$D,0)</f>
        <v>30</v>
      </c>
    </row>
    <row r="36" spans="1:19" x14ac:dyDescent="0.2">
      <c r="A36">
        <v>1941267509</v>
      </c>
      <c r="B36">
        <v>8</v>
      </c>
      <c r="C36" t="s">
        <v>52</v>
      </c>
      <c r="D36">
        <v>1940413479</v>
      </c>
      <c r="E36" t="s">
        <v>37</v>
      </c>
      <c r="F36" t="s">
        <v>72</v>
      </c>
      <c r="G36" t="s">
        <v>81</v>
      </c>
      <c r="H36">
        <v>6</v>
      </c>
      <c r="I36" t="s">
        <v>55</v>
      </c>
      <c r="J36" t="s">
        <v>80</v>
      </c>
      <c r="L36">
        <v>48</v>
      </c>
      <c r="M36">
        <v>1</v>
      </c>
      <c r="N36">
        <v>1</v>
      </c>
      <c r="O36">
        <v>1700210028</v>
      </c>
      <c r="P36">
        <v>2098</v>
      </c>
      <c r="R36" t="s">
        <v>57</v>
      </c>
      <c r="S36">
        <f>MATCH(D36,Отчет!$D:$D,0)</f>
        <v>23</v>
      </c>
    </row>
    <row r="37" spans="1:19" x14ac:dyDescent="0.2">
      <c r="A37">
        <v>1941267202</v>
      </c>
      <c r="C37" t="s">
        <v>52</v>
      </c>
      <c r="D37">
        <v>1940413600</v>
      </c>
      <c r="E37" t="s">
        <v>44</v>
      </c>
      <c r="F37" t="s">
        <v>65</v>
      </c>
      <c r="G37" t="s">
        <v>81</v>
      </c>
      <c r="H37">
        <v>6</v>
      </c>
      <c r="I37" t="s">
        <v>55</v>
      </c>
      <c r="J37" t="s">
        <v>80</v>
      </c>
      <c r="K37">
        <v>0</v>
      </c>
      <c r="L37">
        <v>0</v>
      </c>
      <c r="N37">
        <v>1</v>
      </c>
      <c r="O37">
        <v>1700210028</v>
      </c>
      <c r="P37">
        <v>2098</v>
      </c>
      <c r="R37" t="s">
        <v>57</v>
      </c>
      <c r="S37">
        <f>MATCH(D37,Отчет!$D:$D,0)</f>
        <v>33</v>
      </c>
    </row>
    <row r="38" spans="1:19" x14ac:dyDescent="0.2">
      <c r="A38">
        <v>1941267578</v>
      </c>
      <c r="B38">
        <v>8</v>
      </c>
      <c r="C38" t="s">
        <v>52</v>
      </c>
      <c r="D38">
        <v>1940413449</v>
      </c>
      <c r="E38" t="s">
        <v>36</v>
      </c>
      <c r="F38" t="s">
        <v>73</v>
      </c>
      <c r="G38" t="s">
        <v>81</v>
      </c>
      <c r="H38">
        <v>6</v>
      </c>
      <c r="I38" t="s">
        <v>55</v>
      </c>
      <c r="J38" t="s">
        <v>80</v>
      </c>
      <c r="L38">
        <v>48</v>
      </c>
      <c r="M38">
        <v>1</v>
      </c>
      <c r="N38">
        <v>1</v>
      </c>
      <c r="O38">
        <v>1700210028</v>
      </c>
      <c r="P38">
        <v>2098</v>
      </c>
      <c r="R38" t="s">
        <v>57</v>
      </c>
      <c r="S38">
        <f>MATCH(D38,Отчет!$D:$D,0)</f>
        <v>25</v>
      </c>
    </row>
    <row r="39" spans="1:19" x14ac:dyDescent="0.2">
      <c r="A39">
        <v>1941267033</v>
      </c>
      <c r="B39">
        <v>8</v>
      </c>
      <c r="C39" t="s">
        <v>52</v>
      </c>
      <c r="D39">
        <v>1940413663</v>
      </c>
      <c r="E39" t="s">
        <v>48</v>
      </c>
      <c r="F39" t="s">
        <v>61</v>
      </c>
      <c r="G39" t="s">
        <v>81</v>
      </c>
      <c r="H39">
        <v>6</v>
      </c>
      <c r="I39" t="s">
        <v>55</v>
      </c>
      <c r="J39" t="s">
        <v>80</v>
      </c>
      <c r="L39">
        <v>48</v>
      </c>
      <c r="M39">
        <v>1</v>
      </c>
      <c r="N39">
        <v>1</v>
      </c>
      <c r="O39">
        <v>1700210028</v>
      </c>
      <c r="P39">
        <v>2098</v>
      </c>
      <c r="R39" t="s">
        <v>57</v>
      </c>
      <c r="S39">
        <f>MATCH(D39,Отчет!$D:$D,0)</f>
        <v>24</v>
      </c>
    </row>
    <row r="40" spans="1:19" x14ac:dyDescent="0.2">
      <c r="A40">
        <v>1941267612</v>
      </c>
      <c r="B40">
        <v>7</v>
      </c>
      <c r="C40" t="s">
        <v>52</v>
      </c>
      <c r="D40">
        <v>1940413429</v>
      </c>
      <c r="E40" t="s">
        <v>35</v>
      </c>
      <c r="F40" t="s">
        <v>74</v>
      </c>
      <c r="G40" t="s">
        <v>81</v>
      </c>
      <c r="H40">
        <v>6</v>
      </c>
      <c r="I40" t="s">
        <v>55</v>
      </c>
      <c r="J40" t="s">
        <v>80</v>
      </c>
      <c r="L40">
        <v>42</v>
      </c>
      <c r="M40">
        <v>1</v>
      </c>
      <c r="N40">
        <v>1</v>
      </c>
      <c r="O40">
        <v>1700210028</v>
      </c>
      <c r="P40">
        <v>2098</v>
      </c>
      <c r="R40" t="s">
        <v>57</v>
      </c>
      <c r="S40">
        <f>MATCH(D40,Отчет!$D:$D,0)</f>
        <v>27</v>
      </c>
    </row>
    <row r="41" spans="1:19" x14ac:dyDescent="0.2">
      <c r="A41">
        <v>1941267072</v>
      </c>
      <c r="B41">
        <v>6</v>
      </c>
      <c r="C41" t="s">
        <v>52</v>
      </c>
      <c r="D41">
        <v>1940413650</v>
      </c>
      <c r="E41" t="s">
        <v>47</v>
      </c>
      <c r="F41" t="s">
        <v>62</v>
      </c>
      <c r="G41" t="s">
        <v>81</v>
      </c>
      <c r="H41">
        <v>6</v>
      </c>
      <c r="I41" t="s">
        <v>55</v>
      </c>
      <c r="J41" t="s">
        <v>80</v>
      </c>
      <c r="L41">
        <v>36</v>
      </c>
      <c r="M41">
        <v>1</v>
      </c>
      <c r="N41">
        <v>1</v>
      </c>
      <c r="O41">
        <v>1700210028</v>
      </c>
      <c r="P41">
        <v>2098</v>
      </c>
      <c r="R41" t="s">
        <v>57</v>
      </c>
      <c r="S41">
        <f>MATCH(D41,Отчет!$D:$D,0)</f>
        <v>29</v>
      </c>
    </row>
    <row r="42" spans="1:19" x14ac:dyDescent="0.2">
      <c r="A42">
        <v>1941267285</v>
      </c>
      <c r="B42">
        <v>7</v>
      </c>
      <c r="C42" t="s">
        <v>52</v>
      </c>
      <c r="D42">
        <v>1940413580</v>
      </c>
      <c r="E42" t="s">
        <v>43</v>
      </c>
      <c r="F42" t="s">
        <v>66</v>
      </c>
      <c r="G42" t="s">
        <v>81</v>
      </c>
      <c r="H42">
        <v>6</v>
      </c>
      <c r="I42" t="s">
        <v>55</v>
      </c>
      <c r="J42" t="s">
        <v>80</v>
      </c>
      <c r="L42">
        <v>42</v>
      </c>
      <c r="M42">
        <v>1</v>
      </c>
      <c r="N42">
        <v>1</v>
      </c>
      <c r="O42">
        <v>1700210028</v>
      </c>
      <c r="P42">
        <v>2098</v>
      </c>
      <c r="R42" t="s">
        <v>57</v>
      </c>
      <c r="S42">
        <f>MATCH(D42,Отчет!$D:$D,0)</f>
        <v>26</v>
      </c>
    </row>
    <row r="43" spans="1:19" x14ac:dyDescent="0.2">
      <c r="A43">
        <v>1941267646</v>
      </c>
      <c r="B43">
        <v>9</v>
      </c>
      <c r="C43" t="s">
        <v>52</v>
      </c>
      <c r="D43">
        <v>1940413415</v>
      </c>
      <c r="E43" t="s">
        <v>34</v>
      </c>
      <c r="F43" t="s">
        <v>75</v>
      </c>
      <c r="G43" t="s">
        <v>81</v>
      </c>
      <c r="H43">
        <v>6</v>
      </c>
      <c r="I43" t="s">
        <v>55</v>
      </c>
      <c r="J43" t="s">
        <v>80</v>
      </c>
      <c r="L43">
        <v>54</v>
      </c>
      <c r="M43">
        <v>1</v>
      </c>
      <c r="N43">
        <v>1</v>
      </c>
      <c r="O43">
        <v>1700210028</v>
      </c>
      <c r="P43">
        <v>2098</v>
      </c>
      <c r="R43" t="s">
        <v>57</v>
      </c>
      <c r="S43">
        <f>MATCH(D43,Отчет!$D:$D,0)</f>
        <v>15</v>
      </c>
    </row>
    <row r="44" spans="1:19" x14ac:dyDescent="0.2">
      <c r="A44">
        <v>1941267249</v>
      </c>
      <c r="B44">
        <v>9</v>
      </c>
      <c r="C44" t="s">
        <v>52</v>
      </c>
      <c r="D44">
        <v>1940981958</v>
      </c>
      <c r="E44" t="s">
        <v>51</v>
      </c>
      <c r="F44" t="s">
        <v>59</v>
      </c>
      <c r="G44" t="s">
        <v>81</v>
      </c>
      <c r="H44">
        <v>6</v>
      </c>
      <c r="I44" t="s">
        <v>55</v>
      </c>
      <c r="J44" t="s">
        <v>80</v>
      </c>
      <c r="L44">
        <v>54</v>
      </c>
      <c r="M44">
        <v>1</v>
      </c>
      <c r="N44">
        <v>0</v>
      </c>
      <c r="O44">
        <v>1700210028</v>
      </c>
      <c r="P44">
        <v>2098</v>
      </c>
      <c r="R44" t="s">
        <v>57</v>
      </c>
      <c r="S44">
        <f>MATCH(D44,Отчет!$D:$D,0)</f>
        <v>14</v>
      </c>
    </row>
    <row r="45" spans="1:19" x14ac:dyDescent="0.2">
      <c r="A45">
        <v>1941267698</v>
      </c>
      <c r="B45">
        <v>9</v>
      </c>
      <c r="C45" t="s">
        <v>52</v>
      </c>
      <c r="D45">
        <v>1940413400</v>
      </c>
      <c r="E45" t="s">
        <v>33</v>
      </c>
      <c r="F45" t="s">
        <v>76</v>
      </c>
      <c r="G45" t="s">
        <v>81</v>
      </c>
      <c r="H45">
        <v>6</v>
      </c>
      <c r="I45" t="s">
        <v>55</v>
      </c>
      <c r="J45" t="s">
        <v>80</v>
      </c>
      <c r="L45">
        <v>54</v>
      </c>
      <c r="M45">
        <v>1</v>
      </c>
      <c r="N45">
        <v>1</v>
      </c>
      <c r="O45">
        <v>1700210028</v>
      </c>
      <c r="P45">
        <v>2098</v>
      </c>
      <c r="R45" t="s">
        <v>57</v>
      </c>
      <c r="S45">
        <f>MATCH(D45,Отчет!$D:$D,0)</f>
        <v>19</v>
      </c>
    </row>
    <row r="46" spans="1:19" x14ac:dyDescent="0.2">
      <c r="A46">
        <v>1941267319</v>
      </c>
      <c r="B46">
        <v>9</v>
      </c>
      <c r="C46" t="s">
        <v>52</v>
      </c>
      <c r="D46">
        <v>1940413562</v>
      </c>
      <c r="E46" t="s">
        <v>42</v>
      </c>
      <c r="F46" t="s">
        <v>67</v>
      </c>
      <c r="G46" t="s">
        <v>81</v>
      </c>
      <c r="H46">
        <v>6</v>
      </c>
      <c r="I46" t="s">
        <v>55</v>
      </c>
      <c r="J46" t="s">
        <v>80</v>
      </c>
      <c r="L46">
        <v>54</v>
      </c>
      <c r="M46">
        <v>1</v>
      </c>
      <c r="N46">
        <v>1</v>
      </c>
      <c r="O46">
        <v>1700210028</v>
      </c>
      <c r="P46">
        <v>2098</v>
      </c>
      <c r="R46" t="s">
        <v>57</v>
      </c>
      <c r="S46">
        <f>MATCH(D46,Отчет!$D:$D,0)</f>
        <v>20</v>
      </c>
    </row>
    <row r="47" spans="1:19" x14ac:dyDescent="0.2">
      <c r="A47">
        <v>1941267739</v>
      </c>
      <c r="B47">
        <v>2</v>
      </c>
      <c r="C47" t="s">
        <v>52</v>
      </c>
      <c r="D47">
        <v>1940413387</v>
      </c>
      <c r="E47" t="s">
        <v>32</v>
      </c>
      <c r="F47" t="s">
        <v>77</v>
      </c>
      <c r="G47" t="s">
        <v>81</v>
      </c>
      <c r="H47">
        <v>6</v>
      </c>
      <c r="I47" t="s">
        <v>55</v>
      </c>
      <c r="J47" t="s">
        <v>80</v>
      </c>
      <c r="L47">
        <v>0</v>
      </c>
      <c r="M47">
        <v>0</v>
      </c>
      <c r="N47">
        <v>1</v>
      </c>
      <c r="O47">
        <v>1700210028</v>
      </c>
      <c r="P47">
        <v>2098</v>
      </c>
      <c r="R47" t="s">
        <v>57</v>
      </c>
      <c r="S47">
        <f>MATCH(D47,Отчет!$D:$D,0)</f>
        <v>31</v>
      </c>
    </row>
    <row r="48" spans="1:19" x14ac:dyDescent="0.2">
      <c r="A48">
        <v>1941267354</v>
      </c>
      <c r="B48">
        <v>6</v>
      </c>
      <c r="C48" t="s">
        <v>52</v>
      </c>
      <c r="D48">
        <v>1940413546</v>
      </c>
      <c r="E48" t="s">
        <v>41</v>
      </c>
      <c r="F48" t="s">
        <v>68</v>
      </c>
      <c r="G48" t="s">
        <v>81</v>
      </c>
      <c r="H48">
        <v>6</v>
      </c>
      <c r="I48" t="s">
        <v>55</v>
      </c>
      <c r="J48" t="s">
        <v>80</v>
      </c>
      <c r="L48">
        <v>36</v>
      </c>
      <c r="M48">
        <v>1</v>
      </c>
      <c r="N48">
        <v>1</v>
      </c>
      <c r="O48">
        <v>1700210028</v>
      </c>
      <c r="P48">
        <v>2098</v>
      </c>
      <c r="R48" t="s">
        <v>57</v>
      </c>
      <c r="S48">
        <f>MATCH(D48,Отчет!$D:$D,0)</f>
        <v>18</v>
      </c>
    </row>
    <row r="49" spans="1:19" x14ac:dyDescent="0.2">
      <c r="A49">
        <v>1984015364</v>
      </c>
      <c r="B49">
        <v>7</v>
      </c>
      <c r="C49" t="s">
        <v>52</v>
      </c>
      <c r="D49">
        <v>1951560125</v>
      </c>
      <c r="E49" t="s">
        <v>49</v>
      </c>
      <c r="F49" t="s">
        <v>58</v>
      </c>
      <c r="G49" t="s">
        <v>81</v>
      </c>
      <c r="H49">
        <v>6</v>
      </c>
      <c r="I49" t="s">
        <v>55</v>
      </c>
      <c r="J49" t="s">
        <v>80</v>
      </c>
      <c r="L49">
        <v>42</v>
      </c>
      <c r="M49">
        <v>1</v>
      </c>
      <c r="N49">
        <v>1</v>
      </c>
      <c r="O49">
        <v>1700210028</v>
      </c>
      <c r="P49">
        <v>2098</v>
      </c>
      <c r="R49" t="s">
        <v>57</v>
      </c>
      <c r="S49">
        <f>MATCH(D49,Отчет!$D:$D,0)</f>
        <v>17</v>
      </c>
    </row>
    <row r="50" spans="1:19" x14ac:dyDescent="0.2">
      <c r="A50">
        <v>1941267394</v>
      </c>
      <c r="B50">
        <v>6</v>
      </c>
      <c r="C50" t="s">
        <v>52</v>
      </c>
      <c r="D50">
        <v>1940413527</v>
      </c>
      <c r="E50" t="s">
        <v>40</v>
      </c>
      <c r="F50" t="s">
        <v>69</v>
      </c>
      <c r="G50" t="s">
        <v>81</v>
      </c>
      <c r="H50">
        <v>6</v>
      </c>
      <c r="I50" t="s">
        <v>55</v>
      </c>
      <c r="J50" t="s">
        <v>80</v>
      </c>
      <c r="L50">
        <v>36</v>
      </c>
      <c r="M50">
        <v>1</v>
      </c>
      <c r="N50">
        <v>1</v>
      </c>
      <c r="O50">
        <v>1700210028</v>
      </c>
      <c r="P50">
        <v>2098</v>
      </c>
      <c r="R50" t="s">
        <v>57</v>
      </c>
      <c r="S50">
        <f>MATCH(D50,Отчет!$D:$D,0)</f>
        <v>28</v>
      </c>
    </row>
    <row r="51" spans="1:19" x14ac:dyDescent="0.2">
      <c r="A51">
        <v>1941267117</v>
      </c>
      <c r="B51">
        <v>8</v>
      </c>
      <c r="C51" t="s">
        <v>52</v>
      </c>
      <c r="D51">
        <v>1940413633</v>
      </c>
      <c r="E51" t="s">
        <v>46</v>
      </c>
      <c r="F51" t="s">
        <v>63</v>
      </c>
      <c r="G51" t="s">
        <v>81</v>
      </c>
      <c r="H51">
        <v>6</v>
      </c>
      <c r="I51" t="s">
        <v>55</v>
      </c>
      <c r="J51" t="s">
        <v>80</v>
      </c>
      <c r="L51">
        <v>48</v>
      </c>
      <c r="M51">
        <v>1</v>
      </c>
      <c r="N51">
        <v>1</v>
      </c>
      <c r="O51">
        <v>1700210028</v>
      </c>
      <c r="P51">
        <v>2098</v>
      </c>
      <c r="R51" t="s">
        <v>57</v>
      </c>
      <c r="S51">
        <f>MATCH(D51,Отчет!$D:$D,0)</f>
        <v>22</v>
      </c>
    </row>
    <row r="52" spans="1:19" x14ac:dyDescent="0.2">
      <c r="A52">
        <v>1941267885</v>
      </c>
      <c r="B52">
        <v>8</v>
      </c>
      <c r="C52" t="s">
        <v>52</v>
      </c>
      <c r="D52">
        <v>1940413356</v>
      </c>
      <c r="E52" t="s">
        <v>30</v>
      </c>
      <c r="F52" t="s">
        <v>53</v>
      </c>
      <c r="G52" t="s">
        <v>81</v>
      </c>
      <c r="H52">
        <v>6</v>
      </c>
      <c r="I52" t="s">
        <v>55</v>
      </c>
      <c r="J52" t="s">
        <v>80</v>
      </c>
      <c r="L52">
        <v>48</v>
      </c>
      <c r="M52">
        <v>1</v>
      </c>
      <c r="N52">
        <v>1</v>
      </c>
      <c r="O52">
        <v>1700210028</v>
      </c>
      <c r="P52">
        <v>2098</v>
      </c>
      <c r="R52" t="s">
        <v>57</v>
      </c>
      <c r="S52">
        <f>MATCH(D52,Отчет!$D:$D,0)</f>
        <v>16</v>
      </c>
    </row>
    <row r="53" spans="1:19" x14ac:dyDescent="0.2">
      <c r="A53">
        <v>1941267160</v>
      </c>
      <c r="B53">
        <v>4</v>
      </c>
      <c r="C53" t="s">
        <v>52</v>
      </c>
      <c r="D53">
        <v>1940413618</v>
      </c>
      <c r="E53" t="s">
        <v>45</v>
      </c>
      <c r="F53" t="s">
        <v>64</v>
      </c>
      <c r="G53" t="s">
        <v>81</v>
      </c>
      <c r="H53">
        <v>6</v>
      </c>
      <c r="I53" t="s">
        <v>55</v>
      </c>
      <c r="J53" t="s">
        <v>80</v>
      </c>
      <c r="L53">
        <v>24</v>
      </c>
      <c r="M53">
        <v>1</v>
      </c>
      <c r="N53">
        <v>1</v>
      </c>
      <c r="O53">
        <v>1700210028</v>
      </c>
      <c r="P53">
        <v>2098</v>
      </c>
      <c r="R53" t="s">
        <v>57</v>
      </c>
      <c r="S53">
        <f>MATCH(D53,Отчет!$D:$D,0)</f>
        <v>32</v>
      </c>
    </row>
  </sheetData>
  <sheetCalcPr fullCalcOnLoad="1"/>
  <phoneticPr fontId="0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Отчет</vt:lpstr>
      <vt:lpstr>Данные</vt:lpstr>
    </vt:vector>
  </TitlesOfParts>
  <Company>Private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2006-05-18T19:55:00Z</dcterms:created>
  <dcterms:modified xsi:type="dcterms:W3CDTF">2018-01-24T11:37:36Z</dcterms:modified>
</cp:coreProperties>
</file>