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240" windowWidth="15480" windowHeight="1152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G47" i="9" l="1"/>
  <c r="H47" i="9"/>
  <c r="I47" i="9"/>
  <c r="J47" i="9"/>
  <c r="K47" i="9"/>
  <c r="G29" i="9"/>
  <c r="H29" i="9"/>
  <c r="I29" i="9"/>
  <c r="J29" i="9"/>
  <c r="J23" i="9" s="1"/>
  <c r="K29" i="9"/>
  <c r="K23" i="9" s="1"/>
  <c r="F29" i="9"/>
  <c r="F20" i="9"/>
  <c r="F19" i="9" s="1"/>
  <c r="F53" i="9" l="1"/>
  <c r="F52" i="9"/>
  <c r="F51" i="9" s="1"/>
  <c r="F47" i="9"/>
  <c r="F46" i="9" s="1"/>
  <c r="H20" i="9" l="1"/>
  <c r="H19" i="9" s="1"/>
  <c r="H24" i="9" l="1"/>
  <c r="H23" i="9" s="1"/>
  <c r="H15" i="9" s="1"/>
  <c r="I24" i="9" l="1"/>
  <c r="I23" i="9" s="1"/>
  <c r="G53" i="9" l="1"/>
  <c r="G46" i="9" s="1"/>
  <c r="H53" i="9"/>
  <c r="H46" i="9" s="1"/>
  <c r="H14" i="9" s="1"/>
  <c r="I53" i="9"/>
  <c r="I46" i="9" s="1"/>
  <c r="J53" i="9"/>
  <c r="J46" i="9" s="1"/>
  <c r="K53" i="9"/>
  <c r="K46" i="9" s="1"/>
  <c r="G24" i="9"/>
  <c r="G23" i="9" s="1"/>
  <c r="F24" i="9"/>
  <c r="F23" i="9" s="1"/>
  <c r="F15" i="9" s="1"/>
  <c r="F14" i="9" s="1"/>
  <c r="G20" i="9"/>
  <c r="G19" i="9" s="1"/>
  <c r="I20" i="9"/>
  <c r="J20" i="9"/>
  <c r="J19" i="9" s="1"/>
  <c r="J15" i="9" s="1"/>
  <c r="J14" i="9" s="1"/>
  <c r="K20" i="9"/>
  <c r="K19" i="9" s="1"/>
  <c r="K15" i="9" s="1"/>
  <c r="K14" i="9" s="1"/>
  <c r="I19" i="9" l="1"/>
  <c r="I15" i="9" s="1"/>
  <c r="I14" i="9" s="1"/>
  <c r="G15" i="9"/>
  <c r="G14" i="9" s="1"/>
</calcChain>
</file>

<file path=xl/sharedStrings.xml><?xml version="1.0" encoding="utf-8"?>
<sst xmlns="http://schemas.openxmlformats.org/spreadsheetml/2006/main" count="160" uniqueCount="85">
  <si>
    <t>Код цикла, № п/п</t>
  </si>
  <si>
    <t>Базовый учебный план</t>
  </si>
  <si>
    <t>Наименование дисциплины</t>
  </si>
  <si>
    <t>Трудоемкость в часах по стандарту</t>
  </si>
  <si>
    <t>Трудоемкость в кредитах по стандарту</t>
  </si>
  <si>
    <t xml:space="preserve">Трудоемкость в часах </t>
  </si>
  <si>
    <t>Трудоемкость в зачетных единицах</t>
  </si>
  <si>
    <t>Специализация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</si>
  <si>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</si>
  <si>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Направление 41.04.04 "Политология"</t>
  </si>
  <si>
    <t>Факультет социальных наук, Москва</t>
  </si>
  <si>
    <t>Годы обучения: 2019/2020 учебный год - 2020/2021 учебный год</t>
  </si>
  <si>
    <t>Срок обучения: 2 года</t>
  </si>
  <si>
    <t>Форма обучения: очная</t>
  </si>
  <si>
    <t>Степень: Магистратура</t>
  </si>
  <si>
    <t>Часы</t>
  </si>
  <si>
    <t>Зачетные единицы</t>
  </si>
  <si>
    <t>Распределение по годам обучения</t>
  </si>
  <si>
    <t>Форма итогового контроля (экзамен, зачет)</t>
  </si>
  <si>
    <t>Вся образовательная программа</t>
  </si>
  <si>
    <t/>
  </si>
  <si>
    <t>120</t>
  </si>
  <si>
    <t>Блок 1. Дисциплины (модули)</t>
  </si>
  <si>
    <t>62 - 66</t>
  </si>
  <si>
    <t>Блок 2. Практика(и), проектная и(или) научно-исследовательская работа</t>
  </si>
  <si>
    <t>48 - 52</t>
  </si>
  <si>
    <t>Блок 3. Государственная итоговая аттестация</t>
  </si>
  <si>
    <t>3 - 6</t>
  </si>
  <si>
    <t>3</t>
  </si>
  <si>
    <t>Научно-исследовательская работа</t>
  </si>
  <si>
    <t>Цикл дисциплин направления</t>
  </si>
  <si>
    <t>6 - 10</t>
  </si>
  <si>
    <t>Защита выпускной квалификационной работы</t>
  </si>
  <si>
    <t>Проектная деятельность</t>
  </si>
  <si>
    <t>Цикл дисциплин программы/специализации</t>
  </si>
  <si>
    <t>52 - 60</t>
  </si>
  <si>
    <t>Практика(и)</t>
  </si>
  <si>
    <t>Базовая часть</t>
  </si>
  <si>
    <t>15 - 20</t>
  </si>
  <si>
    <t>Вариативная часть, в т.ч. дисциплины по выбору студента</t>
  </si>
  <si>
    <t>32 - 45</t>
  </si>
  <si>
    <t>Курсовая работа</t>
  </si>
  <si>
    <t>Подготовка выпускной квалификационной работы</t>
  </si>
  <si>
    <t>Проректор</t>
  </si>
  <si>
    <t>(не согласовано)</t>
  </si>
  <si>
    <t>Начальник Методического управления</t>
  </si>
  <si>
    <t>Академический руководитель образовательной программы</t>
  </si>
  <si>
    <t xml:space="preserve">Адаптационные дисциплины </t>
  </si>
  <si>
    <t>1</t>
  </si>
  <si>
    <t>2</t>
  </si>
  <si>
    <t>5</t>
  </si>
  <si>
    <t>4</t>
  </si>
  <si>
    <t>Производственная практика**</t>
  </si>
  <si>
    <t>Современная политическая наука/Modern Political Science (преподается на английском языке)*</t>
  </si>
  <si>
    <t>Интенсивный курс русского языка как иностранного                                                     (преподается на английском языке)*</t>
  </si>
  <si>
    <t>Бизнес и государство в России/Business and State in Russia                                                      (преподается на английском языке)</t>
  </si>
  <si>
    <t>Политическая наука/Political Science    (преподается на английском языке)*</t>
  </si>
  <si>
    <t>Методология и методы политических исследований/Methodology and Methods of Political Research (преподается на английском языке)</t>
  </si>
  <si>
    <t>Научно-исследовательский семинар  (преподается на английском языке)</t>
  </si>
  <si>
    <t xml:space="preserve">Онлайн дисциплина по выбору из рекомендованного списка                       </t>
  </si>
  <si>
    <t>Структуры народонаселения России/Russian Population Structures (преподается на английском языке)</t>
  </si>
  <si>
    <t>Политическая экономия общественных благ в России/Political Economy of Public Goods in Russia (преподается на английском языке)</t>
  </si>
  <si>
    <t>Российская медиа система/Russian Media System  (преподается на английском языке)</t>
  </si>
  <si>
    <t>Дисциплины по выбору (3 из 4)</t>
  </si>
  <si>
    <t>Партии и выборы в российских регионах/Parties and Elections in Russian Regions (преподается на английском языке)</t>
  </si>
  <si>
    <t>Система уголовного правосудия в России/Russian Criminal Justice System  (преподается на английском языке)</t>
  </si>
  <si>
    <t>Неформальная экономика и предпринимательство в современной России/Informal Economy and Entrepreneurship in Contemporary Russia (преподается на английском языке)</t>
  </si>
  <si>
    <t>Россия и мусульманский мир/Russia and the Muslim World (преподается на английском языке)</t>
  </si>
  <si>
    <t>Дисциплины по выбору (1 из 3)</t>
  </si>
  <si>
    <t>Дисциплины по выбору (3 из 5)</t>
  </si>
  <si>
    <t>Проектный семинар   (преподается на английском языке)</t>
  </si>
  <si>
    <t>Производственная практика*</t>
  </si>
  <si>
    <t>* Практика запланирована на июль 2020 года. Экзамен - 1 модуль 2020-2021</t>
  </si>
  <si>
    <t>*** Практика запланирована на январь-февраль  2021 года. Экзамен - 3 модуль 2020-2021</t>
  </si>
  <si>
    <r>
      <t>Современная российская политика: институты</t>
    </r>
    <r>
      <rPr>
        <b/>
        <sz val="10"/>
        <rFont val="Arial"/>
        <family val="2"/>
        <charset val="204"/>
      </rPr>
      <t xml:space="preserve"> и практики</t>
    </r>
    <r>
      <rPr>
        <sz val="10"/>
        <rFont val="Arial"/>
        <family val="2"/>
        <charset val="204"/>
      </rPr>
      <t xml:space="preserve">/Explaining Contemporary Russian Politics: Institutions </t>
    </r>
    <r>
      <rPr>
        <b/>
        <sz val="10"/>
        <rFont val="Arial"/>
        <family val="2"/>
        <charset val="204"/>
      </rPr>
      <t>and Practices</t>
    </r>
    <r>
      <rPr>
        <sz val="10"/>
        <rFont val="Arial"/>
        <family val="2"/>
        <charset val="204"/>
      </rPr>
      <t xml:space="preserve"> (преподается на английском языке)</t>
    </r>
  </si>
  <si>
    <t>Регионы России и мира в сравнительной перспективе/Regions of Russia and the World in Comparative Perspective (преподается на английском языке)</t>
  </si>
  <si>
    <r>
      <t>Россия в глобальном мире</t>
    </r>
    <r>
      <rPr>
        <b/>
        <sz val="10"/>
        <rFont val="Arial"/>
        <family val="2"/>
        <charset val="204"/>
      </rPr>
      <t>: международные отношения и внешняя политика России</t>
    </r>
    <r>
      <rPr>
        <sz val="10"/>
        <rFont val="Arial"/>
        <family val="2"/>
        <charset val="204"/>
      </rPr>
      <t xml:space="preserve"> /Russia in the Global World</t>
    </r>
    <r>
      <rPr>
        <b/>
        <sz val="10"/>
        <rFont val="Arial"/>
        <family val="2"/>
        <charset val="204"/>
      </rPr>
      <t xml:space="preserve">: International Relations and Foreign Policy of Russia </t>
    </r>
    <r>
      <rPr>
        <sz val="10"/>
        <rFont val="Arial"/>
        <family val="2"/>
        <charset val="204"/>
      </rPr>
      <t>(преподается на английском языке)</t>
    </r>
  </si>
  <si>
    <r>
      <t>Культура современно</t>
    </r>
    <r>
      <rPr>
        <b/>
        <sz val="10"/>
        <rFont val="Arial"/>
        <family val="2"/>
        <charset val="204"/>
      </rPr>
      <t>го</t>
    </r>
    <r>
      <rPr>
        <sz val="10"/>
        <rFont val="Arial"/>
        <family val="2"/>
        <charset val="204"/>
      </rPr>
      <t xml:space="preserve"> российского общества: социологический анализ/Culture of Modern Russian Society: Sociological Analysis                                               (преподается на английском языке)</t>
    </r>
  </si>
  <si>
    <t>Гендерная политика в России/Gender Politics in Russia (преподается на английском языке)</t>
  </si>
  <si>
    <t>Современный российский город и жизнь в мегаполисе/Modern Russian City and Life in a Megapolis (преподается на английском языке)</t>
  </si>
  <si>
    <t>Демографическое развитие и миграция на постсоветском пространстве/Demographic Development and Migration in the Post-Soviet Space (преподается на английском языке)</t>
  </si>
  <si>
    <t>Китай и Россия: великие державы в эпоху глобальной нестабильности /China and Russia: Great Powers in an Era of Global Disorder (преподается на английском языке)</t>
  </si>
  <si>
    <t>УТВЕРЖДАЮ
Проректор
___________
С.Ю.Рощин</t>
  </si>
  <si>
    <t xml:space="preserve">Экзамен </t>
  </si>
  <si>
    <t>Магистерская программа "Российские исследования"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</si>
</sst>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2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8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 wrapText="1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1" fontId="7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6" fillId="11" borderId="3" xfId="0" applyNumberFormat="1" applyFont="1" applyFill="1" applyBorder="1" applyAlignment="1">
      <alignment horizontal="center" vertical="center" wrapText="1"/>
    </xf>
    <xf numFmtId="49" fontId="6" fillId="11" borderId="3" xfId="0" applyNumberFormat="1" applyFont="1" applyFill="1" applyBorder="1" applyAlignment="1">
      <alignment horizontal="left" wrapText="1"/>
    </xf>
    <xf numFmtId="49" fontId="6" fillId="11" borderId="3" xfId="0" applyNumberFormat="1" applyFont="1" applyFill="1" applyBorder="1" applyAlignment="1">
      <alignment horizontal="center" wrapText="1"/>
    </xf>
    <xf numFmtId="49" fontId="6" fillId="11" borderId="4" xfId="0" applyNumberFormat="1" applyFont="1" applyFill="1" applyBorder="1" applyAlignment="1">
      <alignment horizont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wrapText="1" indent="2"/>
    </xf>
    <xf numFmtId="49" fontId="6" fillId="0" borderId="3" xfId="0" applyNumberFormat="1" applyFont="1" applyBorder="1" applyAlignment="1">
      <alignment horizontal="center" wrapText="1"/>
    </xf>
    <xf numFmtId="49" fontId="6" fillId="0" borderId="4" xfId="0" applyNumberFormat="1" applyFont="1" applyBorder="1" applyAlignment="1">
      <alignment horizontal="center" wrapText="1"/>
    </xf>
  </cellXfs>
  <cellStyles count="20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 2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66"/>
  <sheetViews>
    <sheetView tabSelected="1" zoomScale="85" zoomScaleNormal="85" zoomScaleSheetLayoutView="80" workbookViewId="0">
      <selection activeCell="G16" sqref="G16"/>
    </sheetView>
  </sheetViews>
  <sheetFormatPr defaultColWidth="9.140625" defaultRowHeight="20.25" x14ac:dyDescent="0.3"/>
  <cols>
    <col min="1" max="1" width="7.42578125" style="4" customWidth="1"/>
    <col min="2" max="2" width="63.7109375" style="6" customWidth="1"/>
    <col min="3" max="3" width="18.7109375" style="21" customWidth="1"/>
    <col min="4" max="5" width="14.42578125" style="22" customWidth="1"/>
    <col min="6" max="6" width="17.42578125" style="21" customWidth="1"/>
    <col min="7" max="7" width="14.42578125" style="22" customWidth="1"/>
    <col min="8" max="11" width="10.7109375" style="22" customWidth="1"/>
    <col min="12" max="12" width="18.7109375" style="4" customWidth="1"/>
    <col min="13" max="16384" width="9.140625" style="4"/>
  </cols>
  <sheetData>
    <row r="1" spans="1:21" s="1" customFormat="1" ht="39.75" customHeight="1" x14ac:dyDescent="0.2">
      <c r="A1" s="25" t="s">
        <v>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35"/>
      <c r="N1" s="35"/>
      <c r="O1" s="35"/>
      <c r="P1" s="35"/>
      <c r="Q1" s="8"/>
      <c r="R1" s="8"/>
      <c r="S1" s="8"/>
      <c r="T1" s="8"/>
      <c r="U1" s="8"/>
    </row>
    <row r="2" spans="1:21" s="1" customFormat="1" ht="13.15" customHeight="1" x14ac:dyDescent="0.2">
      <c r="B2" s="2"/>
      <c r="C2" s="33" t="s">
        <v>1</v>
      </c>
      <c r="D2" s="34"/>
      <c r="E2" s="34"/>
      <c r="F2" s="34"/>
      <c r="G2" s="34"/>
      <c r="H2" s="34"/>
      <c r="I2" s="34"/>
      <c r="J2" s="31" t="s">
        <v>82</v>
      </c>
      <c r="K2" s="32"/>
      <c r="L2" s="32"/>
    </row>
    <row r="3" spans="1:21" s="1" customFormat="1" ht="13.15" customHeight="1" x14ac:dyDescent="0.2">
      <c r="B3" s="7"/>
      <c r="C3" s="33" t="s">
        <v>9</v>
      </c>
      <c r="D3" s="34"/>
      <c r="E3" s="34"/>
      <c r="F3" s="34"/>
      <c r="G3" s="34"/>
      <c r="H3" s="34"/>
      <c r="I3" s="34"/>
      <c r="J3" s="32"/>
      <c r="K3" s="32"/>
      <c r="L3" s="32"/>
      <c r="M3" s="7"/>
      <c r="N3" s="7"/>
      <c r="O3" s="7"/>
      <c r="P3" s="7"/>
      <c r="Q3" s="7"/>
      <c r="R3" s="7"/>
      <c r="S3" s="7"/>
      <c r="T3" s="7"/>
      <c r="U3" s="7"/>
    </row>
    <row r="4" spans="1:21" s="1" customFormat="1" ht="13.15" customHeight="1" x14ac:dyDescent="0.2">
      <c r="B4" s="7"/>
      <c r="C4" s="34" t="s">
        <v>84</v>
      </c>
      <c r="D4" s="34"/>
      <c r="E4" s="34"/>
      <c r="F4" s="34"/>
      <c r="G4" s="34"/>
      <c r="H4" s="34"/>
      <c r="I4" s="34"/>
      <c r="J4" s="32"/>
      <c r="K4" s="32"/>
      <c r="L4" s="32"/>
      <c r="M4" s="7"/>
      <c r="N4" s="7"/>
      <c r="O4" s="7"/>
      <c r="P4" s="7"/>
      <c r="Q4" s="7"/>
      <c r="R4" s="7"/>
      <c r="S4" s="7"/>
      <c r="T4" s="7"/>
      <c r="U4" s="7"/>
    </row>
    <row r="5" spans="1:21" s="1" customFormat="1" ht="13.15" customHeight="1" x14ac:dyDescent="0.2">
      <c r="B5" s="7"/>
      <c r="C5" s="33"/>
      <c r="D5" s="34"/>
      <c r="E5" s="34"/>
      <c r="F5" s="34"/>
      <c r="G5" s="34"/>
      <c r="H5" s="34"/>
      <c r="I5" s="34"/>
      <c r="J5" s="32"/>
      <c r="K5" s="32"/>
      <c r="L5" s="32"/>
      <c r="M5" s="7"/>
      <c r="N5" s="7"/>
      <c r="O5" s="7"/>
      <c r="P5" s="7"/>
      <c r="Q5" s="7"/>
      <c r="R5" s="7"/>
      <c r="S5" s="7"/>
      <c r="T5" s="7"/>
      <c r="U5" s="7"/>
    </row>
    <row r="6" spans="1:21" s="1" customFormat="1" ht="13.15" customHeight="1" x14ac:dyDescent="0.2">
      <c r="A6" s="5" t="s">
        <v>11</v>
      </c>
      <c r="C6" s="34" t="s">
        <v>10</v>
      </c>
      <c r="D6" s="34"/>
      <c r="E6" s="34"/>
      <c r="F6" s="34"/>
      <c r="G6" s="34"/>
      <c r="H6" s="34"/>
      <c r="I6" s="34"/>
      <c r="J6" s="32"/>
      <c r="K6" s="32"/>
      <c r="L6" s="32"/>
    </row>
    <row r="7" spans="1:21" s="1" customFormat="1" ht="18" customHeight="1" x14ac:dyDescent="0.2">
      <c r="A7" s="5" t="s">
        <v>12</v>
      </c>
      <c r="C7" s="13"/>
      <c r="D7" s="13"/>
      <c r="E7" s="14"/>
      <c r="F7" s="13"/>
      <c r="G7" s="14"/>
      <c r="H7" s="14"/>
      <c r="I7" s="14"/>
      <c r="J7" s="14"/>
      <c r="K7" s="14"/>
    </row>
    <row r="8" spans="1:21" s="1" customFormat="1" ht="18" customHeight="1" x14ac:dyDescent="0.2">
      <c r="A8" s="5" t="s">
        <v>13</v>
      </c>
      <c r="C8" s="13"/>
      <c r="D8" s="13"/>
      <c r="E8" s="14"/>
      <c r="F8" s="13"/>
      <c r="G8" s="14"/>
      <c r="H8" s="14"/>
      <c r="I8" s="14"/>
      <c r="J8" s="14"/>
      <c r="K8" s="14"/>
    </row>
    <row r="9" spans="1:21" s="1" customFormat="1" ht="18" customHeight="1" x14ac:dyDescent="0.2">
      <c r="A9" s="5" t="s">
        <v>14</v>
      </c>
      <c r="C9" s="13"/>
      <c r="D9" s="13"/>
      <c r="E9" s="14"/>
      <c r="F9" s="13"/>
      <c r="G9" s="14"/>
      <c r="H9" s="14"/>
      <c r="I9" s="14"/>
      <c r="J9" s="14"/>
      <c r="K9" s="14"/>
    </row>
    <row r="10" spans="1:21" customFormat="1" ht="12.75" x14ac:dyDescent="0.2">
      <c r="C10" s="15"/>
      <c r="D10" s="15"/>
      <c r="E10" s="15"/>
      <c r="F10" s="15"/>
      <c r="G10" s="15"/>
      <c r="H10" s="15"/>
      <c r="I10" s="15"/>
      <c r="J10" s="15"/>
      <c r="K10" s="15"/>
    </row>
    <row r="11" spans="1:21" s="3" customFormat="1" ht="27.75" customHeight="1" x14ac:dyDescent="0.2">
      <c r="A11" s="26" t="s">
        <v>0</v>
      </c>
      <c r="B11" s="26" t="s">
        <v>2</v>
      </c>
      <c r="C11" s="27" t="s">
        <v>7</v>
      </c>
      <c r="D11" s="27" t="s">
        <v>3</v>
      </c>
      <c r="E11" s="27" t="s">
        <v>4</v>
      </c>
      <c r="F11" s="27" t="s">
        <v>5</v>
      </c>
      <c r="G11" s="27" t="s">
        <v>6</v>
      </c>
      <c r="H11" s="28" t="s">
        <v>17</v>
      </c>
      <c r="I11" s="28"/>
      <c r="J11" s="28"/>
      <c r="K11" s="28"/>
      <c r="L11" s="23" t="s">
        <v>18</v>
      </c>
    </row>
    <row r="12" spans="1:21" s="3" customFormat="1" ht="27.75" customHeight="1" x14ac:dyDescent="0.2">
      <c r="A12" s="26"/>
      <c r="B12" s="26"/>
      <c r="C12" s="27"/>
      <c r="D12" s="27"/>
      <c r="E12" s="27"/>
      <c r="F12" s="27"/>
      <c r="G12" s="27"/>
      <c r="H12" s="28">
        <v>1</v>
      </c>
      <c r="I12" s="28"/>
      <c r="J12" s="28">
        <v>2</v>
      </c>
      <c r="K12" s="28"/>
      <c r="L12" s="23"/>
    </row>
    <row r="13" spans="1:21" s="3" customFormat="1" ht="27.75" customHeight="1" x14ac:dyDescent="0.2">
      <c r="A13" s="26"/>
      <c r="B13" s="26"/>
      <c r="C13" s="27"/>
      <c r="D13" s="27"/>
      <c r="E13" s="27"/>
      <c r="F13" s="27"/>
      <c r="G13" s="27"/>
      <c r="H13" s="16" t="s">
        <v>15</v>
      </c>
      <c r="I13" s="16" t="s">
        <v>16</v>
      </c>
      <c r="J13" s="16" t="s">
        <v>15</v>
      </c>
      <c r="K13" s="16" t="s">
        <v>16</v>
      </c>
      <c r="L13" s="23"/>
    </row>
    <row r="14" spans="1:21" ht="12.75" customHeight="1" x14ac:dyDescent="0.2">
      <c r="A14" s="36"/>
      <c r="B14" s="37" t="s">
        <v>19</v>
      </c>
      <c r="C14" s="38"/>
      <c r="D14" s="38" t="s">
        <v>20</v>
      </c>
      <c r="E14" s="38" t="s">
        <v>21</v>
      </c>
      <c r="F14" s="38">
        <f>SUM(F15+F46+F56)</f>
        <v>4560</v>
      </c>
      <c r="G14" s="38">
        <f t="shared" ref="G14:K14" si="0">SUM(G15+G46+G56)</f>
        <v>120</v>
      </c>
      <c r="H14" s="38">
        <f t="shared" si="0"/>
        <v>2280</v>
      </c>
      <c r="I14" s="38">
        <f t="shared" si="0"/>
        <v>60</v>
      </c>
      <c r="J14" s="38">
        <f t="shared" si="0"/>
        <v>2280</v>
      </c>
      <c r="K14" s="38">
        <f t="shared" si="0"/>
        <v>60</v>
      </c>
      <c r="L14" s="39"/>
    </row>
    <row r="15" spans="1:21" ht="12.75" customHeight="1" x14ac:dyDescent="0.2">
      <c r="A15" s="36"/>
      <c r="B15" s="37" t="s">
        <v>22</v>
      </c>
      <c r="C15" s="38"/>
      <c r="D15" s="38" t="s">
        <v>20</v>
      </c>
      <c r="E15" s="38" t="s">
        <v>23</v>
      </c>
      <c r="F15" s="38">
        <f>SUM(F19+F23)</f>
        <v>2508</v>
      </c>
      <c r="G15" s="38">
        <f t="shared" ref="G15:K15" si="1">SUM(G19+G23)</f>
        <v>66</v>
      </c>
      <c r="H15" s="38">
        <f t="shared" si="1"/>
        <v>1786</v>
      </c>
      <c r="I15" s="38">
        <f t="shared" si="1"/>
        <v>47</v>
      </c>
      <c r="J15" s="38">
        <f t="shared" si="1"/>
        <v>722</v>
      </c>
      <c r="K15" s="38">
        <f t="shared" si="1"/>
        <v>19</v>
      </c>
      <c r="L15" s="39"/>
    </row>
    <row r="16" spans="1:21" ht="12.75" customHeight="1" x14ac:dyDescent="0.2">
      <c r="A16" s="36"/>
      <c r="B16" s="37" t="s">
        <v>47</v>
      </c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25.5" x14ac:dyDescent="0.2">
      <c r="A17" s="40" t="s">
        <v>48</v>
      </c>
      <c r="B17" s="41" t="s">
        <v>56</v>
      </c>
      <c r="C17" s="42"/>
      <c r="D17" s="42"/>
      <c r="E17" s="42"/>
      <c r="F17" s="42">
        <v>114</v>
      </c>
      <c r="G17" s="42">
        <v>3</v>
      </c>
      <c r="H17" s="42">
        <v>114</v>
      </c>
      <c r="I17" s="42">
        <v>3</v>
      </c>
      <c r="J17" s="42"/>
      <c r="K17" s="42"/>
      <c r="L17" s="43" t="s">
        <v>83</v>
      </c>
    </row>
    <row r="18" spans="1:12" ht="25.5" x14ac:dyDescent="0.2">
      <c r="A18" s="40" t="s">
        <v>49</v>
      </c>
      <c r="B18" s="41" t="s">
        <v>54</v>
      </c>
      <c r="C18" s="42"/>
      <c r="D18" s="42"/>
      <c r="E18" s="42"/>
      <c r="F18" s="42">
        <v>114</v>
      </c>
      <c r="G18" s="42">
        <v>3</v>
      </c>
      <c r="H18" s="42">
        <v>114</v>
      </c>
      <c r="I18" s="42">
        <v>3</v>
      </c>
      <c r="J18" s="42"/>
      <c r="K18" s="42"/>
      <c r="L18" s="43" t="s">
        <v>83</v>
      </c>
    </row>
    <row r="19" spans="1:12" ht="12.75" customHeight="1" x14ac:dyDescent="0.2">
      <c r="A19" s="36"/>
      <c r="B19" s="37" t="s">
        <v>30</v>
      </c>
      <c r="C19" s="38"/>
      <c r="D19" s="38" t="s">
        <v>20</v>
      </c>
      <c r="E19" s="38" t="s">
        <v>31</v>
      </c>
      <c r="F19" s="38">
        <f>SUM(F20)</f>
        <v>380</v>
      </c>
      <c r="G19" s="38">
        <f t="shared" ref="G19:K19" si="2">SUM(G20)</f>
        <v>10</v>
      </c>
      <c r="H19" s="38">
        <f t="shared" si="2"/>
        <v>380</v>
      </c>
      <c r="I19" s="38">
        <f t="shared" si="2"/>
        <v>10</v>
      </c>
      <c r="J19" s="38">
        <f t="shared" si="2"/>
        <v>0</v>
      </c>
      <c r="K19" s="38">
        <f t="shared" si="2"/>
        <v>0</v>
      </c>
      <c r="L19" s="39"/>
    </row>
    <row r="20" spans="1:12" ht="12.75" customHeight="1" x14ac:dyDescent="0.2">
      <c r="A20" s="36"/>
      <c r="B20" s="37" t="s">
        <v>37</v>
      </c>
      <c r="C20" s="38"/>
      <c r="D20" s="38" t="s">
        <v>20</v>
      </c>
      <c r="E20" s="38" t="s">
        <v>31</v>
      </c>
      <c r="F20" s="38">
        <f>SUM(F21:F22)</f>
        <v>380</v>
      </c>
      <c r="G20" s="38">
        <f t="shared" ref="G20:K20" si="3">SUM(G21:G22)</f>
        <v>10</v>
      </c>
      <c r="H20" s="38">
        <f t="shared" si="3"/>
        <v>380</v>
      </c>
      <c r="I20" s="38">
        <f t="shared" si="3"/>
        <v>10</v>
      </c>
      <c r="J20" s="38">
        <f t="shared" si="3"/>
        <v>0</v>
      </c>
      <c r="K20" s="38">
        <f t="shared" si="3"/>
        <v>0</v>
      </c>
      <c r="L20" s="39"/>
    </row>
    <row r="21" spans="1:12" ht="25.5" x14ac:dyDescent="0.2">
      <c r="A21" s="40">
        <v>1</v>
      </c>
      <c r="B21" s="41" t="s">
        <v>53</v>
      </c>
      <c r="C21" s="42"/>
      <c r="D21" s="42" t="s">
        <v>20</v>
      </c>
      <c r="E21" s="42" t="s">
        <v>20</v>
      </c>
      <c r="F21" s="42">
        <v>190</v>
      </c>
      <c r="G21" s="42">
        <v>5</v>
      </c>
      <c r="H21" s="42">
        <v>190</v>
      </c>
      <c r="I21" s="42">
        <v>5</v>
      </c>
      <c r="J21" s="42"/>
      <c r="K21" s="42"/>
      <c r="L21" s="43" t="s">
        <v>83</v>
      </c>
    </row>
    <row r="22" spans="1:12" ht="38.25" x14ac:dyDescent="0.2">
      <c r="A22" s="40">
        <v>2</v>
      </c>
      <c r="B22" s="41" t="s">
        <v>57</v>
      </c>
      <c r="C22" s="42"/>
      <c r="D22" s="42" t="s">
        <v>20</v>
      </c>
      <c r="E22" s="42" t="s">
        <v>20</v>
      </c>
      <c r="F22" s="42">
        <v>190</v>
      </c>
      <c r="G22" s="42">
        <v>5</v>
      </c>
      <c r="H22" s="42">
        <v>190</v>
      </c>
      <c r="I22" s="42">
        <v>5</v>
      </c>
      <c r="J22" s="42"/>
      <c r="K22" s="42"/>
      <c r="L22" s="43" t="s">
        <v>83</v>
      </c>
    </row>
    <row r="23" spans="1:12" ht="12.75" customHeight="1" x14ac:dyDescent="0.2">
      <c r="A23" s="36"/>
      <c r="B23" s="37" t="s">
        <v>34</v>
      </c>
      <c r="C23" s="38"/>
      <c r="D23" s="38" t="s">
        <v>20</v>
      </c>
      <c r="E23" s="38" t="s">
        <v>35</v>
      </c>
      <c r="F23" s="38">
        <f>SUM(F24+F29)</f>
        <v>2128</v>
      </c>
      <c r="G23" s="38">
        <f t="shared" ref="G23:K23" si="4">SUM(G24+G29)</f>
        <v>56</v>
      </c>
      <c r="H23" s="38">
        <f t="shared" si="4"/>
        <v>1406</v>
      </c>
      <c r="I23" s="38">
        <f t="shared" si="4"/>
        <v>37</v>
      </c>
      <c r="J23" s="38">
        <f t="shared" si="4"/>
        <v>722</v>
      </c>
      <c r="K23" s="38">
        <f t="shared" si="4"/>
        <v>19</v>
      </c>
      <c r="L23" s="39"/>
    </row>
    <row r="24" spans="1:12" ht="12.75" customHeight="1" x14ac:dyDescent="0.2">
      <c r="A24" s="36"/>
      <c r="B24" s="37" t="s">
        <v>37</v>
      </c>
      <c r="C24" s="38"/>
      <c r="D24" s="38" t="s">
        <v>20</v>
      </c>
      <c r="E24" s="38" t="s">
        <v>38</v>
      </c>
      <c r="F24" s="38">
        <f>SUM(F25:F28)</f>
        <v>722</v>
      </c>
      <c r="G24" s="38">
        <f>SUM(G25:G28)</f>
        <v>19</v>
      </c>
      <c r="H24" s="38">
        <f>SUM(H25:H28)</f>
        <v>722</v>
      </c>
      <c r="I24" s="38">
        <f>SUM(I25:I28)</f>
        <v>19</v>
      </c>
      <c r="J24" s="38"/>
      <c r="K24" s="38"/>
      <c r="L24" s="39"/>
    </row>
    <row r="25" spans="1:12" ht="38.25" x14ac:dyDescent="0.2">
      <c r="A25" s="40" t="s">
        <v>48</v>
      </c>
      <c r="B25" s="41" t="s">
        <v>74</v>
      </c>
      <c r="C25" s="42"/>
      <c r="D25" s="42"/>
      <c r="E25" s="42"/>
      <c r="F25" s="42">
        <v>190</v>
      </c>
      <c r="G25" s="42">
        <v>5</v>
      </c>
      <c r="H25" s="42">
        <v>190</v>
      </c>
      <c r="I25" s="42">
        <v>5</v>
      </c>
      <c r="J25" s="42"/>
      <c r="K25" s="42"/>
      <c r="L25" s="43" t="s">
        <v>83</v>
      </c>
    </row>
    <row r="26" spans="1:12" ht="38.25" x14ac:dyDescent="0.2">
      <c r="A26" s="40" t="s">
        <v>49</v>
      </c>
      <c r="B26" s="41" t="s">
        <v>75</v>
      </c>
      <c r="C26" s="42"/>
      <c r="D26" s="42"/>
      <c r="E26" s="42"/>
      <c r="F26" s="42">
        <v>190</v>
      </c>
      <c r="G26" s="42">
        <v>5</v>
      </c>
      <c r="H26" s="42">
        <v>190</v>
      </c>
      <c r="I26" s="42">
        <v>5</v>
      </c>
      <c r="J26" s="42"/>
      <c r="K26" s="42"/>
      <c r="L26" s="43" t="s">
        <v>83</v>
      </c>
    </row>
    <row r="27" spans="1:12" ht="51" x14ac:dyDescent="0.2">
      <c r="A27" s="40" t="s">
        <v>28</v>
      </c>
      <c r="B27" s="41" t="s">
        <v>76</v>
      </c>
      <c r="C27" s="42"/>
      <c r="D27" s="42"/>
      <c r="E27" s="42"/>
      <c r="F27" s="42">
        <v>190</v>
      </c>
      <c r="G27" s="42">
        <v>5</v>
      </c>
      <c r="H27" s="42">
        <v>190</v>
      </c>
      <c r="I27" s="42">
        <v>5</v>
      </c>
      <c r="J27" s="42"/>
      <c r="K27" s="42"/>
      <c r="L27" s="43" t="s">
        <v>83</v>
      </c>
    </row>
    <row r="28" spans="1:12" ht="25.5" x14ac:dyDescent="0.2">
      <c r="A28" s="40" t="s">
        <v>51</v>
      </c>
      <c r="B28" s="41" t="s">
        <v>55</v>
      </c>
      <c r="C28" s="42"/>
      <c r="D28" s="42"/>
      <c r="E28" s="42"/>
      <c r="F28" s="42">
        <v>152</v>
      </c>
      <c r="G28" s="42">
        <v>4</v>
      </c>
      <c r="H28" s="42">
        <v>152</v>
      </c>
      <c r="I28" s="42">
        <v>4</v>
      </c>
      <c r="J28" s="42"/>
      <c r="K28" s="42"/>
      <c r="L28" s="43" t="s">
        <v>83</v>
      </c>
    </row>
    <row r="29" spans="1:12" ht="12.75" customHeight="1" x14ac:dyDescent="0.2">
      <c r="A29" s="36"/>
      <c r="B29" s="37" t="s">
        <v>39</v>
      </c>
      <c r="C29" s="38"/>
      <c r="D29" s="38" t="s">
        <v>20</v>
      </c>
      <c r="E29" s="38" t="s">
        <v>40</v>
      </c>
      <c r="F29" s="38">
        <f>SUM(F30+F31+F36+F40)</f>
        <v>1406</v>
      </c>
      <c r="G29" s="38">
        <f t="shared" ref="G29:K29" si="5">SUM(G30+G31+G36+G40)</f>
        <v>37</v>
      </c>
      <c r="H29" s="38">
        <f t="shared" si="5"/>
        <v>684</v>
      </c>
      <c r="I29" s="38">
        <f t="shared" si="5"/>
        <v>18</v>
      </c>
      <c r="J29" s="38">
        <f t="shared" si="5"/>
        <v>722</v>
      </c>
      <c r="K29" s="38">
        <f t="shared" si="5"/>
        <v>19</v>
      </c>
      <c r="L29" s="39"/>
    </row>
    <row r="30" spans="1:12" ht="12.75" customHeight="1" x14ac:dyDescent="0.2">
      <c r="A30" s="40" t="s">
        <v>48</v>
      </c>
      <c r="B30" s="41" t="s">
        <v>59</v>
      </c>
      <c r="C30" s="42"/>
      <c r="D30" s="42"/>
      <c r="E30" s="42"/>
      <c r="F30" s="42">
        <v>114</v>
      </c>
      <c r="G30" s="42">
        <v>3</v>
      </c>
      <c r="H30" s="42">
        <v>114</v>
      </c>
      <c r="I30" s="42">
        <v>3</v>
      </c>
      <c r="J30" s="42"/>
      <c r="K30" s="42"/>
      <c r="L30" s="43" t="s">
        <v>83</v>
      </c>
    </row>
    <row r="31" spans="1:12" ht="12.75" customHeight="1" x14ac:dyDescent="0.2">
      <c r="A31" s="36"/>
      <c r="B31" s="37" t="s">
        <v>63</v>
      </c>
      <c r="C31" s="38"/>
      <c r="D31" s="38"/>
      <c r="E31" s="38"/>
      <c r="F31" s="38">
        <v>570</v>
      </c>
      <c r="G31" s="38">
        <v>15</v>
      </c>
      <c r="H31" s="38">
        <v>570</v>
      </c>
      <c r="I31" s="38">
        <v>15</v>
      </c>
      <c r="J31" s="38"/>
      <c r="K31" s="38"/>
      <c r="L31" s="39"/>
    </row>
    <row r="32" spans="1:12" ht="25.5" x14ac:dyDescent="0.2">
      <c r="A32" s="40" t="s">
        <v>48</v>
      </c>
      <c r="B32" s="41" t="s">
        <v>60</v>
      </c>
      <c r="C32" s="42"/>
      <c r="D32" s="42"/>
      <c r="E32" s="42"/>
      <c r="F32" s="42">
        <v>190</v>
      </c>
      <c r="G32" s="42">
        <v>5</v>
      </c>
      <c r="H32" s="42">
        <v>190</v>
      </c>
      <c r="I32" s="42">
        <v>5</v>
      </c>
      <c r="J32" s="42"/>
      <c r="K32" s="42"/>
      <c r="L32" s="43" t="s">
        <v>83</v>
      </c>
    </row>
    <row r="33" spans="1:12" ht="38.25" x14ac:dyDescent="0.2">
      <c r="A33" s="40" t="s">
        <v>49</v>
      </c>
      <c r="B33" s="41" t="s">
        <v>61</v>
      </c>
      <c r="C33" s="42"/>
      <c r="D33" s="42"/>
      <c r="E33" s="42"/>
      <c r="F33" s="42">
        <v>190</v>
      </c>
      <c r="G33" s="42">
        <v>5</v>
      </c>
      <c r="H33" s="42">
        <v>190</v>
      </c>
      <c r="I33" s="42">
        <v>5</v>
      </c>
      <c r="J33" s="42"/>
      <c r="K33" s="42"/>
      <c r="L33" s="43" t="s">
        <v>83</v>
      </c>
    </row>
    <row r="34" spans="1:12" ht="38.25" x14ac:dyDescent="0.2">
      <c r="A34" s="40" t="s">
        <v>28</v>
      </c>
      <c r="B34" s="41" t="s">
        <v>77</v>
      </c>
      <c r="C34" s="42"/>
      <c r="D34" s="42"/>
      <c r="E34" s="42"/>
      <c r="F34" s="42">
        <v>190</v>
      </c>
      <c r="G34" s="42">
        <v>5</v>
      </c>
      <c r="H34" s="42">
        <v>190</v>
      </c>
      <c r="I34" s="42">
        <v>5</v>
      </c>
      <c r="J34" s="42"/>
      <c r="K34" s="42"/>
      <c r="L34" s="43" t="s">
        <v>83</v>
      </c>
    </row>
    <row r="35" spans="1:12" ht="25.5" x14ac:dyDescent="0.2">
      <c r="A35" s="40" t="s">
        <v>51</v>
      </c>
      <c r="B35" s="41" t="s">
        <v>62</v>
      </c>
      <c r="C35" s="42"/>
      <c r="D35" s="42"/>
      <c r="E35" s="42"/>
      <c r="F35" s="42">
        <v>190</v>
      </c>
      <c r="G35" s="42">
        <v>5</v>
      </c>
      <c r="H35" s="42">
        <v>190</v>
      </c>
      <c r="I35" s="42">
        <v>5</v>
      </c>
      <c r="J35" s="42"/>
      <c r="K35" s="42"/>
      <c r="L35" s="43" t="s">
        <v>83</v>
      </c>
    </row>
    <row r="36" spans="1:12" ht="12.75" customHeight="1" x14ac:dyDescent="0.2">
      <c r="A36" s="36"/>
      <c r="B36" s="37" t="s">
        <v>68</v>
      </c>
      <c r="C36" s="38"/>
      <c r="D36" s="38"/>
      <c r="E36" s="38"/>
      <c r="F36" s="38">
        <v>152</v>
      </c>
      <c r="G36" s="38">
        <v>4</v>
      </c>
      <c r="H36" s="38"/>
      <c r="I36" s="38"/>
      <c r="J36" s="38">
        <v>152</v>
      </c>
      <c r="K36" s="38">
        <v>4</v>
      </c>
      <c r="L36" s="39"/>
    </row>
    <row r="37" spans="1:12" ht="38.25" x14ac:dyDescent="0.2">
      <c r="A37" s="40" t="s">
        <v>48</v>
      </c>
      <c r="B37" s="41" t="s">
        <v>81</v>
      </c>
      <c r="C37" s="42"/>
      <c r="D37" s="42"/>
      <c r="E37" s="42"/>
      <c r="F37" s="42">
        <v>152</v>
      </c>
      <c r="G37" s="42">
        <v>4</v>
      </c>
      <c r="H37" s="42"/>
      <c r="I37" s="42"/>
      <c r="J37" s="42">
        <v>152</v>
      </c>
      <c r="K37" s="42">
        <v>4</v>
      </c>
      <c r="L37" s="43" t="s">
        <v>83</v>
      </c>
    </row>
    <row r="38" spans="1:12" ht="38.25" x14ac:dyDescent="0.2">
      <c r="A38" s="40" t="s">
        <v>49</v>
      </c>
      <c r="B38" s="41" t="s">
        <v>66</v>
      </c>
      <c r="C38" s="42"/>
      <c r="D38" s="42"/>
      <c r="E38" s="42"/>
      <c r="F38" s="42">
        <v>152</v>
      </c>
      <c r="G38" s="42">
        <v>4</v>
      </c>
      <c r="H38" s="42"/>
      <c r="I38" s="42"/>
      <c r="J38" s="42">
        <v>152</v>
      </c>
      <c r="K38" s="42">
        <v>4</v>
      </c>
      <c r="L38" s="43" t="s">
        <v>83</v>
      </c>
    </row>
    <row r="39" spans="1:12" ht="38.25" x14ac:dyDescent="0.2">
      <c r="A39" s="40" t="s">
        <v>28</v>
      </c>
      <c r="B39" s="41" t="s">
        <v>79</v>
      </c>
      <c r="C39" s="42"/>
      <c r="D39" s="42"/>
      <c r="E39" s="42"/>
      <c r="F39" s="42">
        <v>152</v>
      </c>
      <c r="G39" s="42">
        <v>4</v>
      </c>
      <c r="H39" s="42"/>
      <c r="I39" s="42"/>
      <c r="J39" s="42">
        <v>152</v>
      </c>
      <c r="K39" s="42">
        <v>4</v>
      </c>
      <c r="L39" s="43" t="s">
        <v>83</v>
      </c>
    </row>
    <row r="40" spans="1:12" ht="12.75" customHeight="1" x14ac:dyDescent="0.2">
      <c r="A40" s="36"/>
      <c r="B40" s="37" t="s">
        <v>69</v>
      </c>
      <c r="C40" s="38"/>
      <c r="D40" s="38"/>
      <c r="E40" s="38"/>
      <c r="F40" s="38">
        <v>570</v>
      </c>
      <c r="G40" s="38">
        <v>15</v>
      </c>
      <c r="H40" s="38"/>
      <c r="I40" s="38"/>
      <c r="J40" s="38">
        <v>570</v>
      </c>
      <c r="K40" s="38">
        <v>15</v>
      </c>
      <c r="L40" s="39"/>
    </row>
    <row r="41" spans="1:12" ht="38.25" x14ac:dyDescent="0.2">
      <c r="A41" s="40" t="s">
        <v>48</v>
      </c>
      <c r="B41" s="41" t="s">
        <v>80</v>
      </c>
      <c r="C41" s="42"/>
      <c r="D41" s="42"/>
      <c r="E41" s="42"/>
      <c r="F41" s="42">
        <v>190</v>
      </c>
      <c r="G41" s="42">
        <v>5</v>
      </c>
      <c r="H41" s="42"/>
      <c r="I41" s="42"/>
      <c r="J41" s="42">
        <v>190</v>
      </c>
      <c r="K41" s="42">
        <v>5</v>
      </c>
      <c r="L41" s="43" t="s">
        <v>83</v>
      </c>
    </row>
    <row r="42" spans="1:12" ht="25.5" x14ac:dyDescent="0.2">
      <c r="A42" s="40" t="s">
        <v>49</v>
      </c>
      <c r="B42" s="41" t="s">
        <v>65</v>
      </c>
      <c r="C42" s="42"/>
      <c r="D42" s="42"/>
      <c r="E42" s="42"/>
      <c r="F42" s="42">
        <v>190</v>
      </c>
      <c r="G42" s="42">
        <v>5</v>
      </c>
      <c r="H42" s="42"/>
      <c r="I42" s="42"/>
      <c r="J42" s="42">
        <v>190</v>
      </c>
      <c r="K42" s="42">
        <v>5</v>
      </c>
      <c r="L42" s="43" t="s">
        <v>83</v>
      </c>
    </row>
    <row r="43" spans="1:12" ht="25.5" x14ac:dyDescent="0.2">
      <c r="A43" s="40" t="s">
        <v>28</v>
      </c>
      <c r="B43" s="41" t="s">
        <v>67</v>
      </c>
      <c r="C43" s="42"/>
      <c r="D43" s="42"/>
      <c r="E43" s="42"/>
      <c r="F43" s="42">
        <v>190</v>
      </c>
      <c r="G43" s="42">
        <v>5</v>
      </c>
      <c r="H43" s="42"/>
      <c r="I43" s="42"/>
      <c r="J43" s="42">
        <v>190</v>
      </c>
      <c r="K43" s="42">
        <v>5</v>
      </c>
      <c r="L43" s="43" t="s">
        <v>83</v>
      </c>
    </row>
    <row r="44" spans="1:12" ht="25.5" x14ac:dyDescent="0.2">
      <c r="A44" s="40" t="s">
        <v>51</v>
      </c>
      <c r="B44" s="41" t="s">
        <v>78</v>
      </c>
      <c r="C44" s="42"/>
      <c r="D44" s="42"/>
      <c r="E44" s="42"/>
      <c r="F44" s="42">
        <v>190</v>
      </c>
      <c r="G44" s="42">
        <v>5</v>
      </c>
      <c r="H44" s="42"/>
      <c r="I44" s="42"/>
      <c r="J44" s="42">
        <v>190</v>
      </c>
      <c r="K44" s="42">
        <v>5</v>
      </c>
      <c r="L44" s="43" t="s">
        <v>83</v>
      </c>
    </row>
    <row r="45" spans="1:12" ht="25.5" x14ac:dyDescent="0.2">
      <c r="A45" s="40" t="s">
        <v>50</v>
      </c>
      <c r="B45" s="41" t="s">
        <v>64</v>
      </c>
      <c r="C45" s="42"/>
      <c r="D45" s="42"/>
      <c r="E45" s="42"/>
      <c r="F45" s="42">
        <v>190</v>
      </c>
      <c r="G45" s="42">
        <v>5</v>
      </c>
      <c r="H45" s="42"/>
      <c r="I45" s="42"/>
      <c r="J45" s="42">
        <v>190</v>
      </c>
      <c r="K45" s="42">
        <v>5</v>
      </c>
      <c r="L45" s="43" t="s">
        <v>83</v>
      </c>
    </row>
    <row r="46" spans="1:12" ht="12.75" customHeight="1" x14ac:dyDescent="0.2">
      <c r="A46" s="36"/>
      <c r="B46" s="37" t="s">
        <v>24</v>
      </c>
      <c r="C46" s="38"/>
      <c r="D46" s="38" t="s">
        <v>20</v>
      </c>
      <c r="E46" s="38" t="s">
        <v>25</v>
      </c>
      <c r="F46" s="38">
        <f>SUM(F47+F51+F53)</f>
        <v>1938</v>
      </c>
      <c r="G46" s="38">
        <f t="shared" ref="G46:K46" si="6">SUM(G47+G51+G53)</f>
        <v>51</v>
      </c>
      <c r="H46" s="38">
        <f t="shared" si="6"/>
        <v>494</v>
      </c>
      <c r="I46" s="38">
        <f t="shared" si="6"/>
        <v>13</v>
      </c>
      <c r="J46" s="38">
        <f t="shared" si="6"/>
        <v>1444</v>
      </c>
      <c r="K46" s="38">
        <f t="shared" si="6"/>
        <v>38</v>
      </c>
      <c r="L46" s="39"/>
    </row>
    <row r="47" spans="1:12" ht="12.75" customHeight="1" x14ac:dyDescent="0.2">
      <c r="A47" s="36"/>
      <c r="B47" s="37" t="s">
        <v>29</v>
      </c>
      <c r="C47" s="38"/>
      <c r="D47" s="38" t="s">
        <v>20</v>
      </c>
      <c r="E47" s="38">
        <v>34</v>
      </c>
      <c r="F47" s="38">
        <f>SUM(F48:F50)</f>
        <v>1292</v>
      </c>
      <c r="G47" s="38">
        <f t="shared" ref="G47:K47" si="7">SUM(G48:G50)</f>
        <v>34</v>
      </c>
      <c r="H47" s="38">
        <f t="shared" si="7"/>
        <v>380</v>
      </c>
      <c r="I47" s="38">
        <f t="shared" si="7"/>
        <v>10</v>
      </c>
      <c r="J47" s="38">
        <f t="shared" si="7"/>
        <v>912</v>
      </c>
      <c r="K47" s="38">
        <f t="shared" si="7"/>
        <v>24</v>
      </c>
      <c r="L47" s="39"/>
    </row>
    <row r="48" spans="1:12" ht="25.5" x14ac:dyDescent="0.2">
      <c r="A48" s="40">
        <v>1</v>
      </c>
      <c r="B48" s="41" t="s">
        <v>58</v>
      </c>
      <c r="C48" s="42"/>
      <c r="D48" s="42" t="s">
        <v>20</v>
      </c>
      <c r="E48" s="42" t="s">
        <v>20</v>
      </c>
      <c r="F48" s="42">
        <v>380</v>
      </c>
      <c r="G48" s="42">
        <v>10</v>
      </c>
      <c r="H48" s="42">
        <v>152</v>
      </c>
      <c r="I48" s="42">
        <v>4</v>
      </c>
      <c r="J48" s="42">
        <v>228</v>
      </c>
      <c r="K48" s="42">
        <v>6</v>
      </c>
      <c r="L48" s="43" t="s">
        <v>83</v>
      </c>
    </row>
    <row r="49" spans="1:12" ht="12.75" customHeight="1" x14ac:dyDescent="0.2">
      <c r="A49" s="40">
        <v>2</v>
      </c>
      <c r="B49" s="41" t="s">
        <v>41</v>
      </c>
      <c r="C49" s="42"/>
      <c r="D49" s="42" t="s">
        <v>20</v>
      </c>
      <c r="E49" s="42" t="s">
        <v>20</v>
      </c>
      <c r="F49" s="42">
        <v>228</v>
      </c>
      <c r="G49" s="42">
        <v>6</v>
      </c>
      <c r="H49" s="42">
        <v>228</v>
      </c>
      <c r="I49" s="42">
        <v>6</v>
      </c>
      <c r="J49" s="42"/>
      <c r="K49" s="42"/>
      <c r="L49" s="43" t="s">
        <v>83</v>
      </c>
    </row>
    <row r="50" spans="1:12" ht="12.75" customHeight="1" x14ac:dyDescent="0.2">
      <c r="A50" s="40">
        <v>3</v>
      </c>
      <c r="B50" s="41" t="s">
        <v>42</v>
      </c>
      <c r="C50" s="42"/>
      <c r="D50" s="42" t="s">
        <v>20</v>
      </c>
      <c r="E50" s="42"/>
      <c r="F50" s="42">
        <v>684</v>
      </c>
      <c r="G50" s="42">
        <v>18</v>
      </c>
      <c r="H50" s="42"/>
      <c r="I50" s="42"/>
      <c r="J50" s="42">
        <v>684</v>
      </c>
      <c r="K50" s="42">
        <v>18</v>
      </c>
      <c r="L50" s="43"/>
    </row>
    <row r="51" spans="1:12" ht="12.75" customHeight="1" x14ac:dyDescent="0.2">
      <c r="A51" s="36"/>
      <c r="B51" s="37" t="s">
        <v>33</v>
      </c>
      <c r="C51" s="38"/>
      <c r="D51" s="38" t="s">
        <v>20</v>
      </c>
      <c r="E51" s="38">
        <v>6</v>
      </c>
      <c r="F51" s="38">
        <f>SUM(F52)</f>
        <v>342</v>
      </c>
      <c r="G51" s="38">
        <v>9</v>
      </c>
      <c r="H51" s="38">
        <v>114</v>
      </c>
      <c r="I51" s="38">
        <v>3</v>
      </c>
      <c r="J51" s="38">
        <v>228</v>
      </c>
      <c r="K51" s="38">
        <v>6</v>
      </c>
      <c r="L51" s="39"/>
    </row>
    <row r="52" spans="1:12" ht="12.75" customHeight="1" x14ac:dyDescent="0.2">
      <c r="A52" s="40" t="s">
        <v>48</v>
      </c>
      <c r="B52" s="41" t="s">
        <v>70</v>
      </c>
      <c r="C52" s="42"/>
      <c r="D52" s="42" t="s">
        <v>20</v>
      </c>
      <c r="E52" s="42" t="s">
        <v>20</v>
      </c>
      <c r="F52" s="42">
        <f>SUM(H52+J52)</f>
        <v>342</v>
      </c>
      <c r="G52" s="42">
        <v>9</v>
      </c>
      <c r="H52" s="42">
        <v>114</v>
      </c>
      <c r="I52" s="42">
        <v>3</v>
      </c>
      <c r="J52" s="42">
        <v>228</v>
      </c>
      <c r="K52" s="42">
        <v>6</v>
      </c>
      <c r="L52" s="43" t="s">
        <v>83</v>
      </c>
    </row>
    <row r="53" spans="1:12" ht="12.75" customHeight="1" x14ac:dyDescent="0.2">
      <c r="A53" s="36"/>
      <c r="B53" s="37" t="s">
        <v>36</v>
      </c>
      <c r="C53" s="38"/>
      <c r="D53" s="38" t="s">
        <v>20</v>
      </c>
      <c r="E53" s="38">
        <v>8</v>
      </c>
      <c r="F53" s="38">
        <f>SUM(F54:F55)</f>
        <v>304</v>
      </c>
      <c r="G53" s="38">
        <f t="shared" ref="G53:K53" si="8">SUM(G54:G55)</f>
        <v>8</v>
      </c>
      <c r="H53" s="38">
        <f t="shared" si="8"/>
        <v>0</v>
      </c>
      <c r="I53" s="38">
        <f t="shared" si="8"/>
        <v>0</v>
      </c>
      <c r="J53" s="38">
        <f t="shared" si="8"/>
        <v>304</v>
      </c>
      <c r="K53" s="38">
        <f t="shared" si="8"/>
        <v>8</v>
      </c>
      <c r="L53" s="39"/>
    </row>
    <row r="54" spans="1:12" ht="12.75" customHeight="1" x14ac:dyDescent="0.2">
      <c r="A54" s="40">
        <v>1</v>
      </c>
      <c r="B54" s="41" t="s">
        <v>71</v>
      </c>
      <c r="C54" s="42"/>
      <c r="D54" s="42" t="s">
        <v>20</v>
      </c>
      <c r="E54" s="42"/>
      <c r="F54" s="42">
        <v>152</v>
      </c>
      <c r="G54" s="42">
        <v>4</v>
      </c>
      <c r="H54" s="42"/>
      <c r="I54" s="42"/>
      <c r="J54" s="42">
        <v>152</v>
      </c>
      <c r="K54" s="42">
        <v>4</v>
      </c>
      <c r="L54" s="43" t="s">
        <v>83</v>
      </c>
    </row>
    <row r="55" spans="1:12" ht="12.75" customHeight="1" x14ac:dyDescent="0.2">
      <c r="A55" s="40">
        <v>2</v>
      </c>
      <c r="B55" s="41" t="s">
        <v>52</v>
      </c>
      <c r="C55" s="42"/>
      <c r="D55" s="42" t="s">
        <v>20</v>
      </c>
      <c r="E55" s="42"/>
      <c r="F55" s="42">
        <v>152</v>
      </c>
      <c r="G55" s="42">
        <v>4</v>
      </c>
      <c r="H55" s="42"/>
      <c r="I55" s="42"/>
      <c r="J55" s="42">
        <v>152</v>
      </c>
      <c r="K55" s="42">
        <v>4</v>
      </c>
      <c r="L55" s="43" t="s">
        <v>83</v>
      </c>
    </row>
    <row r="56" spans="1:12" ht="12.75" customHeight="1" x14ac:dyDescent="0.2">
      <c r="A56" s="36"/>
      <c r="B56" s="37" t="s">
        <v>26</v>
      </c>
      <c r="C56" s="38"/>
      <c r="D56" s="38" t="s">
        <v>20</v>
      </c>
      <c r="E56" s="38" t="s">
        <v>27</v>
      </c>
      <c r="F56" s="38">
        <v>114</v>
      </c>
      <c r="G56" s="38">
        <v>3</v>
      </c>
      <c r="H56" s="38"/>
      <c r="I56" s="38"/>
      <c r="J56" s="38">
        <v>114</v>
      </c>
      <c r="K56" s="38">
        <v>3</v>
      </c>
      <c r="L56" s="39"/>
    </row>
    <row r="57" spans="1:12" ht="12.75" customHeight="1" x14ac:dyDescent="0.2">
      <c r="A57" s="40">
        <v>1</v>
      </c>
      <c r="B57" s="41" t="s">
        <v>32</v>
      </c>
      <c r="C57" s="42"/>
      <c r="D57" s="42" t="s">
        <v>20</v>
      </c>
      <c r="E57" s="42">
        <v>3</v>
      </c>
      <c r="F57" s="42">
        <v>114</v>
      </c>
      <c r="G57" s="42">
        <v>3</v>
      </c>
      <c r="H57" s="42"/>
      <c r="I57" s="42"/>
      <c r="J57" s="42">
        <v>114</v>
      </c>
      <c r="K57" s="42">
        <v>3</v>
      </c>
      <c r="L57" s="43" t="s">
        <v>83</v>
      </c>
    </row>
    <row r="58" spans="1:12" ht="13.15" customHeight="1" x14ac:dyDescent="0.2">
      <c r="A58" s="1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1"/>
    </row>
    <row r="59" spans="1:12" x14ac:dyDescent="0.2">
      <c r="A59" s="9"/>
      <c r="B59" s="24" t="s">
        <v>72</v>
      </c>
      <c r="C59" s="24"/>
      <c r="D59" s="19"/>
      <c r="E59" s="19"/>
      <c r="F59" s="18"/>
      <c r="G59" s="19"/>
      <c r="H59" s="19"/>
      <c r="I59" s="19"/>
      <c r="J59" s="19"/>
      <c r="K59" s="19"/>
      <c r="L59" s="9"/>
    </row>
    <row r="60" spans="1:12" ht="21" hidden="1" customHeight="1" x14ac:dyDescent="0.2">
      <c r="A60" s="9"/>
      <c r="B60" s="29" t="s">
        <v>43</v>
      </c>
      <c r="C60" s="30"/>
      <c r="D60" s="19"/>
      <c r="E60" s="20" t="s">
        <v>20</v>
      </c>
      <c r="F60" s="18"/>
      <c r="G60" s="18" t="s">
        <v>44</v>
      </c>
      <c r="H60" s="19"/>
      <c r="I60" s="19"/>
      <c r="J60" s="19"/>
      <c r="K60" s="19"/>
      <c r="L60" s="9"/>
    </row>
    <row r="61" spans="1:12" hidden="1" x14ac:dyDescent="0.2">
      <c r="A61" s="9"/>
      <c r="B61" s="9"/>
      <c r="C61" s="18"/>
      <c r="D61" s="19"/>
      <c r="E61" s="19"/>
      <c r="F61" s="18"/>
      <c r="G61" s="19"/>
      <c r="H61" s="19"/>
      <c r="I61" s="19"/>
      <c r="J61" s="19"/>
      <c r="K61" s="19"/>
      <c r="L61" s="9"/>
    </row>
    <row r="62" spans="1:12" ht="21" hidden="1" customHeight="1" x14ac:dyDescent="0.2">
      <c r="A62" s="9"/>
      <c r="B62" s="29" t="s">
        <v>45</v>
      </c>
      <c r="C62" s="30"/>
      <c r="D62" s="19"/>
      <c r="E62" s="20" t="s">
        <v>20</v>
      </c>
      <c r="F62" s="18"/>
      <c r="G62" s="18" t="s">
        <v>44</v>
      </c>
      <c r="H62" s="19"/>
      <c r="I62" s="19"/>
      <c r="J62" s="19"/>
      <c r="K62" s="19"/>
      <c r="L62" s="9"/>
    </row>
    <row r="63" spans="1:12" hidden="1" x14ac:dyDescent="0.2">
      <c r="A63" s="9"/>
      <c r="B63" s="9"/>
      <c r="C63" s="18"/>
      <c r="D63" s="19"/>
      <c r="E63" s="19"/>
      <c r="F63" s="18"/>
      <c r="G63" s="19"/>
      <c r="H63" s="19"/>
      <c r="I63" s="19"/>
      <c r="J63" s="19"/>
      <c r="K63" s="19"/>
      <c r="L63" s="9"/>
    </row>
    <row r="64" spans="1:12" ht="21" hidden="1" customHeight="1" x14ac:dyDescent="0.2">
      <c r="A64" s="9"/>
      <c r="B64" s="29" t="s">
        <v>46</v>
      </c>
      <c r="C64" s="30"/>
      <c r="D64" s="19"/>
      <c r="E64" s="20" t="s">
        <v>20</v>
      </c>
      <c r="F64" s="18"/>
      <c r="G64" s="18" t="s">
        <v>44</v>
      </c>
      <c r="H64" s="19"/>
      <c r="I64" s="19"/>
      <c r="J64" s="19"/>
      <c r="K64" s="19"/>
      <c r="L64" s="9"/>
    </row>
    <row r="65" spans="2:3" hidden="1" x14ac:dyDescent="0.3"/>
    <row r="66" spans="2:3" x14ac:dyDescent="0.2">
      <c r="B66" s="24" t="s">
        <v>73</v>
      </c>
      <c r="C66" s="24"/>
    </row>
  </sheetData>
  <mergeCells count="23">
    <mergeCell ref="A1:L1"/>
    <mergeCell ref="C4:I4"/>
    <mergeCell ref="B60:C60"/>
    <mergeCell ref="B62:C62"/>
    <mergeCell ref="C5:I5"/>
    <mergeCell ref="B59:C59"/>
    <mergeCell ref="C6:I6"/>
    <mergeCell ref="H11:K11"/>
    <mergeCell ref="L11:L13"/>
    <mergeCell ref="B66:C66"/>
    <mergeCell ref="A11:A13"/>
    <mergeCell ref="B11:B13"/>
    <mergeCell ref="D11:D13"/>
    <mergeCell ref="E11:E13"/>
    <mergeCell ref="F11:F13"/>
    <mergeCell ref="G11:G13"/>
    <mergeCell ref="C11:C13"/>
    <mergeCell ref="H12:I12"/>
    <mergeCell ref="J12:K12"/>
    <mergeCell ref="B64:C64"/>
    <mergeCell ref="J2:L6"/>
    <mergeCell ref="C2:I2"/>
    <mergeCell ref="C3:I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66" fitToHeight="0" orientation="landscape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Гадашева Светлана Андреевна</cp:lastModifiedBy>
  <cp:lastPrinted>2018-05-18T07:21:01Z</cp:lastPrinted>
  <dcterms:created xsi:type="dcterms:W3CDTF">2006-06-27T14:19:03Z</dcterms:created>
  <dcterms:modified xsi:type="dcterms:W3CDTF">2019-03-20T08:04:25Z</dcterms:modified>
</cp:coreProperties>
</file>