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8755" windowHeight="12585"/>
  </bookViews>
  <sheets>
    <sheet name="СУФР" sheetId="1" r:id="rId1"/>
    <sheet name="Термины" sheetId="2" r:id="rId2"/>
    <sheet name="Литература" sheetId="3" r:id="rId3"/>
  </sheets>
  <definedNames>
    <definedName name="_edn1" localSheetId="0">СУФР!#REF!</definedName>
    <definedName name="_edn2" localSheetId="0">СУФР!#REF!</definedName>
    <definedName name="_edn3" localSheetId="0">СУФР!#REF!</definedName>
    <definedName name="_edn4" localSheetId="0">СУФР!#REF!</definedName>
    <definedName name="_edn5" localSheetId="0">СУФР!#REF!</definedName>
    <definedName name="_ednref3" localSheetId="0">СУФР!#REF!</definedName>
    <definedName name="_xlnm._FilterDatabase" localSheetId="2" hidden="1">Литература!$C$1:$H$158</definedName>
    <definedName name="_xlnm._FilterDatabase" localSheetId="0" hidden="1">СУФР!$A$1:$AY$31</definedName>
    <definedName name="_xlnm._FilterDatabase" localSheetId="1" hidden="1">Термины!$A$1:$AA$1501</definedName>
    <definedName name="_xlnm.Print_Titles" localSheetId="2">Литература!$1:$1</definedName>
    <definedName name="_xlnm.Print_Titles" localSheetId="0">СУФР!$1:$1</definedName>
    <definedName name="_xlnm.Print_Titles" localSheetId="1">Термины!$1:$1</definedName>
  </definedNames>
  <calcPr calcId="125725" concurrentCalc="0"/>
</workbook>
</file>

<file path=xl/calcChain.xml><?xml version="1.0" encoding="utf-8"?>
<calcChain xmlns="http://schemas.openxmlformats.org/spreadsheetml/2006/main">
  <c r="I177" i="3"/>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 r="A161"/>
  <c r="A162"/>
  <c r="A163"/>
  <c r="A164"/>
  <c r="A165"/>
  <c r="A166"/>
  <c r="A167"/>
  <c r="A168"/>
  <c r="A169"/>
  <c r="A170"/>
  <c r="A171"/>
  <c r="A172"/>
  <c r="A173"/>
  <c r="A174"/>
  <c r="A175"/>
  <c r="A176"/>
  <c r="A177"/>
  <c r="I176"/>
  <c r="I175"/>
  <c r="I174"/>
  <c r="I173"/>
  <c r="I172"/>
  <c r="I171"/>
  <c r="I170"/>
  <c r="I169"/>
  <c r="I168"/>
  <c r="I167"/>
  <c r="I166"/>
  <c r="I165"/>
  <c r="I164"/>
  <c r="I163"/>
  <c r="I162"/>
  <c r="I161"/>
  <c r="I160"/>
  <c r="I159"/>
  <c r="I158"/>
  <c r="I157"/>
  <c r="I156"/>
  <c r="I155"/>
  <c r="I154"/>
  <c r="I153"/>
  <c r="I152"/>
  <c r="I151"/>
  <c r="I150"/>
  <c r="I149"/>
  <c r="I148"/>
  <c r="I147"/>
  <c r="I146"/>
  <c r="I145"/>
  <c r="I144"/>
  <c r="I143"/>
  <c r="I142"/>
  <c r="I141"/>
  <c r="I140"/>
  <c r="I139"/>
  <c r="I138"/>
  <c r="I137"/>
  <c r="I136"/>
  <c r="I135"/>
  <c r="I134"/>
  <c r="I133"/>
  <c r="I132"/>
  <c r="I131"/>
  <c r="I130"/>
  <c r="I129"/>
  <c r="I128"/>
  <c r="I127"/>
  <c r="I126"/>
  <c r="I125"/>
  <c r="I124"/>
  <c r="I123"/>
  <c r="I122"/>
  <c r="I121"/>
  <c r="I120"/>
  <c r="I119"/>
  <c r="I118"/>
  <c r="I117"/>
  <c r="I116"/>
  <c r="I115"/>
  <c r="I114"/>
  <c r="I113"/>
  <c r="I112"/>
  <c r="I111"/>
  <c r="I110"/>
  <c r="I109"/>
  <c r="I108"/>
  <c r="I107"/>
  <c r="I106"/>
  <c r="I105"/>
  <c r="I104"/>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 r="I4"/>
  <c r="I3"/>
  <c r="I2"/>
  <c r="X1501" i="2"/>
  <c r="W1501"/>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 r="A161"/>
  <c r="A162"/>
  <c r="A163"/>
  <c r="A164"/>
  <c r="A165"/>
  <c r="A166"/>
  <c r="A167"/>
  <c r="A168"/>
  <c r="A169"/>
  <c r="A170"/>
  <c r="A171"/>
  <c r="A172"/>
  <c r="A173"/>
  <c r="A174"/>
  <c r="A175"/>
  <c r="A176"/>
  <c r="A177"/>
  <c r="A178"/>
  <c r="A179"/>
  <c r="A180"/>
  <c r="A181"/>
  <c r="A182"/>
  <c r="A183"/>
  <c r="A184"/>
  <c r="A185"/>
  <c r="A186"/>
  <c r="A187"/>
  <c r="A188"/>
  <c r="A189"/>
  <c r="A190"/>
  <c r="A191"/>
  <c r="A192"/>
  <c r="A193"/>
  <c r="A194"/>
  <c r="A195"/>
  <c r="A196"/>
  <c r="A197"/>
  <c r="A198"/>
  <c r="A199"/>
  <c r="A200"/>
  <c r="A201"/>
  <c r="A202"/>
  <c r="A203"/>
  <c r="A204"/>
  <c r="A205"/>
  <c r="A206"/>
  <c r="A207"/>
  <c r="A208"/>
  <c r="A209"/>
  <c r="A210"/>
  <c r="A211"/>
  <c r="A212"/>
  <c r="A213"/>
  <c r="A214"/>
  <c r="A215"/>
  <c r="A216"/>
  <c r="A217"/>
  <c r="A218"/>
  <c r="A219"/>
  <c r="A220"/>
  <c r="A221"/>
  <c r="A222"/>
  <c r="A223"/>
  <c r="A224"/>
  <c r="A225"/>
  <c r="A226"/>
  <c r="A227"/>
  <c r="A228"/>
  <c r="A229"/>
  <c r="A230"/>
  <c r="A231"/>
  <c r="A232"/>
  <c r="A233"/>
  <c r="A234"/>
  <c r="A235"/>
  <c r="A236"/>
  <c r="A237"/>
  <c r="A238"/>
  <c r="A239"/>
  <c r="A240"/>
  <c r="A241"/>
  <c r="A242"/>
  <c r="A243"/>
  <c r="A244"/>
  <c r="A245"/>
  <c r="A246"/>
  <c r="A247"/>
  <c r="A248"/>
  <c r="A249"/>
  <c r="A250"/>
  <c r="A251"/>
  <c r="A252"/>
  <c r="A253"/>
  <c r="A254"/>
  <c r="A255"/>
  <c r="A256"/>
  <c r="A257"/>
  <c r="A258"/>
  <c r="A259"/>
  <c r="A260"/>
  <c r="A261"/>
  <c r="A262"/>
  <c r="A263"/>
  <c r="A264"/>
  <c r="A265"/>
  <c r="A266"/>
  <c r="A267"/>
  <c r="A268"/>
  <c r="A269"/>
  <c r="A270"/>
  <c r="A271"/>
  <c r="A272"/>
  <c r="A273"/>
  <c r="A274"/>
  <c r="A275"/>
  <c r="A276"/>
  <c r="A277"/>
  <c r="A278"/>
  <c r="A279"/>
  <c r="A280"/>
  <c r="A281"/>
  <c r="A282"/>
  <c r="A283"/>
  <c r="A284"/>
  <c r="A285"/>
  <c r="A286"/>
  <c r="A287"/>
  <c r="A288"/>
  <c r="A289"/>
  <c r="A290"/>
  <c r="A291"/>
  <c r="A292"/>
  <c r="A293"/>
  <c r="A294"/>
  <c r="A295"/>
  <c r="A296"/>
  <c r="A297"/>
  <c r="A298"/>
  <c r="A299"/>
  <c r="A300"/>
  <c r="A301"/>
  <c r="A302"/>
  <c r="A303"/>
  <c r="A304"/>
  <c r="A305"/>
  <c r="A306"/>
  <c r="A307"/>
  <c r="A308"/>
  <c r="A309"/>
  <c r="A310"/>
  <c r="A311"/>
  <c r="A312"/>
  <c r="A313"/>
  <c r="A314"/>
  <c r="A315"/>
  <c r="A316"/>
  <c r="A317"/>
  <c r="A318"/>
  <c r="A319"/>
  <c r="A320"/>
  <c r="A321"/>
  <c r="A322"/>
  <c r="A323"/>
  <c r="A324"/>
  <c r="A325"/>
  <c r="A326"/>
  <c r="A327"/>
  <c r="A328"/>
  <c r="A329"/>
  <c r="A330"/>
  <c r="A331"/>
  <c r="A332"/>
  <c r="A333"/>
  <c r="A334"/>
  <c r="A335"/>
  <c r="A336"/>
  <c r="A337"/>
  <c r="A338"/>
  <c r="A339"/>
  <c r="A340"/>
  <c r="A341"/>
  <c r="A342"/>
  <c r="A343"/>
  <c r="A344"/>
  <c r="A345"/>
  <c r="A346"/>
  <c r="A347"/>
  <c r="A348"/>
  <c r="A349"/>
  <c r="A350"/>
  <c r="A351"/>
  <c r="A352"/>
  <c r="A353"/>
  <c r="A354"/>
  <c r="A355"/>
  <c r="A356"/>
  <c r="A357"/>
  <c r="A358"/>
  <c r="A359"/>
  <c r="A360"/>
  <c r="A361"/>
  <c r="A362"/>
  <c r="A363"/>
  <c r="A364"/>
  <c r="A365"/>
  <c r="A366"/>
  <c r="A367"/>
  <c r="A368"/>
  <c r="A369"/>
  <c r="A370"/>
  <c r="A371"/>
  <c r="A372"/>
  <c r="A373"/>
  <c r="A374"/>
  <c r="A375"/>
  <c r="A376"/>
  <c r="A377"/>
  <c r="A378"/>
  <c r="A379"/>
  <c r="A380"/>
  <c r="A381"/>
  <c r="A382"/>
  <c r="A383"/>
  <c r="A384"/>
  <c r="A385"/>
  <c r="A386"/>
  <c r="A387"/>
  <c r="A388"/>
  <c r="A389"/>
  <c r="A390"/>
  <c r="A391"/>
  <c r="A392"/>
  <c r="A393"/>
  <c r="A394"/>
  <c r="A395"/>
  <c r="A396"/>
  <c r="A397"/>
  <c r="A398"/>
  <c r="A399"/>
  <c r="A400"/>
  <c r="A401"/>
  <c r="A402"/>
  <c r="A403"/>
  <c r="A404"/>
  <c r="A405"/>
  <c r="A406"/>
  <c r="A407"/>
  <c r="A408"/>
  <c r="A409"/>
  <c r="A410"/>
  <c r="A411"/>
  <c r="A412"/>
  <c r="A413"/>
  <c r="A414"/>
  <c r="A415"/>
  <c r="A416"/>
  <c r="A417"/>
  <c r="A418"/>
  <c r="A419"/>
  <c r="A420"/>
  <c r="A421"/>
  <c r="A422"/>
  <c r="A423"/>
  <c r="A424"/>
  <c r="A425"/>
  <c r="A426"/>
  <c r="A427"/>
  <c r="A428"/>
  <c r="A429"/>
  <c r="A430"/>
  <c r="A431"/>
  <c r="A432"/>
  <c r="A433"/>
  <c r="A434"/>
  <c r="A435"/>
  <c r="A436"/>
  <c r="A437"/>
  <c r="A438"/>
  <c r="A439"/>
  <c r="A440"/>
  <c r="A441"/>
  <c r="A442"/>
  <c r="A443"/>
  <c r="A444"/>
  <c r="A445"/>
  <c r="A446"/>
  <c r="A447"/>
  <c r="A448"/>
  <c r="A449"/>
  <c r="A450"/>
  <c r="A451"/>
  <c r="A452"/>
  <c r="A453"/>
  <c r="A454"/>
  <c r="A455"/>
  <c r="A456"/>
  <c r="A457"/>
  <c r="A458"/>
  <c r="A459"/>
  <c r="A460"/>
  <c r="A461"/>
  <c r="A462"/>
  <c r="A463"/>
  <c r="A464"/>
  <c r="A465"/>
  <c r="A466"/>
  <c r="A467"/>
  <c r="A468"/>
  <c r="A469"/>
  <c r="A470"/>
  <c r="A471"/>
  <c r="A472"/>
  <c r="A473"/>
  <c r="A474"/>
  <c r="A475"/>
  <c r="A476"/>
  <c r="A477"/>
  <c r="A478"/>
  <c r="A479"/>
  <c r="A480"/>
  <c r="A481"/>
  <c r="A482"/>
  <c r="A483"/>
  <c r="A484"/>
  <c r="A485"/>
  <c r="A486"/>
  <c r="A487"/>
  <c r="A488"/>
  <c r="A489"/>
  <c r="A490"/>
  <c r="A491"/>
  <c r="A492"/>
  <c r="A493"/>
  <c r="A494"/>
  <c r="A495"/>
  <c r="A496"/>
  <c r="A497"/>
  <c r="A498"/>
  <c r="A499"/>
  <c r="A500"/>
  <c r="A501"/>
  <c r="A502"/>
  <c r="A503"/>
  <c r="A504"/>
  <c r="A505"/>
  <c r="A506"/>
  <c r="A507"/>
  <c r="A508"/>
  <c r="A509"/>
  <c r="A510"/>
  <c r="A511"/>
  <c r="A512"/>
  <c r="A513"/>
  <c r="A514"/>
  <c r="A515"/>
  <c r="A516"/>
  <c r="A517"/>
  <c r="A518"/>
  <c r="A519"/>
  <c r="A520"/>
  <c r="A521"/>
  <c r="A522"/>
  <c r="A523"/>
  <c r="A524"/>
  <c r="A525"/>
  <c r="A526"/>
  <c r="A527"/>
  <c r="A528"/>
  <c r="A529"/>
  <c r="A530"/>
  <c r="A531"/>
  <c r="A532"/>
  <c r="A533"/>
  <c r="A534"/>
  <c r="A535"/>
  <c r="A536"/>
  <c r="A537"/>
  <c r="A538"/>
  <c r="A539"/>
  <c r="A540"/>
  <c r="A541"/>
  <c r="A542"/>
  <c r="A543"/>
  <c r="A544"/>
  <c r="A545"/>
  <c r="A546"/>
  <c r="A547"/>
  <c r="A548"/>
  <c r="A549"/>
  <c r="A550"/>
  <c r="A551"/>
  <c r="A552"/>
  <c r="A553"/>
  <c r="A554"/>
  <c r="A555"/>
  <c r="A556"/>
  <c r="A557"/>
  <c r="A558"/>
  <c r="A559"/>
  <c r="A560"/>
  <c r="A561"/>
  <c r="A562"/>
  <c r="A563"/>
  <c r="A564"/>
  <c r="A565"/>
  <c r="A566"/>
  <c r="A567"/>
  <c r="A568"/>
  <c r="A569"/>
  <c r="A570"/>
  <c r="A571"/>
  <c r="A572"/>
  <c r="A573"/>
  <c r="A574"/>
  <c r="A575"/>
  <c r="A576"/>
  <c r="A577"/>
  <c r="A578"/>
  <c r="A579"/>
  <c r="A580"/>
  <c r="A581"/>
  <c r="A582"/>
  <c r="A583"/>
  <c r="A584"/>
  <c r="A585"/>
  <c r="A586"/>
  <c r="A587"/>
  <c r="A588"/>
  <c r="A589"/>
  <c r="A590"/>
  <c r="A591"/>
  <c r="A592"/>
  <c r="A593"/>
  <c r="A594"/>
  <c r="A595"/>
  <c r="A596"/>
  <c r="A597"/>
  <c r="A598"/>
  <c r="A599"/>
  <c r="A600"/>
  <c r="A601"/>
  <c r="A602"/>
  <c r="A603"/>
  <c r="A604"/>
  <c r="A605"/>
  <c r="A606"/>
  <c r="A607"/>
  <c r="A608"/>
  <c r="A609"/>
  <c r="A610"/>
  <c r="A611"/>
  <c r="A612"/>
  <c r="A613"/>
  <c r="A614"/>
  <c r="A615"/>
  <c r="A616"/>
  <c r="A617"/>
  <c r="A618"/>
  <c r="A619"/>
  <c r="A620"/>
  <c r="A621"/>
  <c r="A622"/>
  <c r="A623"/>
  <c r="A624"/>
  <c r="A625"/>
  <c r="A626"/>
  <c r="A627"/>
  <c r="A628"/>
  <c r="A629"/>
  <c r="A630"/>
  <c r="A631"/>
  <c r="A632"/>
  <c r="A633"/>
  <c r="A634"/>
  <c r="A635"/>
  <c r="A636"/>
  <c r="A637"/>
  <c r="A638"/>
  <c r="A639"/>
  <c r="A640"/>
  <c r="A641"/>
  <c r="A642"/>
  <c r="A643"/>
  <c r="A644"/>
  <c r="A645"/>
  <c r="A646"/>
  <c r="A647"/>
  <c r="A648"/>
  <c r="A649"/>
  <c r="A650"/>
  <c r="A651"/>
  <c r="A652"/>
  <c r="A653"/>
  <c r="A654"/>
  <c r="A655"/>
  <c r="A656"/>
  <c r="A657"/>
  <c r="A658"/>
  <c r="A659"/>
  <c r="A660"/>
  <c r="A661"/>
  <c r="A662"/>
  <c r="A663"/>
  <c r="A664"/>
  <c r="A665"/>
  <c r="A666"/>
  <c r="A667"/>
  <c r="A668"/>
  <c r="A669"/>
  <c r="A670"/>
  <c r="A671"/>
  <c r="A672"/>
  <c r="A673"/>
  <c r="A674"/>
  <c r="A675"/>
  <c r="A676"/>
  <c r="A677"/>
  <c r="A678"/>
  <c r="A679"/>
  <c r="A680"/>
  <c r="A681"/>
  <c r="A682"/>
  <c r="A683"/>
  <c r="A684"/>
  <c r="A685"/>
  <c r="A686"/>
  <c r="A687"/>
  <c r="A688"/>
  <c r="A689"/>
  <c r="A690"/>
  <c r="A691"/>
  <c r="A692"/>
  <c r="A693"/>
  <c r="A694"/>
  <c r="A695"/>
  <c r="A696"/>
  <c r="A697"/>
  <c r="A698"/>
  <c r="A699"/>
  <c r="A700"/>
  <c r="A701"/>
  <c r="A702"/>
  <c r="A703"/>
  <c r="A704"/>
  <c r="A705"/>
  <c r="A706"/>
  <c r="A707"/>
  <c r="A708"/>
  <c r="A709"/>
  <c r="A710"/>
  <c r="A711"/>
  <c r="A712"/>
  <c r="A713"/>
  <c r="A714"/>
  <c r="A715"/>
  <c r="A716"/>
  <c r="A717"/>
  <c r="A718"/>
  <c r="A719"/>
  <c r="A720"/>
  <c r="A721"/>
  <c r="A722"/>
  <c r="A723"/>
  <c r="A724"/>
  <c r="A725"/>
  <c r="A726"/>
  <c r="A727"/>
  <c r="A728"/>
  <c r="A729"/>
  <c r="A730"/>
  <c r="A731"/>
  <c r="A732"/>
  <c r="A733"/>
  <c r="A734"/>
  <c r="A735"/>
  <c r="A736"/>
  <c r="A737"/>
  <c r="A738"/>
  <c r="A739"/>
  <c r="A740"/>
  <c r="A741"/>
  <c r="A742"/>
  <c r="A743"/>
  <c r="A744"/>
  <c r="A745"/>
  <c r="A746"/>
  <c r="A747"/>
  <c r="A748"/>
  <c r="A749"/>
  <c r="A750"/>
  <c r="A751"/>
  <c r="A752"/>
  <c r="A753"/>
  <c r="A754"/>
  <c r="A755"/>
  <c r="A756"/>
  <c r="A757"/>
  <c r="A758"/>
  <c r="A759"/>
  <c r="A760"/>
  <c r="A761"/>
  <c r="A762"/>
  <c r="A763"/>
  <c r="A764"/>
  <c r="A765"/>
  <c r="A766"/>
  <c r="A767"/>
  <c r="A768"/>
  <c r="A769"/>
  <c r="A770"/>
  <c r="A771"/>
  <c r="A772"/>
  <c r="A773"/>
  <c r="A774"/>
  <c r="A775"/>
  <c r="A776"/>
  <c r="A777"/>
  <c r="A778"/>
  <c r="A779"/>
  <c r="A780"/>
  <c r="A781"/>
  <c r="A782"/>
  <c r="A783"/>
  <c r="A784"/>
  <c r="A785"/>
  <c r="A786"/>
  <c r="A787"/>
  <c r="A788"/>
  <c r="A789"/>
  <c r="A790"/>
  <c r="A791"/>
  <c r="A792"/>
  <c r="A793"/>
  <c r="A794"/>
  <c r="A795"/>
  <c r="A796"/>
  <c r="A797"/>
  <c r="A798"/>
  <c r="A799"/>
  <c r="A800"/>
  <c r="A801"/>
  <c r="A802"/>
  <c r="A803"/>
  <c r="A804"/>
  <c r="A805"/>
  <c r="A806"/>
  <c r="A807"/>
  <c r="A808"/>
  <c r="A809"/>
  <c r="A810"/>
  <c r="A811"/>
  <c r="A812"/>
  <c r="A813"/>
  <c r="A814"/>
  <c r="A815"/>
  <c r="A816"/>
  <c r="A817"/>
  <c r="A818"/>
  <c r="A819"/>
  <c r="A820"/>
  <c r="A821"/>
  <c r="A822"/>
  <c r="A823"/>
  <c r="A824"/>
  <c r="A825"/>
  <c r="A826"/>
  <c r="A827"/>
  <c r="A828"/>
  <c r="A829"/>
  <c r="A830"/>
  <c r="A831"/>
  <c r="A832"/>
  <c r="A833"/>
  <c r="A834"/>
  <c r="A835"/>
  <c r="A836"/>
  <c r="A837"/>
  <c r="A838"/>
  <c r="A839"/>
  <c r="A840"/>
  <c r="A841"/>
  <c r="A842"/>
  <c r="A843"/>
  <c r="A844"/>
  <c r="A845"/>
  <c r="A846"/>
  <c r="A847"/>
  <c r="A848"/>
  <c r="A849"/>
  <c r="A850"/>
  <c r="A851"/>
  <c r="A852"/>
  <c r="A853"/>
  <c r="A854"/>
  <c r="A855"/>
  <c r="A856"/>
  <c r="A857"/>
  <c r="A858"/>
  <c r="A859"/>
  <c r="A860"/>
  <c r="A861"/>
  <c r="A862"/>
  <c r="A863"/>
  <c r="A864"/>
  <c r="A865"/>
  <c r="A866"/>
  <c r="A867"/>
  <c r="A868"/>
  <c r="A869"/>
  <c r="A870"/>
  <c r="A871"/>
  <c r="A872"/>
  <c r="A873"/>
  <c r="A874"/>
  <c r="A875"/>
  <c r="A876"/>
  <c r="A877"/>
  <c r="A878"/>
  <c r="A879"/>
  <c r="A880"/>
  <c r="A881"/>
  <c r="A882"/>
  <c r="A883"/>
  <c r="A884"/>
  <c r="A885"/>
  <c r="A886"/>
  <c r="A887"/>
  <c r="A888"/>
  <c r="A889"/>
  <c r="A890"/>
  <c r="A891"/>
  <c r="A892"/>
  <c r="A893"/>
  <c r="A894"/>
  <c r="A895"/>
  <c r="A896"/>
  <c r="A897"/>
  <c r="A898"/>
  <c r="A899"/>
  <c r="A900"/>
  <c r="A901"/>
  <c r="A902"/>
  <c r="A903"/>
  <c r="A904"/>
  <c r="A905"/>
  <c r="A906"/>
  <c r="A907"/>
  <c r="A908"/>
  <c r="A909"/>
  <c r="A910"/>
  <c r="A911"/>
  <c r="A912"/>
  <c r="A913"/>
  <c r="A914"/>
  <c r="A915"/>
  <c r="A916"/>
  <c r="A917"/>
  <c r="A918"/>
  <c r="A919"/>
  <c r="A920"/>
  <c r="A921"/>
  <c r="A922"/>
  <c r="A923"/>
  <c r="A924"/>
  <c r="A925"/>
  <c r="A926"/>
  <c r="A927"/>
  <c r="A928"/>
  <c r="A929"/>
  <c r="A930"/>
  <c r="A931"/>
  <c r="A932"/>
  <c r="A933"/>
  <c r="A934"/>
  <c r="A935"/>
  <c r="A936"/>
  <c r="A937"/>
  <c r="A938"/>
  <c r="A939"/>
  <c r="A940"/>
  <c r="A941"/>
  <c r="A942"/>
  <c r="A943"/>
  <c r="A944"/>
  <c r="A945"/>
  <c r="A946"/>
  <c r="A947"/>
  <c r="A948"/>
  <c r="A949"/>
  <c r="A950"/>
  <c r="A951"/>
  <c r="A952"/>
  <c r="A953"/>
  <c r="A954"/>
  <c r="A955"/>
  <c r="A956"/>
  <c r="A957"/>
  <c r="A958"/>
  <c r="A959"/>
  <c r="A960"/>
  <c r="A961"/>
  <c r="A962"/>
  <c r="A963"/>
  <c r="A964"/>
  <c r="A965"/>
  <c r="A966"/>
  <c r="A967"/>
  <c r="A968"/>
  <c r="A969"/>
  <c r="A970"/>
  <c r="A971"/>
  <c r="A972"/>
  <c r="A973"/>
  <c r="A974"/>
  <c r="A975"/>
  <c r="A976"/>
  <c r="A977"/>
  <c r="A978"/>
  <c r="A979"/>
  <c r="A980"/>
  <c r="A981"/>
  <c r="A982"/>
  <c r="A983"/>
  <c r="A984"/>
  <c r="A985"/>
  <c r="A986"/>
  <c r="A987"/>
  <c r="A988"/>
  <c r="A989"/>
  <c r="A990"/>
  <c r="A991"/>
  <c r="A992"/>
  <c r="A993"/>
  <c r="A994"/>
  <c r="A995"/>
  <c r="A996"/>
  <c r="A997"/>
  <c r="A998"/>
  <c r="A999"/>
  <c r="A1000"/>
  <c r="A1001"/>
  <c r="A1002"/>
  <c r="A1003"/>
  <c r="A1004"/>
  <c r="A1005"/>
  <c r="A1006"/>
  <c r="A1007"/>
  <c r="A1008"/>
  <c r="A1009"/>
  <c r="A1010"/>
  <c r="A1011"/>
  <c r="A1012"/>
  <c r="A1013"/>
  <c r="A1014"/>
  <c r="A1015"/>
  <c r="A1016"/>
  <c r="A1017"/>
  <c r="A1018"/>
  <c r="A1019"/>
  <c r="A1020"/>
  <c r="A1021"/>
  <c r="A1022"/>
  <c r="A1023"/>
  <c r="A1024"/>
  <c r="A1025"/>
  <c r="A1026"/>
  <c r="A1027"/>
  <c r="A1028"/>
  <c r="A1029"/>
  <c r="A1030"/>
  <c r="A1031"/>
  <c r="A1032"/>
  <c r="A1033"/>
  <c r="A1034"/>
  <c r="A1035"/>
  <c r="A1036"/>
  <c r="A1037"/>
  <c r="A1038"/>
  <c r="A1039"/>
  <c r="A1040"/>
  <c r="A1041"/>
  <c r="A1042"/>
  <c r="A1043"/>
  <c r="A1044"/>
  <c r="A1045"/>
  <c r="A1046"/>
  <c r="A1047"/>
  <c r="A1048"/>
  <c r="A1049"/>
  <c r="A1050"/>
  <c r="A1051"/>
  <c r="A1052"/>
  <c r="A1053"/>
  <c r="A1054"/>
  <c r="A1055"/>
  <c r="A1056"/>
  <c r="A1057"/>
  <c r="A1058"/>
  <c r="A1059"/>
  <c r="A1060"/>
  <c r="A1061"/>
  <c r="A1062"/>
  <c r="A1063"/>
  <c r="A1064"/>
  <c r="A1065"/>
  <c r="A1066"/>
  <c r="A1067"/>
  <c r="A1068"/>
  <c r="A1069"/>
  <c r="A1070"/>
  <c r="A1071"/>
  <c r="A1072"/>
  <c r="A1073"/>
  <c r="A1074"/>
  <c r="A1075"/>
  <c r="A1076"/>
  <c r="A1077"/>
  <c r="A1078"/>
  <c r="A1079"/>
  <c r="A1080"/>
  <c r="A1081"/>
  <c r="A1082"/>
  <c r="A1083"/>
  <c r="A1084"/>
  <c r="A1085"/>
  <c r="A1086"/>
  <c r="A1087"/>
  <c r="A1088"/>
  <c r="A1089"/>
  <c r="A1090"/>
  <c r="A1091"/>
  <c r="A1092"/>
  <c r="A1093"/>
  <c r="A1094"/>
  <c r="A1095"/>
  <c r="A1096"/>
  <c r="A1097"/>
  <c r="A1098"/>
  <c r="A1099"/>
  <c r="A1100"/>
  <c r="A1101"/>
  <c r="A1102"/>
  <c r="A1103"/>
  <c r="A1104"/>
  <c r="A1105"/>
  <c r="A1106"/>
  <c r="A1107"/>
  <c r="A1108"/>
  <c r="A1109"/>
  <c r="A1110"/>
  <c r="A1111"/>
  <c r="A1112"/>
  <c r="A1113"/>
  <c r="A1114"/>
  <c r="A1115"/>
  <c r="A1116"/>
  <c r="A1117"/>
  <c r="A1118"/>
  <c r="A1119"/>
  <c r="A1120"/>
  <c r="A1121"/>
  <c r="A1122"/>
  <c r="A1123"/>
  <c r="A1124"/>
  <c r="A1125"/>
  <c r="A1126"/>
  <c r="A1127"/>
  <c r="A1128"/>
  <c r="A1129"/>
  <c r="A1130"/>
  <c r="A1131"/>
  <c r="A1132"/>
  <c r="A1133"/>
  <c r="A1134"/>
  <c r="A1135"/>
  <c r="A1136"/>
  <c r="A1137"/>
  <c r="A1138"/>
  <c r="A1139"/>
  <c r="A1140"/>
  <c r="A1141"/>
  <c r="A1142"/>
  <c r="A1143"/>
  <c r="A1144"/>
  <c r="A1145"/>
  <c r="A1146"/>
  <c r="A1147"/>
  <c r="A1148"/>
  <c r="A1149"/>
  <c r="A1150"/>
  <c r="A1151"/>
  <c r="A1152"/>
  <c r="A1153"/>
  <c r="A1154"/>
  <c r="A1155"/>
  <c r="A1156"/>
  <c r="A1157"/>
  <c r="A1158"/>
  <c r="A1159"/>
  <c r="A1160"/>
  <c r="A1161"/>
  <c r="A1162"/>
  <c r="A1163"/>
  <c r="A1164"/>
  <c r="A1165"/>
  <c r="A1166"/>
  <c r="A1167"/>
  <c r="A1168"/>
  <c r="A1169"/>
  <c r="A1170"/>
  <c r="A1171"/>
  <c r="A1172"/>
  <c r="A1173"/>
  <c r="A1174"/>
  <c r="A1175"/>
  <c r="A1176"/>
  <c r="A1177"/>
  <c r="A1178"/>
  <c r="A1179"/>
  <c r="A1180"/>
  <c r="A1181"/>
  <c r="A1182"/>
  <c r="A1183"/>
  <c r="A1184"/>
  <c r="A1185"/>
  <c r="A1186"/>
  <c r="A1187"/>
  <c r="A1188"/>
  <c r="A1189"/>
  <c r="A1190"/>
  <c r="A1191"/>
  <c r="A1192"/>
  <c r="A1193"/>
  <c r="A1194"/>
  <c r="A1195"/>
  <c r="A1196"/>
  <c r="A1197"/>
  <c r="A1198"/>
  <c r="A1199"/>
  <c r="A1200"/>
  <c r="A1201"/>
  <c r="A1202"/>
  <c r="A1203"/>
  <c r="A1204"/>
  <c r="A1205"/>
  <c r="A1206"/>
  <c r="A1207"/>
  <c r="A1208"/>
  <c r="A1209"/>
  <c r="A1210"/>
  <c r="A1211"/>
  <c r="A1212"/>
  <c r="A1213"/>
  <c r="A1214"/>
  <c r="A1215"/>
  <c r="A1216"/>
  <c r="A1217"/>
  <c r="A1218"/>
  <c r="A1219"/>
  <c r="A1220"/>
  <c r="A1221"/>
  <c r="A1222"/>
  <c r="A1223"/>
  <c r="A1224"/>
  <c r="A1225"/>
  <c r="A1226"/>
  <c r="A1227"/>
  <c r="A1228"/>
  <c r="A1229"/>
  <c r="A1230"/>
  <c r="A1231"/>
  <c r="A1232"/>
  <c r="A1233"/>
  <c r="A1234"/>
  <c r="A1235"/>
  <c r="A1236"/>
  <c r="A1237"/>
  <c r="A1238"/>
  <c r="A1239"/>
  <c r="A1240"/>
  <c r="A1241"/>
  <c r="A1242"/>
  <c r="A1243"/>
  <c r="A1244"/>
  <c r="A1245"/>
  <c r="A1246"/>
  <c r="A1247"/>
  <c r="A1248"/>
  <c r="A1249"/>
  <c r="A1250"/>
  <c r="A1251"/>
  <c r="A1252"/>
  <c r="A1253"/>
  <c r="A1254"/>
  <c r="A1255"/>
  <c r="A1256"/>
  <c r="A1257"/>
  <c r="A1258"/>
  <c r="A1259"/>
  <c r="A1260"/>
  <c r="A1261"/>
  <c r="A1262"/>
  <c r="A1263"/>
  <c r="A1264"/>
  <c r="A1265"/>
  <c r="A1266"/>
  <c r="A1267"/>
  <c r="A1268"/>
  <c r="A1269"/>
  <c r="A1270"/>
  <c r="A1271"/>
  <c r="A1272"/>
  <c r="A1273"/>
  <c r="A1274"/>
  <c r="A1275"/>
  <c r="A1276"/>
  <c r="A1277"/>
  <c r="A1278"/>
  <c r="A1279"/>
  <c r="A1280"/>
  <c r="A1281"/>
  <c r="A1282"/>
  <c r="A1283"/>
  <c r="A1284"/>
  <c r="A1285"/>
  <c r="A1286"/>
  <c r="A1287"/>
  <c r="A1288"/>
  <c r="A1289"/>
  <c r="A1290"/>
  <c r="A1291"/>
  <c r="A1292"/>
  <c r="A1293"/>
  <c r="A1294"/>
  <c r="A1295"/>
  <c r="A1296"/>
  <c r="A1297"/>
  <c r="A1298"/>
  <c r="A1299"/>
  <c r="A1300"/>
  <c r="A1301"/>
  <c r="A1302"/>
  <c r="A1303"/>
  <c r="A1304"/>
  <c r="A1305"/>
  <c r="A1306"/>
  <c r="A1307"/>
  <c r="A1308"/>
  <c r="A1309"/>
  <c r="A1310"/>
  <c r="A1311"/>
  <c r="A1312"/>
  <c r="A1313"/>
  <c r="A1314"/>
  <c r="A1315"/>
  <c r="A1316"/>
  <c r="A1317"/>
  <c r="A1318"/>
  <c r="A1319"/>
  <c r="A1320"/>
  <c r="A1321"/>
  <c r="A1322"/>
  <c r="A1323"/>
  <c r="A1324"/>
  <c r="A1325"/>
  <c r="A1326"/>
  <c r="A1327"/>
  <c r="A1328"/>
  <c r="A1329"/>
  <c r="A1330"/>
  <c r="A1331"/>
  <c r="A1332"/>
  <c r="A1333"/>
  <c r="A1334"/>
  <c r="A1335"/>
  <c r="A1336"/>
  <c r="A1337"/>
  <c r="A1338"/>
  <c r="A1339"/>
  <c r="A1340"/>
  <c r="A1341"/>
  <c r="A1342"/>
  <c r="A1343"/>
  <c r="A1344"/>
  <c r="A1345"/>
  <c r="A1346"/>
  <c r="A1347"/>
  <c r="A1348"/>
  <c r="A1349"/>
  <c r="A1350"/>
  <c r="A1351"/>
  <c r="A1352"/>
  <c r="A1353"/>
  <c r="A1354"/>
  <c r="A1355"/>
  <c r="A1356"/>
  <c r="A1357"/>
  <c r="A1358"/>
  <c r="A1359"/>
  <c r="A1360"/>
  <c r="A1361"/>
  <c r="A1362"/>
  <c r="A1363"/>
  <c r="A1364"/>
  <c r="A1365"/>
  <c r="A1366"/>
  <c r="A1367"/>
  <c r="A1368"/>
  <c r="A1369"/>
  <c r="A1370"/>
  <c r="A1371"/>
  <c r="A1372"/>
  <c r="A1373"/>
  <c r="A1374"/>
  <c r="A1375"/>
  <c r="A1376"/>
  <c r="A1377"/>
  <c r="A1378"/>
  <c r="A1379"/>
  <c r="A1380"/>
  <c r="A1381"/>
  <c r="A1382"/>
  <c r="A1383"/>
  <c r="A1384"/>
  <c r="A1385"/>
  <c r="A1386"/>
  <c r="A1387"/>
  <c r="A1388"/>
  <c r="A1389"/>
  <c r="A1390"/>
  <c r="A1391"/>
  <c r="A1392"/>
  <c r="A1393"/>
  <c r="A1394"/>
  <c r="A1395"/>
  <c r="A1396"/>
  <c r="A1397"/>
  <c r="A1398"/>
  <c r="A1399"/>
  <c r="A1400"/>
  <c r="A1401"/>
  <c r="A1402"/>
  <c r="A1403"/>
  <c r="A1404"/>
  <c r="A1405"/>
  <c r="A1406"/>
  <c r="A1407"/>
  <c r="A1408"/>
  <c r="A1409"/>
  <c r="A1410"/>
  <c r="A1411"/>
  <c r="A1412"/>
  <c r="A1413"/>
  <c r="A1414"/>
  <c r="A1415"/>
  <c r="A1416"/>
  <c r="A1417"/>
  <c r="A1418"/>
  <c r="A1419"/>
  <c r="A1420"/>
  <c r="A1421"/>
  <c r="A1422"/>
  <c r="A1423"/>
  <c r="A1424"/>
  <c r="A1425"/>
  <c r="A1426"/>
  <c r="A1427"/>
  <c r="A1428"/>
  <c r="A1429"/>
  <c r="A1430"/>
  <c r="A1431"/>
  <c r="A1432"/>
  <c r="A1433"/>
  <c r="A1434"/>
  <c r="A1435"/>
  <c r="A1436"/>
  <c r="A1437"/>
  <c r="A1438"/>
  <c r="A1439"/>
  <c r="A1440"/>
  <c r="A1441"/>
  <c r="A1442"/>
  <c r="A1443"/>
  <c r="A1444"/>
  <c r="A1445"/>
  <c r="A1446"/>
  <c r="A1447"/>
  <c r="A1448"/>
  <c r="A1449"/>
  <c r="A1450"/>
  <c r="A1451"/>
  <c r="A1452"/>
  <c r="A1453"/>
  <c r="A1454"/>
  <c r="A1455"/>
  <c r="A1456"/>
  <c r="A1457"/>
  <c r="A1458"/>
  <c r="A1459"/>
  <c r="A1460"/>
  <c r="A1461"/>
  <c r="A1462"/>
  <c r="A1463"/>
  <c r="A1464"/>
  <c r="A1465"/>
  <c r="A1466"/>
  <c r="A1467"/>
  <c r="A1468"/>
  <c r="A1469"/>
  <c r="A1470"/>
  <c r="A1471"/>
  <c r="A1472"/>
  <c r="A1473"/>
  <c r="A1474"/>
  <c r="A1475"/>
  <c r="A1476"/>
  <c r="A1477"/>
  <c r="A1478"/>
  <c r="A1479"/>
  <c r="A1480"/>
  <c r="A1481"/>
  <c r="A1482"/>
  <c r="A1483"/>
  <c r="A1484"/>
  <c r="A1485"/>
  <c r="A1486"/>
  <c r="A1487"/>
  <c r="A1488"/>
  <c r="A1489"/>
  <c r="A1490"/>
  <c r="A1491"/>
  <c r="A1492"/>
  <c r="A1493"/>
  <c r="A1494"/>
  <c r="A1495"/>
  <c r="A1496"/>
  <c r="A1497"/>
  <c r="A1498"/>
  <c r="A1499"/>
  <c r="A1500"/>
  <c r="A1501"/>
  <c r="V1501"/>
  <c r="C1501"/>
  <c r="X1500"/>
  <c r="W1500"/>
  <c r="V1500"/>
  <c r="C1500"/>
  <c r="X1499"/>
  <c r="W1499"/>
  <c r="V1499"/>
  <c r="C1499"/>
  <c r="X1498"/>
  <c r="W1498"/>
  <c r="V1498"/>
  <c r="C1498"/>
  <c r="X1497"/>
  <c r="W1497"/>
  <c r="V1497"/>
  <c r="C1497"/>
  <c r="X1496"/>
  <c r="W1496"/>
  <c r="V1496"/>
  <c r="C1496"/>
  <c r="X1495"/>
  <c r="W1495"/>
  <c r="V1495"/>
  <c r="C1495"/>
  <c r="X1494"/>
  <c r="W1494"/>
  <c r="V1494"/>
  <c r="C1494"/>
  <c r="X1493"/>
  <c r="W1493"/>
  <c r="V1493"/>
  <c r="C1493"/>
  <c r="X1492"/>
  <c r="W1492"/>
  <c r="V1492"/>
  <c r="C1492"/>
  <c r="X1491"/>
  <c r="W1491"/>
  <c r="V1491"/>
  <c r="C1491"/>
  <c r="X1490"/>
  <c r="W1490"/>
  <c r="V1490"/>
  <c r="C1490"/>
  <c r="X1489"/>
  <c r="W1489"/>
  <c r="V1489"/>
  <c r="C1489"/>
  <c r="X1488"/>
  <c r="W1488"/>
  <c r="V1488"/>
  <c r="C1488"/>
  <c r="X1487"/>
  <c r="W1487"/>
  <c r="V1487"/>
  <c r="C1487"/>
  <c r="X1486"/>
  <c r="W1486"/>
  <c r="V1486"/>
  <c r="C1486"/>
  <c r="X1485"/>
  <c r="W1485"/>
  <c r="V1485"/>
  <c r="C1485"/>
  <c r="X1484"/>
  <c r="W1484"/>
  <c r="V1484"/>
  <c r="C1484"/>
  <c r="X1483"/>
  <c r="W1483"/>
  <c r="V1483"/>
  <c r="C1483"/>
  <c r="X1482"/>
  <c r="W1482"/>
  <c r="V1482"/>
  <c r="C1482"/>
  <c r="X1481"/>
  <c r="W1481"/>
  <c r="V1481"/>
  <c r="C1481"/>
  <c r="X1480"/>
  <c r="W1480"/>
  <c r="V1480"/>
  <c r="C1480"/>
  <c r="X1479"/>
  <c r="W1479"/>
  <c r="V1479"/>
  <c r="C1479"/>
  <c r="X1478"/>
  <c r="W1478"/>
  <c r="V1478"/>
  <c r="C1478"/>
  <c r="X1477"/>
  <c r="W1477"/>
  <c r="V1477"/>
  <c r="C1477"/>
  <c r="X1476"/>
  <c r="W1476"/>
  <c r="V1476"/>
  <c r="C1476"/>
  <c r="X1475"/>
  <c r="W1475"/>
  <c r="V1475"/>
  <c r="C1475"/>
  <c r="X1474"/>
  <c r="W1474"/>
  <c r="V1474"/>
  <c r="C1474"/>
  <c r="X1473"/>
  <c r="W1473"/>
  <c r="V1473"/>
  <c r="C1473"/>
  <c r="X1472"/>
  <c r="W1472"/>
  <c r="V1472"/>
  <c r="C1472"/>
  <c r="X1471"/>
  <c r="W1471"/>
  <c r="V1471"/>
  <c r="C1471"/>
  <c r="X1470"/>
  <c r="W1470"/>
  <c r="V1470"/>
  <c r="C1470"/>
  <c r="X1469"/>
  <c r="W1469"/>
  <c r="V1469"/>
  <c r="C1469"/>
  <c r="X1468"/>
  <c r="W1468"/>
  <c r="V1468"/>
  <c r="C1468"/>
  <c r="X1467"/>
  <c r="W1467"/>
  <c r="V1467"/>
  <c r="C1467"/>
  <c r="X1466"/>
  <c r="W1466"/>
  <c r="V1466"/>
  <c r="C1466"/>
  <c r="X1465"/>
  <c r="W1465"/>
  <c r="V1465"/>
  <c r="C1465"/>
  <c r="X1464"/>
  <c r="W1464"/>
  <c r="V1464"/>
  <c r="C1464"/>
  <c r="X1463"/>
  <c r="W1463"/>
  <c r="V1463"/>
  <c r="C1463"/>
  <c r="X1462"/>
  <c r="W1462"/>
  <c r="V1462"/>
  <c r="C1462"/>
  <c r="X1461"/>
  <c r="W1461"/>
  <c r="V1461"/>
  <c r="C1461"/>
  <c r="X1460"/>
  <c r="W1460"/>
  <c r="V1460"/>
  <c r="C1460"/>
  <c r="X1459"/>
  <c r="W1459"/>
  <c r="V1459"/>
  <c r="C1459"/>
  <c r="X1458"/>
  <c r="W1458"/>
  <c r="V1458"/>
  <c r="C1458"/>
  <c r="X1457"/>
  <c r="W1457"/>
  <c r="V1457"/>
  <c r="C1457"/>
  <c r="X1456"/>
  <c r="W1456"/>
  <c r="V1456"/>
  <c r="C1456"/>
  <c r="X1455"/>
  <c r="W1455"/>
  <c r="V1455"/>
  <c r="C1455"/>
  <c r="X1454"/>
  <c r="W1454"/>
  <c r="V1454"/>
  <c r="C1454"/>
  <c r="X1453"/>
  <c r="W1453"/>
  <c r="V1453"/>
  <c r="C1453"/>
  <c r="X1452"/>
  <c r="W1452"/>
  <c r="V1452"/>
  <c r="C1452"/>
  <c r="X1451"/>
  <c r="W1451"/>
  <c r="V1451"/>
  <c r="C1451"/>
  <c r="X1450"/>
  <c r="W1450"/>
  <c r="V1450"/>
  <c r="C1450"/>
  <c r="X1449"/>
  <c r="W1449"/>
  <c r="V1449"/>
  <c r="C1449"/>
  <c r="X1448"/>
  <c r="W1448"/>
  <c r="V1448"/>
  <c r="C1448"/>
  <c r="X1447"/>
  <c r="W1447"/>
  <c r="V1447"/>
  <c r="C1447"/>
  <c r="X1446"/>
  <c r="W1446"/>
  <c r="V1446"/>
  <c r="C1446"/>
  <c r="X1445"/>
  <c r="W1445"/>
  <c r="V1445"/>
  <c r="C1445"/>
  <c r="X1444"/>
  <c r="W1444"/>
  <c r="V1444"/>
  <c r="C1444"/>
  <c r="X1443"/>
  <c r="W1443"/>
  <c r="V1443"/>
  <c r="C1443"/>
  <c r="X1442"/>
  <c r="W1442"/>
  <c r="V1442"/>
  <c r="C1442"/>
  <c r="X1441"/>
  <c r="W1441"/>
  <c r="V1441"/>
  <c r="C1441"/>
  <c r="X1440"/>
  <c r="W1440"/>
  <c r="V1440"/>
  <c r="C1440"/>
  <c r="X1439"/>
  <c r="W1439"/>
  <c r="V1439"/>
  <c r="C1439"/>
  <c r="X1438"/>
  <c r="W1438"/>
  <c r="V1438"/>
  <c r="C1438"/>
  <c r="X1437"/>
  <c r="W1437"/>
  <c r="V1437"/>
  <c r="C1437"/>
  <c r="X1436"/>
  <c r="W1436"/>
  <c r="V1436"/>
  <c r="C1436"/>
  <c r="X1435"/>
  <c r="W1435"/>
  <c r="V1435"/>
  <c r="C1435"/>
  <c r="X1434"/>
  <c r="W1434"/>
  <c r="V1434"/>
  <c r="C1434"/>
  <c r="X1433"/>
  <c r="W1433"/>
  <c r="V1433"/>
  <c r="C1433"/>
  <c r="X1432"/>
  <c r="W1432"/>
  <c r="V1432"/>
  <c r="C1432"/>
  <c r="X1431"/>
  <c r="W1431"/>
  <c r="V1431"/>
  <c r="C1431"/>
  <c r="X1430"/>
  <c r="W1430"/>
  <c r="V1430"/>
  <c r="C1430"/>
  <c r="X1429"/>
  <c r="W1429"/>
  <c r="V1429"/>
  <c r="C1429"/>
  <c r="X1428"/>
  <c r="W1428"/>
  <c r="V1428"/>
  <c r="C1428"/>
  <c r="X1427"/>
  <c r="W1427"/>
  <c r="V1427"/>
  <c r="C1427"/>
  <c r="X1426"/>
  <c r="W1426"/>
  <c r="V1426"/>
  <c r="C1426"/>
  <c r="X1425"/>
  <c r="W1425"/>
  <c r="V1425"/>
  <c r="C1425"/>
  <c r="X1424"/>
  <c r="W1424"/>
  <c r="V1424"/>
  <c r="C1424"/>
  <c r="X1423"/>
  <c r="W1423"/>
  <c r="V1423"/>
  <c r="C1423"/>
  <c r="X1422"/>
  <c r="W1422"/>
  <c r="V1422"/>
  <c r="C1422"/>
  <c r="X1421"/>
  <c r="W1421"/>
  <c r="V1421"/>
  <c r="C1421"/>
  <c r="X1420"/>
  <c r="W1420"/>
  <c r="V1420"/>
  <c r="C1420"/>
  <c r="X1419"/>
  <c r="W1419"/>
  <c r="V1419"/>
  <c r="C1419"/>
  <c r="X1418"/>
  <c r="W1418"/>
  <c r="V1418"/>
  <c r="C1418"/>
  <c r="X1417"/>
  <c r="W1417"/>
  <c r="V1417"/>
  <c r="C1417"/>
  <c r="X1416"/>
  <c r="W1416"/>
  <c r="V1416"/>
  <c r="C1416"/>
  <c r="X1415"/>
  <c r="W1415"/>
  <c r="V1415"/>
  <c r="C1415"/>
  <c r="X1414"/>
  <c r="W1414"/>
  <c r="V1414"/>
  <c r="C1414"/>
  <c r="X1413"/>
  <c r="W1413"/>
  <c r="V1413"/>
  <c r="C1413"/>
  <c r="X1412"/>
  <c r="W1412"/>
  <c r="V1412"/>
  <c r="C1412"/>
  <c r="X1411"/>
  <c r="W1411"/>
  <c r="V1411"/>
  <c r="C1411"/>
  <c r="X1410"/>
  <c r="W1410"/>
  <c r="V1410"/>
  <c r="C1410"/>
  <c r="X1409"/>
  <c r="W1409"/>
  <c r="V1409"/>
  <c r="C1409"/>
  <c r="X1408"/>
  <c r="W1408"/>
  <c r="V1408"/>
  <c r="C1408"/>
  <c r="X1407"/>
  <c r="W1407"/>
  <c r="V1407"/>
  <c r="C1407"/>
  <c r="X1406"/>
  <c r="W1406"/>
  <c r="V1406"/>
  <c r="C1406"/>
  <c r="X1405"/>
  <c r="W1405"/>
  <c r="V1405"/>
  <c r="C1405"/>
  <c r="X1404"/>
  <c r="W1404"/>
  <c r="V1404"/>
  <c r="C1404"/>
  <c r="X1403"/>
  <c r="W1403"/>
  <c r="V1403"/>
  <c r="C1403"/>
  <c r="X1402"/>
  <c r="W1402"/>
  <c r="V1402"/>
  <c r="C1402"/>
  <c r="X1401"/>
  <c r="W1401"/>
  <c r="V1401"/>
  <c r="C1401"/>
  <c r="X1400"/>
  <c r="W1400"/>
  <c r="V1400"/>
  <c r="C1400"/>
  <c r="X1399"/>
  <c r="W1399"/>
  <c r="V1399"/>
  <c r="C1399"/>
  <c r="X1398"/>
  <c r="W1398"/>
  <c r="V1398"/>
  <c r="C1398"/>
  <c r="X1397"/>
  <c r="W1397"/>
  <c r="V1397"/>
  <c r="C1397"/>
  <c r="X1396"/>
  <c r="W1396"/>
  <c r="V1396"/>
  <c r="C1396"/>
  <c r="X1395"/>
  <c r="W1395"/>
  <c r="V1395"/>
  <c r="C1395"/>
  <c r="X1394"/>
  <c r="W1394"/>
  <c r="V1394"/>
  <c r="C1394"/>
  <c r="X1393"/>
  <c r="W1393"/>
  <c r="V1393"/>
  <c r="C1393"/>
  <c r="X1392"/>
  <c r="W1392"/>
  <c r="V1392"/>
  <c r="C1392"/>
  <c r="X1391"/>
  <c r="W1391"/>
  <c r="V1391"/>
  <c r="C1391"/>
  <c r="X1390"/>
  <c r="W1390"/>
  <c r="V1390"/>
  <c r="C1390"/>
  <c r="X1389"/>
  <c r="W1389"/>
  <c r="V1389"/>
  <c r="C1389"/>
  <c r="X1388"/>
  <c r="W1388"/>
  <c r="V1388"/>
  <c r="C1388"/>
  <c r="X1387"/>
  <c r="W1387"/>
  <c r="V1387"/>
  <c r="C1387"/>
  <c r="X1386"/>
  <c r="W1386"/>
  <c r="V1386"/>
  <c r="C1386"/>
  <c r="X1385"/>
  <c r="W1385"/>
  <c r="V1385"/>
  <c r="C1385"/>
  <c r="X1384"/>
  <c r="W1384"/>
  <c r="V1384"/>
  <c r="C1384"/>
  <c r="X1383"/>
  <c r="W1383"/>
  <c r="V1383"/>
  <c r="C1383"/>
  <c r="X1382"/>
  <c r="W1382"/>
  <c r="V1382"/>
  <c r="C1382"/>
  <c r="X1381"/>
  <c r="W1381"/>
  <c r="V1381"/>
  <c r="C1381"/>
  <c r="X1380"/>
  <c r="W1380"/>
  <c r="V1380"/>
  <c r="C1380"/>
  <c r="X1379"/>
  <c r="W1379"/>
  <c r="V1379"/>
  <c r="C1379"/>
  <c r="X1378"/>
  <c r="W1378"/>
  <c r="V1378"/>
  <c r="C1378"/>
  <c r="X1377"/>
  <c r="W1377"/>
  <c r="V1377"/>
  <c r="C1377"/>
  <c r="X1376"/>
  <c r="W1376"/>
  <c r="V1376"/>
  <c r="C1376"/>
  <c r="X1375"/>
  <c r="W1375"/>
  <c r="V1375"/>
  <c r="C1375"/>
  <c r="X1374"/>
  <c r="W1374"/>
  <c r="V1374"/>
  <c r="C1374"/>
  <c r="X1373"/>
  <c r="W1373"/>
  <c r="V1373"/>
  <c r="C1373"/>
  <c r="X1372"/>
  <c r="W1372"/>
  <c r="V1372"/>
  <c r="C1372"/>
  <c r="X1371"/>
  <c r="W1371"/>
  <c r="V1371"/>
  <c r="C1371"/>
  <c r="X1370"/>
  <c r="W1370"/>
  <c r="V1370"/>
  <c r="C1370"/>
  <c r="X1369"/>
  <c r="W1369"/>
  <c r="V1369"/>
  <c r="C1369"/>
  <c r="X1368"/>
  <c r="W1368"/>
  <c r="V1368"/>
  <c r="C1368"/>
  <c r="X1367"/>
  <c r="W1367"/>
  <c r="V1367"/>
  <c r="C1367"/>
  <c r="X1366"/>
  <c r="W1366"/>
  <c r="V1366"/>
  <c r="C1366"/>
  <c r="X1365"/>
  <c r="W1365"/>
  <c r="V1365"/>
  <c r="C1365"/>
  <c r="X1364"/>
  <c r="W1364"/>
  <c r="V1364"/>
  <c r="C1364"/>
  <c r="X1363"/>
  <c r="W1363"/>
  <c r="V1363"/>
  <c r="C1363"/>
  <c r="X1362"/>
  <c r="W1362"/>
  <c r="V1362"/>
  <c r="C1362"/>
  <c r="X1361"/>
  <c r="W1361"/>
  <c r="V1361"/>
  <c r="C1361"/>
  <c r="X1360"/>
  <c r="W1360"/>
  <c r="V1360"/>
  <c r="C1360"/>
  <c r="X1359"/>
  <c r="W1359"/>
  <c r="V1359"/>
  <c r="C1359"/>
  <c r="X1358"/>
  <c r="W1358"/>
  <c r="V1358"/>
  <c r="C1358"/>
  <c r="X1357"/>
  <c r="W1357"/>
  <c r="V1357"/>
  <c r="C1357"/>
  <c r="X1356"/>
  <c r="W1356"/>
  <c r="V1356"/>
  <c r="C1356"/>
  <c r="X1355"/>
  <c r="W1355"/>
  <c r="V1355"/>
  <c r="C1355"/>
  <c r="X1354"/>
  <c r="W1354"/>
  <c r="V1354"/>
  <c r="C1354"/>
  <c r="X1353"/>
  <c r="W1353"/>
  <c r="V1353"/>
  <c r="C1353"/>
  <c r="X1352"/>
  <c r="W1352"/>
  <c r="V1352"/>
  <c r="C1352"/>
  <c r="X1351"/>
  <c r="W1351"/>
  <c r="V1351"/>
  <c r="C1351"/>
  <c r="X1350"/>
  <c r="W1350"/>
  <c r="V1350"/>
  <c r="C1350"/>
  <c r="X1349"/>
  <c r="W1349"/>
  <c r="V1349"/>
  <c r="C1349"/>
  <c r="X1348"/>
  <c r="W1348"/>
  <c r="V1348"/>
  <c r="C1348"/>
  <c r="X1347"/>
  <c r="W1347"/>
  <c r="V1347"/>
  <c r="C1347"/>
  <c r="X1346"/>
  <c r="W1346"/>
  <c r="V1346"/>
  <c r="C1346"/>
  <c r="X1345"/>
  <c r="W1345"/>
  <c r="V1345"/>
  <c r="C1345"/>
  <c r="X1344"/>
  <c r="W1344"/>
  <c r="V1344"/>
  <c r="C1344"/>
  <c r="X1343"/>
  <c r="W1343"/>
  <c r="V1343"/>
  <c r="C1343"/>
  <c r="X1342"/>
  <c r="W1342"/>
  <c r="V1342"/>
  <c r="C1342"/>
  <c r="X1341"/>
  <c r="W1341"/>
  <c r="V1341"/>
  <c r="C1341"/>
  <c r="X1340"/>
  <c r="W1340"/>
  <c r="V1340"/>
  <c r="C1340"/>
  <c r="X1339"/>
  <c r="W1339"/>
  <c r="V1339"/>
  <c r="C1339"/>
  <c r="X1338"/>
  <c r="W1338"/>
  <c r="V1338"/>
  <c r="C1338"/>
  <c r="X1337"/>
  <c r="W1337"/>
  <c r="V1337"/>
  <c r="C1337"/>
  <c r="X1336"/>
  <c r="W1336"/>
  <c r="V1336"/>
  <c r="C1336"/>
  <c r="X1335"/>
  <c r="W1335"/>
  <c r="V1335"/>
  <c r="C1335"/>
  <c r="X1334"/>
  <c r="W1334"/>
  <c r="V1334"/>
  <c r="C1334"/>
  <c r="X1333"/>
  <c r="W1333"/>
  <c r="V1333"/>
  <c r="C1333"/>
  <c r="X1332"/>
  <c r="W1332"/>
  <c r="V1332"/>
  <c r="C1332"/>
  <c r="X1331"/>
  <c r="W1331"/>
  <c r="V1331"/>
  <c r="C1331"/>
  <c r="X1330"/>
  <c r="W1330"/>
  <c r="V1330"/>
  <c r="C1330"/>
  <c r="X1329"/>
  <c r="W1329"/>
  <c r="V1329"/>
  <c r="C1329"/>
  <c r="X1328"/>
  <c r="W1328"/>
  <c r="V1328"/>
  <c r="C1328"/>
  <c r="X1327"/>
  <c r="W1327"/>
  <c r="V1327"/>
  <c r="C1327"/>
  <c r="X1326"/>
  <c r="W1326"/>
  <c r="V1326"/>
  <c r="C1326"/>
  <c r="X1325"/>
  <c r="W1325"/>
  <c r="V1325"/>
  <c r="C1325"/>
  <c r="X1324"/>
  <c r="W1324"/>
  <c r="V1324"/>
  <c r="C1324"/>
  <c r="X1323"/>
  <c r="W1323"/>
  <c r="V1323"/>
  <c r="C1323"/>
  <c r="X1322"/>
  <c r="W1322"/>
  <c r="V1322"/>
  <c r="C1322"/>
  <c r="X1321"/>
  <c r="W1321"/>
  <c r="V1321"/>
  <c r="C1321"/>
  <c r="X1320"/>
  <c r="W1320"/>
  <c r="V1320"/>
  <c r="C1320"/>
  <c r="X1319"/>
  <c r="W1319"/>
  <c r="V1319"/>
  <c r="C1319"/>
  <c r="X1318"/>
  <c r="W1318"/>
  <c r="V1318"/>
  <c r="C1318"/>
  <c r="X1317"/>
  <c r="W1317"/>
  <c r="V1317"/>
  <c r="C1317"/>
  <c r="X1316"/>
  <c r="W1316"/>
  <c r="V1316"/>
  <c r="C1316"/>
  <c r="X1315"/>
  <c r="W1315"/>
  <c r="V1315"/>
  <c r="C1315"/>
  <c r="X1314"/>
  <c r="W1314"/>
  <c r="V1314"/>
  <c r="C1314"/>
  <c r="X1313"/>
  <c r="W1313"/>
  <c r="V1313"/>
  <c r="C1313"/>
  <c r="X1312"/>
  <c r="W1312"/>
  <c r="V1312"/>
  <c r="C1312"/>
  <c r="X1311"/>
  <c r="W1311"/>
  <c r="V1311"/>
  <c r="C1311"/>
  <c r="X1310"/>
  <c r="W1310"/>
  <c r="V1310"/>
  <c r="C1310"/>
  <c r="X1309"/>
  <c r="W1309"/>
  <c r="V1309"/>
  <c r="C1309"/>
  <c r="X1308"/>
  <c r="W1308"/>
  <c r="V1308"/>
  <c r="C1308"/>
  <c r="X1307"/>
  <c r="W1307"/>
  <c r="V1307"/>
  <c r="C1307"/>
  <c r="X1306"/>
  <c r="W1306"/>
  <c r="V1306"/>
  <c r="C1306"/>
  <c r="X1305"/>
  <c r="W1305"/>
  <c r="V1305"/>
  <c r="C1305"/>
  <c r="X1304"/>
  <c r="W1304"/>
  <c r="V1304"/>
  <c r="C1304"/>
  <c r="X1303"/>
  <c r="W1303"/>
  <c r="V1303"/>
  <c r="C1303"/>
  <c r="X1302"/>
  <c r="W1302"/>
  <c r="V1302"/>
  <c r="C1302"/>
  <c r="X1301"/>
  <c r="W1301"/>
  <c r="V1301"/>
  <c r="C1301"/>
  <c r="X1300"/>
  <c r="W1300"/>
  <c r="V1300"/>
  <c r="C1300"/>
  <c r="X1299"/>
  <c r="W1299"/>
  <c r="V1299"/>
  <c r="C1299"/>
  <c r="X1298"/>
  <c r="W1298"/>
  <c r="V1298"/>
  <c r="C1298"/>
  <c r="X1297"/>
  <c r="W1297"/>
  <c r="V1297"/>
  <c r="C1297"/>
  <c r="X1296"/>
  <c r="W1296"/>
  <c r="V1296"/>
  <c r="C1296"/>
  <c r="X1295"/>
  <c r="W1295"/>
  <c r="V1295"/>
  <c r="C1295"/>
  <c r="X1294"/>
  <c r="W1294"/>
  <c r="V1294"/>
  <c r="C1294"/>
  <c r="X1293"/>
  <c r="W1293"/>
  <c r="V1293"/>
  <c r="C1293"/>
  <c r="X1292"/>
  <c r="W1292"/>
  <c r="V1292"/>
  <c r="C1292"/>
  <c r="X1291"/>
  <c r="W1291"/>
  <c r="V1291"/>
  <c r="C1291"/>
  <c r="X1290"/>
  <c r="W1290"/>
  <c r="V1290"/>
  <c r="C1290"/>
  <c r="X1289"/>
  <c r="W1289"/>
  <c r="V1289"/>
  <c r="C1289"/>
  <c r="X1288"/>
  <c r="W1288"/>
  <c r="V1288"/>
  <c r="C1288"/>
  <c r="X1287"/>
  <c r="W1287"/>
  <c r="V1287"/>
  <c r="C1287"/>
  <c r="X1286"/>
  <c r="W1286"/>
  <c r="V1286"/>
  <c r="C1286"/>
  <c r="X1285"/>
  <c r="W1285"/>
  <c r="V1285"/>
  <c r="C1285"/>
  <c r="X1284"/>
  <c r="W1284"/>
  <c r="V1284"/>
  <c r="C1284"/>
  <c r="X1283"/>
  <c r="W1283"/>
  <c r="V1283"/>
  <c r="C1283"/>
  <c r="X1282"/>
  <c r="W1282"/>
  <c r="V1282"/>
  <c r="C1282"/>
  <c r="X1281"/>
  <c r="W1281"/>
  <c r="V1281"/>
  <c r="C1281"/>
  <c r="X1280"/>
  <c r="W1280"/>
  <c r="V1280"/>
  <c r="C1280"/>
  <c r="X1279"/>
  <c r="W1279"/>
  <c r="V1279"/>
  <c r="C1279"/>
  <c r="X1278"/>
  <c r="W1278"/>
  <c r="V1278"/>
  <c r="C1278"/>
  <c r="X1277"/>
  <c r="W1277"/>
  <c r="V1277"/>
  <c r="C1277"/>
  <c r="X1276"/>
  <c r="W1276"/>
  <c r="V1276"/>
  <c r="C1276"/>
  <c r="X1275"/>
  <c r="W1275"/>
  <c r="V1275"/>
  <c r="C1275"/>
  <c r="X1274"/>
  <c r="W1274"/>
  <c r="V1274"/>
  <c r="C1274"/>
  <c r="X1273"/>
  <c r="W1273"/>
  <c r="V1273"/>
  <c r="C1273"/>
  <c r="X1272"/>
  <c r="W1272"/>
  <c r="V1272"/>
  <c r="C1272"/>
  <c r="X1271"/>
  <c r="W1271"/>
  <c r="V1271"/>
  <c r="C1271"/>
  <c r="X1270"/>
  <c r="W1270"/>
  <c r="V1270"/>
  <c r="C1270"/>
  <c r="X1269"/>
  <c r="W1269"/>
  <c r="V1269"/>
  <c r="C1269"/>
  <c r="X1268"/>
  <c r="W1268"/>
  <c r="V1268"/>
  <c r="C1268"/>
  <c r="X1267"/>
  <c r="W1267"/>
  <c r="V1267"/>
  <c r="C1267"/>
  <c r="X1266"/>
  <c r="W1266"/>
  <c r="V1266"/>
  <c r="C1266"/>
  <c r="X1265"/>
  <c r="W1265"/>
  <c r="V1265"/>
  <c r="C1265"/>
  <c r="X1264"/>
  <c r="W1264"/>
  <c r="V1264"/>
  <c r="C1264"/>
  <c r="X1263"/>
  <c r="W1263"/>
  <c r="V1263"/>
  <c r="C1263"/>
  <c r="X1262"/>
  <c r="W1262"/>
  <c r="V1262"/>
  <c r="C1262"/>
  <c r="X1261"/>
  <c r="W1261"/>
  <c r="V1261"/>
  <c r="C1261"/>
  <c r="X1260"/>
  <c r="W1260"/>
  <c r="V1260"/>
  <c r="C1260"/>
  <c r="X1259"/>
  <c r="W1259"/>
  <c r="V1259"/>
  <c r="C1259"/>
  <c r="X1258"/>
  <c r="W1258"/>
  <c r="V1258"/>
  <c r="C1258"/>
  <c r="X1257"/>
  <c r="W1257"/>
  <c r="V1257"/>
  <c r="C1257"/>
  <c r="X1256"/>
  <c r="W1256"/>
  <c r="V1256"/>
  <c r="C1256"/>
  <c r="X1255"/>
  <c r="W1255"/>
  <c r="V1255"/>
  <c r="C1255"/>
  <c r="X1254"/>
  <c r="W1254"/>
  <c r="V1254"/>
  <c r="C1254"/>
  <c r="X1253"/>
  <c r="W1253"/>
  <c r="V1253"/>
  <c r="C1253"/>
  <c r="X1252"/>
  <c r="W1252"/>
  <c r="V1252"/>
  <c r="C1252"/>
  <c r="X1251"/>
  <c r="W1251"/>
  <c r="V1251"/>
  <c r="C1251"/>
  <c r="X1250"/>
  <c r="W1250"/>
  <c r="V1250"/>
  <c r="C1250"/>
  <c r="X1249"/>
  <c r="W1249"/>
  <c r="V1249"/>
  <c r="C1249"/>
  <c r="X1248"/>
  <c r="W1248"/>
  <c r="V1248"/>
  <c r="C1248"/>
  <c r="X1247"/>
  <c r="W1247"/>
  <c r="V1247"/>
  <c r="C1247"/>
  <c r="X1246"/>
  <c r="W1246"/>
  <c r="V1246"/>
  <c r="C1246"/>
  <c r="X1245"/>
  <c r="W1245"/>
  <c r="V1245"/>
  <c r="C1245"/>
  <c r="X1244"/>
  <c r="W1244"/>
  <c r="V1244"/>
  <c r="C1244"/>
  <c r="X1243"/>
  <c r="W1243"/>
  <c r="V1243"/>
  <c r="C1243"/>
  <c r="X1242"/>
  <c r="W1242"/>
  <c r="V1242"/>
  <c r="C1242"/>
  <c r="X1241"/>
  <c r="W1241"/>
  <c r="V1241"/>
  <c r="C1241"/>
  <c r="X1240"/>
  <c r="W1240"/>
  <c r="V1240"/>
  <c r="C1240"/>
  <c r="X1239"/>
  <c r="W1239"/>
  <c r="V1239"/>
  <c r="C1239"/>
  <c r="X1238"/>
  <c r="W1238"/>
  <c r="V1238"/>
  <c r="C1238"/>
  <c r="X1237"/>
  <c r="W1237"/>
  <c r="V1237"/>
  <c r="C1237"/>
  <c r="X1236"/>
  <c r="W1236"/>
  <c r="V1236"/>
  <c r="C1236"/>
  <c r="X1235"/>
  <c r="W1235"/>
  <c r="V1235"/>
  <c r="C1235"/>
  <c r="X1234"/>
  <c r="W1234"/>
  <c r="V1234"/>
  <c r="C1234"/>
  <c r="X1233"/>
  <c r="W1233"/>
  <c r="V1233"/>
  <c r="C1233"/>
  <c r="X1232"/>
  <c r="W1232"/>
  <c r="V1232"/>
  <c r="C1232"/>
  <c r="X1231"/>
  <c r="W1231"/>
  <c r="V1231"/>
  <c r="C1231"/>
  <c r="X1230"/>
  <c r="W1230"/>
  <c r="V1230"/>
  <c r="C1230"/>
  <c r="X1229"/>
  <c r="W1229"/>
  <c r="V1229"/>
  <c r="C1229"/>
  <c r="X1228"/>
  <c r="W1228"/>
  <c r="V1228"/>
  <c r="C1228"/>
  <c r="X1227"/>
  <c r="W1227"/>
  <c r="V1227"/>
  <c r="C1227"/>
  <c r="X1226"/>
  <c r="W1226"/>
  <c r="V1226"/>
  <c r="C1226"/>
  <c r="X1225"/>
  <c r="W1225"/>
  <c r="V1225"/>
  <c r="C1225"/>
  <c r="X1224"/>
  <c r="W1224"/>
  <c r="V1224"/>
  <c r="C1224"/>
  <c r="X1223"/>
  <c r="W1223"/>
  <c r="V1223"/>
  <c r="C1223"/>
  <c r="X1222"/>
  <c r="W1222"/>
  <c r="V1222"/>
  <c r="C1222"/>
  <c r="X1221"/>
  <c r="W1221"/>
  <c r="V1221"/>
  <c r="C1221"/>
  <c r="X1220"/>
  <c r="W1220"/>
  <c r="V1220"/>
  <c r="C1220"/>
  <c r="X1219"/>
  <c r="W1219"/>
  <c r="V1219"/>
  <c r="C1219"/>
  <c r="X1218"/>
  <c r="W1218"/>
  <c r="V1218"/>
  <c r="C1218"/>
  <c r="X1217"/>
  <c r="W1217"/>
  <c r="V1217"/>
  <c r="C1217"/>
  <c r="X1216"/>
  <c r="W1216"/>
  <c r="V1216"/>
  <c r="C1216"/>
  <c r="X1215"/>
  <c r="W1215"/>
  <c r="V1215"/>
  <c r="C1215"/>
  <c r="X1214"/>
  <c r="W1214"/>
  <c r="V1214"/>
  <c r="C1214"/>
  <c r="X1213"/>
  <c r="W1213"/>
  <c r="V1213"/>
  <c r="C1213"/>
  <c r="X1212"/>
  <c r="W1212"/>
  <c r="V1212"/>
  <c r="C1212"/>
  <c r="X1211"/>
  <c r="W1211"/>
  <c r="V1211"/>
  <c r="C1211"/>
  <c r="X1210"/>
  <c r="W1210"/>
  <c r="V1210"/>
  <c r="C1210"/>
  <c r="X1209"/>
  <c r="W1209"/>
  <c r="V1209"/>
  <c r="C1209"/>
  <c r="X1208"/>
  <c r="W1208"/>
  <c r="V1208"/>
  <c r="C1208"/>
  <c r="X1207"/>
  <c r="W1207"/>
  <c r="V1207"/>
  <c r="C1207"/>
  <c r="X1206"/>
  <c r="W1206"/>
  <c r="V1206"/>
  <c r="C1206"/>
  <c r="X1205"/>
  <c r="W1205"/>
  <c r="V1205"/>
  <c r="C1205"/>
  <c r="X1204"/>
  <c r="W1204"/>
  <c r="V1204"/>
  <c r="C1204"/>
  <c r="X1203"/>
  <c r="W1203"/>
  <c r="V1203"/>
  <c r="C1203"/>
  <c r="X1202"/>
  <c r="W1202"/>
  <c r="V1202"/>
  <c r="C1202"/>
  <c r="X1201"/>
  <c r="W1201"/>
  <c r="V1201"/>
  <c r="C1201"/>
  <c r="X1200"/>
  <c r="W1200"/>
  <c r="V1200"/>
  <c r="C1200"/>
  <c r="X1199"/>
  <c r="W1199"/>
  <c r="V1199"/>
  <c r="C1199"/>
  <c r="X1198"/>
  <c r="W1198"/>
  <c r="V1198"/>
  <c r="C1198"/>
  <c r="X1197"/>
  <c r="W1197"/>
  <c r="V1197"/>
  <c r="C1197"/>
  <c r="X1196"/>
  <c r="W1196"/>
  <c r="V1196"/>
  <c r="C1196"/>
  <c r="X1195"/>
  <c r="W1195"/>
  <c r="V1195"/>
  <c r="C1195"/>
  <c r="X1194"/>
  <c r="W1194"/>
  <c r="V1194"/>
  <c r="C1194"/>
  <c r="X1193"/>
  <c r="W1193"/>
  <c r="V1193"/>
  <c r="C1193"/>
  <c r="X1192"/>
  <c r="W1192"/>
  <c r="V1192"/>
  <c r="C1192"/>
  <c r="X1191"/>
  <c r="W1191"/>
  <c r="V1191"/>
  <c r="C1191"/>
  <c r="X1190"/>
  <c r="W1190"/>
  <c r="V1190"/>
  <c r="C1190"/>
  <c r="X1189"/>
  <c r="W1189"/>
  <c r="V1189"/>
  <c r="C1189"/>
  <c r="X1188"/>
  <c r="W1188"/>
  <c r="V1188"/>
  <c r="C1188"/>
  <c r="X1187"/>
  <c r="W1187"/>
  <c r="V1187"/>
  <c r="C1187"/>
  <c r="X1186"/>
  <c r="W1186"/>
  <c r="V1186"/>
  <c r="C1186"/>
  <c r="X1185"/>
  <c r="W1185"/>
  <c r="V1185"/>
  <c r="C1185"/>
  <c r="X1184"/>
  <c r="W1184"/>
  <c r="V1184"/>
  <c r="C1184"/>
  <c r="X1183"/>
  <c r="W1183"/>
  <c r="V1183"/>
  <c r="C1183"/>
  <c r="X1182"/>
  <c r="W1182"/>
  <c r="V1182"/>
  <c r="C1182"/>
  <c r="X1181"/>
  <c r="W1181"/>
  <c r="V1181"/>
  <c r="C1181"/>
  <c r="X1180"/>
  <c r="W1180"/>
  <c r="V1180"/>
  <c r="C1180"/>
  <c r="X1179"/>
  <c r="W1179"/>
  <c r="V1179"/>
  <c r="C1179"/>
  <c r="X1178"/>
  <c r="W1178"/>
  <c r="V1178"/>
  <c r="C1178"/>
  <c r="X1177"/>
  <c r="W1177"/>
  <c r="V1177"/>
  <c r="C1177"/>
  <c r="X1176"/>
  <c r="W1176"/>
  <c r="V1176"/>
  <c r="C1176"/>
  <c r="X1175"/>
  <c r="W1175"/>
  <c r="V1175"/>
  <c r="C1175"/>
  <c r="X1174"/>
  <c r="W1174"/>
  <c r="V1174"/>
  <c r="C1174"/>
  <c r="X1173"/>
  <c r="W1173"/>
  <c r="V1173"/>
  <c r="C1173"/>
  <c r="X1172"/>
  <c r="W1172"/>
  <c r="V1172"/>
  <c r="C1172"/>
  <c r="X1171"/>
  <c r="W1171"/>
  <c r="V1171"/>
  <c r="C1171"/>
  <c r="X1170"/>
  <c r="W1170"/>
  <c r="V1170"/>
  <c r="C1170"/>
  <c r="X1169"/>
  <c r="W1169"/>
  <c r="V1169"/>
  <c r="C1169"/>
  <c r="X1168"/>
  <c r="W1168"/>
  <c r="V1168"/>
  <c r="C1168"/>
  <c r="X1167"/>
  <c r="W1167"/>
  <c r="V1167"/>
  <c r="C1167"/>
  <c r="X1166"/>
  <c r="W1166"/>
  <c r="V1166"/>
  <c r="C1166"/>
  <c r="X1165"/>
  <c r="W1165"/>
  <c r="V1165"/>
  <c r="C1165"/>
  <c r="X1164"/>
  <c r="W1164"/>
  <c r="V1164"/>
  <c r="C1164"/>
  <c r="X1163"/>
  <c r="W1163"/>
  <c r="V1163"/>
  <c r="C1163"/>
  <c r="X1162"/>
  <c r="W1162"/>
  <c r="V1162"/>
  <c r="C1162"/>
  <c r="X1161"/>
  <c r="W1161"/>
  <c r="V1161"/>
  <c r="C1161"/>
  <c r="X1160"/>
  <c r="W1160"/>
  <c r="V1160"/>
  <c r="C1160"/>
  <c r="X1159"/>
  <c r="W1159"/>
  <c r="V1159"/>
  <c r="C1159"/>
  <c r="X1158"/>
  <c r="W1158"/>
  <c r="V1158"/>
  <c r="C1158"/>
  <c r="X1157"/>
  <c r="W1157"/>
  <c r="V1157"/>
  <c r="C1157"/>
  <c r="X1156"/>
  <c r="W1156"/>
  <c r="V1156"/>
  <c r="C1156"/>
  <c r="X1155"/>
  <c r="W1155"/>
  <c r="V1155"/>
  <c r="C1155"/>
  <c r="X1154"/>
  <c r="W1154"/>
  <c r="V1154"/>
  <c r="C1154"/>
  <c r="X1153"/>
  <c r="W1153"/>
  <c r="V1153"/>
  <c r="C1153"/>
  <c r="X1152"/>
  <c r="W1152"/>
  <c r="V1152"/>
  <c r="C1152"/>
  <c r="X1151"/>
  <c r="W1151"/>
  <c r="V1151"/>
  <c r="C1151"/>
  <c r="X1150"/>
  <c r="W1150"/>
  <c r="V1150"/>
  <c r="C1150"/>
  <c r="X1149"/>
  <c r="W1149"/>
  <c r="V1149"/>
  <c r="C1149"/>
  <c r="X1148"/>
  <c r="W1148"/>
  <c r="V1148"/>
  <c r="C1148"/>
  <c r="X1147"/>
  <c r="W1147"/>
  <c r="V1147"/>
  <c r="C1147"/>
  <c r="X1146"/>
  <c r="W1146"/>
  <c r="V1146"/>
  <c r="C1146"/>
  <c r="X1145"/>
  <c r="W1145"/>
  <c r="V1145"/>
  <c r="C1145"/>
  <c r="X1144"/>
  <c r="W1144"/>
  <c r="V1144"/>
  <c r="C1144"/>
  <c r="X1143"/>
  <c r="W1143"/>
  <c r="V1143"/>
  <c r="C1143"/>
  <c r="X1142"/>
  <c r="W1142"/>
  <c r="V1142"/>
  <c r="C1142"/>
  <c r="X1141"/>
  <c r="W1141"/>
  <c r="V1141"/>
  <c r="C1141"/>
  <c r="X1140"/>
  <c r="W1140"/>
  <c r="V1140"/>
  <c r="C1140"/>
  <c r="X1139"/>
  <c r="W1139"/>
  <c r="V1139"/>
  <c r="C1139"/>
  <c r="X1138"/>
  <c r="W1138"/>
  <c r="V1138"/>
  <c r="C1138"/>
  <c r="X1137"/>
  <c r="W1137"/>
  <c r="V1137"/>
  <c r="C1137"/>
  <c r="X1136"/>
  <c r="W1136"/>
  <c r="V1136"/>
  <c r="C1136"/>
  <c r="X1135"/>
  <c r="W1135"/>
  <c r="V1135"/>
  <c r="C1135"/>
  <c r="X1134"/>
  <c r="W1134"/>
  <c r="V1134"/>
  <c r="C1134"/>
  <c r="X1133"/>
  <c r="W1133"/>
  <c r="V1133"/>
  <c r="C1133"/>
  <c r="X1132"/>
  <c r="W1132"/>
  <c r="V1132"/>
  <c r="C1132"/>
  <c r="X1131"/>
  <c r="W1131"/>
  <c r="V1131"/>
  <c r="C1131"/>
  <c r="X1130"/>
  <c r="W1130"/>
  <c r="V1130"/>
  <c r="C1130"/>
  <c r="X1129"/>
  <c r="W1129"/>
  <c r="V1129"/>
  <c r="C1129"/>
  <c r="X1128"/>
  <c r="W1128"/>
  <c r="V1128"/>
  <c r="C1128"/>
  <c r="X1127"/>
  <c r="W1127"/>
  <c r="V1127"/>
  <c r="C1127"/>
  <c r="X1126"/>
  <c r="W1126"/>
  <c r="V1126"/>
  <c r="C1126"/>
  <c r="X1125"/>
  <c r="W1125"/>
  <c r="V1125"/>
  <c r="C1125"/>
  <c r="X1124"/>
  <c r="W1124"/>
  <c r="V1124"/>
  <c r="C1124"/>
  <c r="X1123"/>
  <c r="W1123"/>
  <c r="V1123"/>
  <c r="C1123"/>
  <c r="X1122"/>
  <c r="W1122"/>
  <c r="V1122"/>
  <c r="C1122"/>
  <c r="X1121"/>
  <c r="W1121"/>
  <c r="V1121"/>
  <c r="C1121"/>
  <c r="X1120"/>
  <c r="W1120"/>
  <c r="V1120"/>
  <c r="C1120"/>
  <c r="X1119"/>
  <c r="W1119"/>
  <c r="V1119"/>
  <c r="C1119"/>
  <c r="X1118"/>
  <c r="W1118"/>
  <c r="V1118"/>
  <c r="C1118"/>
  <c r="X1117"/>
  <c r="W1117"/>
  <c r="V1117"/>
  <c r="C1117"/>
  <c r="X1116"/>
  <c r="W1116"/>
  <c r="V1116"/>
  <c r="C1116"/>
  <c r="X1115"/>
  <c r="W1115"/>
  <c r="V1115"/>
  <c r="C1115"/>
  <c r="X1114"/>
  <c r="W1114"/>
  <c r="V1114"/>
  <c r="C1114"/>
  <c r="X1113"/>
  <c r="W1113"/>
  <c r="V1113"/>
  <c r="C1113"/>
  <c r="X1112"/>
  <c r="W1112"/>
  <c r="V1112"/>
  <c r="C1112"/>
  <c r="X1111"/>
  <c r="W1111"/>
  <c r="V1111"/>
  <c r="C1111"/>
  <c r="X1110"/>
  <c r="W1110"/>
  <c r="V1110"/>
  <c r="C1110"/>
  <c r="X1109"/>
  <c r="W1109"/>
  <c r="V1109"/>
  <c r="C1109"/>
  <c r="X1108"/>
  <c r="W1108"/>
  <c r="V1108"/>
  <c r="C1108"/>
  <c r="X1107"/>
  <c r="W1107"/>
  <c r="V1107"/>
  <c r="C1107"/>
  <c r="X1106"/>
  <c r="W1106"/>
  <c r="V1106"/>
  <c r="C1106"/>
  <c r="X1105"/>
  <c r="W1105"/>
  <c r="V1105"/>
  <c r="C1105"/>
  <c r="X1104"/>
  <c r="W1104"/>
  <c r="V1104"/>
  <c r="C1104"/>
  <c r="X1103"/>
  <c r="W1103"/>
  <c r="V1103"/>
  <c r="C1103"/>
  <c r="X1102"/>
  <c r="W1102"/>
  <c r="V1102"/>
  <c r="C1102"/>
  <c r="X1101"/>
  <c r="W1101"/>
  <c r="V1101"/>
  <c r="C1101"/>
  <c r="X1100"/>
  <c r="W1100"/>
  <c r="V1100"/>
  <c r="C1100"/>
  <c r="X1099"/>
  <c r="W1099"/>
  <c r="V1099"/>
  <c r="C1099"/>
  <c r="X1098"/>
  <c r="W1098"/>
  <c r="V1098"/>
  <c r="C1098"/>
  <c r="X1097"/>
  <c r="W1097"/>
  <c r="V1097"/>
  <c r="C1097"/>
  <c r="X1096"/>
  <c r="W1096"/>
  <c r="V1096"/>
  <c r="C1096"/>
  <c r="X1095"/>
  <c r="W1095"/>
  <c r="V1095"/>
  <c r="C1095"/>
  <c r="X1094"/>
  <c r="W1094"/>
  <c r="V1094"/>
  <c r="C1094"/>
  <c r="X1093"/>
  <c r="W1093"/>
  <c r="V1093"/>
  <c r="C1093"/>
  <c r="X1092"/>
  <c r="W1092"/>
  <c r="V1092"/>
  <c r="C1092"/>
  <c r="X1091"/>
  <c r="W1091"/>
  <c r="V1091"/>
  <c r="C1091"/>
  <c r="X1090"/>
  <c r="W1090"/>
  <c r="V1090"/>
  <c r="C1090"/>
  <c r="X1089"/>
  <c r="W1089"/>
  <c r="V1089"/>
  <c r="C1089"/>
  <c r="X1088"/>
  <c r="W1088"/>
  <c r="V1088"/>
  <c r="C1088"/>
  <c r="X1087"/>
  <c r="W1087"/>
  <c r="V1087"/>
  <c r="C1087"/>
  <c r="X1086"/>
  <c r="W1086"/>
  <c r="V1086"/>
  <c r="C1086"/>
  <c r="X1085"/>
  <c r="W1085"/>
  <c r="V1085"/>
  <c r="C1085"/>
  <c r="X1084"/>
  <c r="W1084"/>
  <c r="V1084"/>
  <c r="C1084"/>
  <c r="X1083"/>
  <c r="W1083"/>
  <c r="V1083"/>
  <c r="C1083"/>
  <c r="X1082"/>
  <c r="W1082"/>
  <c r="V1082"/>
  <c r="C1082"/>
  <c r="X1081"/>
  <c r="W1081"/>
  <c r="V1081"/>
  <c r="C1081"/>
  <c r="X1080"/>
  <c r="W1080"/>
  <c r="V1080"/>
  <c r="C1080"/>
  <c r="X1079"/>
  <c r="W1079"/>
  <c r="V1079"/>
  <c r="C1079"/>
  <c r="X1078"/>
  <c r="W1078"/>
  <c r="V1078"/>
  <c r="C1078"/>
  <c r="X1077"/>
  <c r="W1077"/>
  <c r="V1077"/>
  <c r="C1077"/>
  <c r="X1076"/>
  <c r="W1076"/>
  <c r="V1076"/>
  <c r="C1076"/>
  <c r="X1075"/>
  <c r="W1075"/>
  <c r="V1075"/>
  <c r="C1075"/>
  <c r="X1074"/>
  <c r="W1074"/>
  <c r="V1074"/>
  <c r="C1074"/>
  <c r="X1073"/>
  <c r="W1073"/>
  <c r="V1073"/>
  <c r="C1073"/>
  <c r="X1072"/>
  <c r="W1072"/>
  <c r="V1072"/>
  <c r="C1072"/>
  <c r="X1071"/>
  <c r="W1071"/>
  <c r="V1071"/>
  <c r="C1071"/>
  <c r="X1070"/>
  <c r="W1070"/>
  <c r="V1070"/>
  <c r="C1070"/>
  <c r="X1069"/>
  <c r="W1069"/>
  <c r="V1069"/>
  <c r="C1069"/>
  <c r="X1068"/>
  <c r="W1068"/>
  <c r="V1068"/>
  <c r="C1068"/>
  <c r="X1067"/>
  <c r="W1067"/>
  <c r="V1067"/>
  <c r="C1067"/>
  <c r="X1066"/>
  <c r="W1066"/>
  <c r="V1066"/>
  <c r="C1066"/>
  <c r="X1065"/>
  <c r="W1065"/>
  <c r="V1065"/>
  <c r="C1065"/>
  <c r="X1064"/>
  <c r="W1064"/>
  <c r="V1064"/>
  <c r="C1064"/>
  <c r="X1063"/>
  <c r="W1063"/>
  <c r="V1063"/>
  <c r="C1063"/>
  <c r="X1062"/>
  <c r="W1062"/>
  <c r="V1062"/>
  <c r="C1062"/>
  <c r="X1061"/>
  <c r="W1061"/>
  <c r="V1061"/>
  <c r="C1061"/>
  <c r="X1060"/>
  <c r="W1060"/>
  <c r="V1060"/>
  <c r="C1060"/>
  <c r="X1059"/>
  <c r="W1059"/>
  <c r="V1059"/>
  <c r="C1059"/>
  <c r="X1058"/>
  <c r="W1058"/>
  <c r="V1058"/>
  <c r="C1058"/>
  <c r="X1057"/>
  <c r="W1057"/>
  <c r="V1057"/>
  <c r="C1057"/>
  <c r="X1056"/>
  <c r="W1056"/>
  <c r="V1056"/>
  <c r="C1056"/>
  <c r="X1055"/>
  <c r="W1055"/>
  <c r="V1055"/>
  <c r="C1055"/>
  <c r="X1054"/>
  <c r="W1054"/>
  <c r="V1054"/>
  <c r="C1054"/>
  <c r="X1053"/>
  <c r="W1053"/>
  <c r="V1053"/>
  <c r="C1053"/>
  <c r="X1052"/>
  <c r="W1052"/>
  <c r="V1052"/>
  <c r="C1052"/>
  <c r="X1051"/>
  <c r="W1051"/>
  <c r="V1051"/>
  <c r="C1051"/>
  <c r="X1050"/>
  <c r="W1050"/>
  <c r="V1050"/>
  <c r="C1050"/>
  <c r="X1049"/>
  <c r="W1049"/>
  <c r="V1049"/>
  <c r="C1049"/>
  <c r="X1048"/>
  <c r="W1048"/>
  <c r="V1048"/>
  <c r="C1048"/>
  <c r="X1047"/>
  <c r="W1047"/>
  <c r="V1047"/>
  <c r="C1047"/>
  <c r="X1046"/>
  <c r="W1046"/>
  <c r="V1046"/>
  <c r="C1046"/>
  <c r="X1045"/>
  <c r="W1045"/>
  <c r="V1045"/>
  <c r="C1045"/>
  <c r="X1044"/>
  <c r="W1044"/>
  <c r="V1044"/>
  <c r="C1044"/>
  <c r="X1043"/>
  <c r="W1043"/>
  <c r="V1043"/>
  <c r="C1043"/>
  <c r="X1042"/>
  <c r="W1042"/>
  <c r="V1042"/>
  <c r="C1042"/>
  <c r="X1041"/>
  <c r="W1041"/>
  <c r="V1041"/>
  <c r="C1041"/>
  <c r="X1040"/>
  <c r="W1040"/>
  <c r="V1040"/>
  <c r="C1040"/>
  <c r="X1039"/>
  <c r="W1039"/>
  <c r="V1039"/>
  <c r="C1039"/>
  <c r="X1038"/>
  <c r="W1038"/>
  <c r="V1038"/>
  <c r="C1038"/>
  <c r="X1037"/>
  <c r="W1037"/>
  <c r="V1037"/>
  <c r="C1037"/>
  <c r="X1036"/>
  <c r="W1036"/>
  <c r="V1036"/>
  <c r="C1036"/>
  <c r="X1035"/>
  <c r="W1035"/>
  <c r="V1035"/>
  <c r="C1035"/>
  <c r="X1034"/>
  <c r="W1034"/>
  <c r="V1034"/>
  <c r="C1034"/>
  <c r="X1033"/>
  <c r="W1033"/>
  <c r="V1033"/>
  <c r="C1033"/>
  <c r="X1032"/>
  <c r="W1032"/>
  <c r="V1032"/>
  <c r="C1032"/>
  <c r="X1031"/>
  <c r="W1031"/>
  <c r="V1031"/>
  <c r="C1031"/>
  <c r="X1030"/>
  <c r="W1030"/>
  <c r="V1030"/>
  <c r="C1030"/>
  <c r="X1029"/>
  <c r="W1029"/>
  <c r="V1029"/>
  <c r="C1029"/>
  <c r="X1028"/>
  <c r="W1028"/>
  <c r="V1028"/>
  <c r="C1028"/>
  <c r="X1027"/>
  <c r="W1027"/>
  <c r="V1027"/>
  <c r="C1027"/>
  <c r="X1026"/>
  <c r="W1026"/>
  <c r="V1026"/>
  <c r="C1026"/>
  <c r="X1025"/>
  <c r="W1025"/>
  <c r="V1025"/>
  <c r="C1025"/>
  <c r="X1024"/>
  <c r="W1024"/>
  <c r="V1024"/>
  <c r="C1024"/>
  <c r="X1023"/>
  <c r="W1023"/>
  <c r="V1023"/>
  <c r="C1023"/>
  <c r="X1022"/>
  <c r="W1022"/>
  <c r="V1022"/>
  <c r="C1022"/>
  <c r="X1021"/>
  <c r="W1021"/>
  <c r="V1021"/>
  <c r="C1021"/>
  <c r="X1020"/>
  <c r="W1020"/>
  <c r="V1020"/>
  <c r="C1020"/>
  <c r="X1019"/>
  <c r="W1019"/>
  <c r="V1019"/>
  <c r="C1019"/>
  <c r="X1018"/>
  <c r="W1018"/>
  <c r="V1018"/>
  <c r="C1018"/>
  <c r="X1017"/>
  <c r="W1017"/>
  <c r="V1017"/>
  <c r="C1017"/>
  <c r="X1016"/>
  <c r="W1016"/>
  <c r="V1016"/>
  <c r="C1016"/>
  <c r="X1015"/>
  <c r="W1015"/>
  <c r="V1015"/>
  <c r="C1015"/>
  <c r="X1014"/>
  <c r="W1014"/>
  <c r="V1014"/>
  <c r="C1014"/>
  <c r="X1013"/>
  <c r="W1013"/>
  <c r="V1013"/>
  <c r="C1013"/>
  <c r="X1012"/>
  <c r="W1012"/>
  <c r="V1012"/>
  <c r="C1012"/>
  <c r="X1011"/>
  <c r="W1011"/>
  <c r="V1011"/>
  <c r="C1011"/>
  <c r="X1010"/>
  <c r="W1010"/>
  <c r="V1010"/>
  <c r="C1010"/>
  <c r="X1009"/>
  <c r="W1009"/>
  <c r="V1009"/>
  <c r="C1009"/>
  <c r="X1008"/>
  <c r="W1008"/>
  <c r="V1008"/>
  <c r="C1008"/>
  <c r="X1007"/>
  <c r="W1007"/>
  <c r="V1007"/>
  <c r="C1007"/>
  <c r="X1006"/>
  <c r="W1006"/>
  <c r="V1006"/>
  <c r="C1006"/>
  <c r="X1005"/>
  <c r="W1005"/>
  <c r="V1005"/>
  <c r="C1005"/>
  <c r="X1004"/>
  <c r="W1004"/>
  <c r="V1004"/>
  <c r="C1004"/>
  <c r="X1003"/>
  <c r="W1003"/>
  <c r="V1003"/>
  <c r="C1003"/>
  <c r="X1002"/>
  <c r="W1002"/>
  <c r="V1002"/>
  <c r="C1002"/>
  <c r="X1001"/>
  <c r="W1001"/>
  <c r="V1001"/>
  <c r="C1001"/>
  <c r="X1000"/>
  <c r="W1000"/>
  <c r="V1000"/>
  <c r="C1000"/>
  <c r="X999"/>
  <c r="W999"/>
  <c r="V999"/>
  <c r="C999"/>
  <c r="X998"/>
  <c r="W998"/>
  <c r="V998"/>
  <c r="C998"/>
  <c r="X997"/>
  <c r="W997"/>
  <c r="V997"/>
  <c r="C997"/>
  <c r="X996"/>
  <c r="W996"/>
  <c r="V996"/>
  <c r="C996"/>
  <c r="X995"/>
  <c r="W995"/>
  <c r="V995"/>
  <c r="C995"/>
  <c r="X994"/>
  <c r="W994"/>
  <c r="V994"/>
  <c r="C994"/>
  <c r="X993"/>
  <c r="W993"/>
  <c r="V993"/>
  <c r="C993"/>
  <c r="X992"/>
  <c r="W992"/>
  <c r="V992"/>
  <c r="C992"/>
  <c r="X991"/>
  <c r="W991"/>
  <c r="V991"/>
  <c r="C991"/>
  <c r="X990"/>
  <c r="W990"/>
  <c r="V990"/>
  <c r="C990"/>
  <c r="X989"/>
  <c r="W989"/>
  <c r="V989"/>
  <c r="C989"/>
  <c r="X988"/>
  <c r="W988"/>
  <c r="V988"/>
  <c r="C988"/>
  <c r="X987"/>
  <c r="W987"/>
  <c r="V987"/>
  <c r="C987"/>
  <c r="X986"/>
  <c r="W986"/>
  <c r="V986"/>
  <c r="C986"/>
  <c r="X985"/>
  <c r="W985"/>
  <c r="V985"/>
  <c r="C985"/>
  <c r="X984"/>
  <c r="W984"/>
  <c r="V984"/>
  <c r="C984"/>
  <c r="X983"/>
  <c r="W983"/>
  <c r="V983"/>
  <c r="C983"/>
  <c r="X982"/>
  <c r="W982"/>
  <c r="V982"/>
  <c r="C982"/>
  <c r="X981"/>
  <c r="W981"/>
  <c r="V981"/>
  <c r="C981"/>
  <c r="X980"/>
  <c r="W980"/>
  <c r="V980"/>
  <c r="C980"/>
  <c r="X979"/>
  <c r="W979"/>
  <c r="V979"/>
  <c r="C979"/>
  <c r="X978"/>
  <c r="W978"/>
  <c r="V978"/>
  <c r="C978"/>
  <c r="X977"/>
  <c r="W977"/>
  <c r="V977"/>
  <c r="C977"/>
  <c r="X976"/>
  <c r="W976"/>
  <c r="V976"/>
  <c r="C976"/>
  <c r="X975"/>
  <c r="W975"/>
  <c r="V975"/>
  <c r="C975"/>
  <c r="X974"/>
  <c r="W974"/>
  <c r="V974"/>
  <c r="C974"/>
  <c r="X973"/>
  <c r="W973"/>
  <c r="V973"/>
  <c r="C973"/>
  <c r="X972"/>
  <c r="W972"/>
  <c r="V972"/>
  <c r="C972"/>
  <c r="X971"/>
  <c r="W971"/>
  <c r="V971"/>
  <c r="C971"/>
  <c r="X970"/>
  <c r="W970"/>
  <c r="V970"/>
  <c r="C970"/>
  <c r="X969"/>
  <c r="W969"/>
  <c r="V969"/>
  <c r="C969"/>
  <c r="X968"/>
  <c r="W968"/>
  <c r="V968"/>
  <c r="C968"/>
  <c r="X967"/>
  <c r="W967"/>
  <c r="V967"/>
  <c r="C967"/>
  <c r="X966"/>
  <c r="W966"/>
  <c r="V966"/>
  <c r="C966"/>
  <c r="X965"/>
  <c r="W965"/>
  <c r="V965"/>
  <c r="C965"/>
  <c r="X964"/>
  <c r="W964"/>
  <c r="V964"/>
  <c r="C964"/>
  <c r="X963"/>
  <c r="W963"/>
  <c r="V963"/>
  <c r="C963"/>
  <c r="X962"/>
  <c r="W962"/>
  <c r="V962"/>
  <c r="C962"/>
  <c r="X961"/>
  <c r="W961"/>
  <c r="V961"/>
  <c r="C961"/>
  <c r="X960"/>
  <c r="W960"/>
  <c r="V960"/>
  <c r="C960"/>
  <c r="X959"/>
  <c r="W959"/>
  <c r="V959"/>
  <c r="C959"/>
  <c r="X958"/>
  <c r="W958"/>
  <c r="V958"/>
  <c r="C958"/>
  <c r="X957"/>
  <c r="W957"/>
  <c r="V957"/>
  <c r="C957"/>
  <c r="X956"/>
  <c r="W956"/>
  <c r="V956"/>
  <c r="C956"/>
  <c r="X955"/>
  <c r="W955"/>
  <c r="V955"/>
  <c r="C955"/>
  <c r="X954"/>
  <c r="W954"/>
  <c r="V954"/>
  <c r="C954"/>
  <c r="X953"/>
  <c r="W953"/>
  <c r="V953"/>
  <c r="C953"/>
  <c r="X952"/>
  <c r="W952"/>
  <c r="V952"/>
  <c r="C952"/>
  <c r="X951"/>
  <c r="W951"/>
  <c r="V951"/>
  <c r="C951"/>
  <c r="X950"/>
  <c r="W950"/>
  <c r="V950"/>
  <c r="C950"/>
  <c r="X949"/>
  <c r="W949"/>
  <c r="V949"/>
  <c r="C949"/>
  <c r="X948"/>
  <c r="W948"/>
  <c r="V948"/>
  <c r="C948"/>
  <c r="X947"/>
  <c r="W947"/>
  <c r="V947"/>
  <c r="C947"/>
  <c r="X946"/>
  <c r="W946"/>
  <c r="V946"/>
  <c r="C946"/>
  <c r="X945"/>
  <c r="W945"/>
  <c r="V945"/>
  <c r="C945"/>
  <c r="X944"/>
  <c r="W944"/>
  <c r="V944"/>
  <c r="C944"/>
  <c r="X943"/>
  <c r="W943"/>
  <c r="V943"/>
  <c r="C943"/>
  <c r="X942"/>
  <c r="W942"/>
  <c r="V942"/>
  <c r="C942"/>
  <c r="X941"/>
  <c r="W941"/>
  <c r="V941"/>
  <c r="C941"/>
  <c r="X940"/>
  <c r="W940"/>
  <c r="V940"/>
  <c r="C940"/>
  <c r="X939"/>
  <c r="W939"/>
  <c r="V939"/>
  <c r="C939"/>
  <c r="X938"/>
  <c r="W938"/>
  <c r="V938"/>
  <c r="C938"/>
  <c r="X937"/>
  <c r="W937"/>
  <c r="V937"/>
  <c r="C937"/>
  <c r="X936"/>
  <c r="W936"/>
  <c r="V936"/>
  <c r="C936"/>
  <c r="X935"/>
  <c r="W935"/>
  <c r="V935"/>
  <c r="C935"/>
  <c r="X934"/>
  <c r="W934"/>
  <c r="V934"/>
  <c r="C934"/>
  <c r="X933"/>
  <c r="W933"/>
  <c r="V933"/>
  <c r="C933"/>
  <c r="X932"/>
  <c r="W932"/>
  <c r="V932"/>
  <c r="C932"/>
  <c r="X931"/>
  <c r="W931"/>
  <c r="V931"/>
  <c r="C931"/>
  <c r="X930"/>
  <c r="W930"/>
  <c r="V930"/>
  <c r="C930"/>
  <c r="X929"/>
  <c r="W929"/>
  <c r="V929"/>
  <c r="C929"/>
  <c r="X928"/>
  <c r="W928"/>
  <c r="V928"/>
  <c r="C928"/>
  <c r="X927"/>
  <c r="W927"/>
  <c r="V927"/>
  <c r="C927"/>
  <c r="X926"/>
  <c r="W926"/>
  <c r="V926"/>
  <c r="C926"/>
  <c r="X925"/>
  <c r="W925"/>
  <c r="V925"/>
  <c r="C925"/>
  <c r="X924"/>
  <c r="W924"/>
  <c r="V924"/>
  <c r="C924"/>
  <c r="X923"/>
  <c r="W923"/>
  <c r="V923"/>
  <c r="C923"/>
  <c r="X922"/>
  <c r="W922"/>
  <c r="V922"/>
  <c r="C922"/>
  <c r="X921"/>
  <c r="W921"/>
  <c r="V921"/>
  <c r="C921"/>
  <c r="X920"/>
  <c r="W920"/>
  <c r="V920"/>
  <c r="C920"/>
  <c r="X919"/>
  <c r="W919"/>
  <c r="V919"/>
  <c r="C919"/>
  <c r="X918"/>
  <c r="W918"/>
  <c r="V918"/>
  <c r="C918"/>
  <c r="X917"/>
  <c r="W917"/>
  <c r="V917"/>
  <c r="C917"/>
  <c r="X916"/>
  <c r="W916"/>
  <c r="V916"/>
  <c r="C916"/>
  <c r="X915"/>
  <c r="W915"/>
  <c r="V915"/>
  <c r="C915"/>
  <c r="X914"/>
  <c r="W914"/>
  <c r="V914"/>
  <c r="C914"/>
  <c r="X913"/>
  <c r="W913"/>
  <c r="V913"/>
  <c r="C913"/>
  <c r="X912"/>
  <c r="W912"/>
  <c r="V912"/>
  <c r="C912"/>
  <c r="X911"/>
  <c r="W911"/>
  <c r="V911"/>
  <c r="C911"/>
  <c r="X910"/>
  <c r="W910"/>
  <c r="V910"/>
  <c r="C910"/>
  <c r="X909"/>
  <c r="W909"/>
  <c r="V909"/>
  <c r="C909"/>
  <c r="X908"/>
  <c r="W908"/>
  <c r="V908"/>
  <c r="C908"/>
  <c r="X907"/>
  <c r="W907"/>
  <c r="V907"/>
  <c r="C907"/>
  <c r="X906"/>
  <c r="W906"/>
  <c r="V906"/>
  <c r="C906"/>
  <c r="X905"/>
  <c r="W905"/>
  <c r="V905"/>
  <c r="C905"/>
  <c r="X904"/>
  <c r="W904"/>
  <c r="V904"/>
  <c r="C904"/>
  <c r="X903"/>
  <c r="W903"/>
  <c r="V903"/>
  <c r="C903"/>
  <c r="X902"/>
  <c r="W902"/>
  <c r="V902"/>
  <c r="C902"/>
  <c r="X901"/>
  <c r="W901"/>
  <c r="V901"/>
  <c r="C901"/>
  <c r="X900"/>
  <c r="W900"/>
  <c r="V900"/>
  <c r="C900"/>
  <c r="X899"/>
  <c r="W899"/>
  <c r="V899"/>
  <c r="C899"/>
  <c r="X898"/>
  <c r="W898"/>
  <c r="V898"/>
  <c r="C898"/>
  <c r="X897"/>
  <c r="W897"/>
  <c r="V897"/>
  <c r="C897"/>
  <c r="X896"/>
  <c r="W896"/>
  <c r="V896"/>
  <c r="C896"/>
  <c r="X895"/>
  <c r="W895"/>
  <c r="V895"/>
  <c r="C895"/>
  <c r="X894"/>
  <c r="W894"/>
  <c r="V894"/>
  <c r="C894"/>
  <c r="X893"/>
  <c r="W893"/>
  <c r="V893"/>
  <c r="C893"/>
  <c r="X892"/>
  <c r="W892"/>
  <c r="V892"/>
  <c r="C892"/>
  <c r="X891"/>
  <c r="W891"/>
  <c r="V891"/>
  <c r="C891"/>
  <c r="X890"/>
  <c r="W890"/>
  <c r="V890"/>
  <c r="C890"/>
  <c r="X889"/>
  <c r="W889"/>
  <c r="V889"/>
  <c r="C889"/>
  <c r="X888"/>
  <c r="W888"/>
  <c r="V888"/>
  <c r="C888"/>
  <c r="X887"/>
  <c r="W887"/>
  <c r="V887"/>
  <c r="C887"/>
  <c r="X886"/>
  <c r="W886"/>
  <c r="V886"/>
  <c r="C886"/>
  <c r="X885"/>
  <c r="W885"/>
  <c r="V885"/>
  <c r="C885"/>
  <c r="X884"/>
  <c r="W884"/>
  <c r="V884"/>
  <c r="C884"/>
  <c r="X883"/>
  <c r="W883"/>
  <c r="V883"/>
  <c r="C883"/>
  <c r="X882"/>
  <c r="W882"/>
  <c r="V882"/>
  <c r="C882"/>
  <c r="X881"/>
  <c r="W881"/>
  <c r="V881"/>
  <c r="C881"/>
  <c r="X880"/>
  <c r="W880"/>
  <c r="V880"/>
  <c r="C880"/>
  <c r="X879"/>
  <c r="W879"/>
  <c r="V879"/>
  <c r="C879"/>
  <c r="X878"/>
  <c r="W878"/>
  <c r="V878"/>
  <c r="C878"/>
  <c r="X877"/>
  <c r="W877"/>
  <c r="V877"/>
  <c r="C877"/>
  <c r="X876"/>
  <c r="W876"/>
  <c r="V876"/>
  <c r="C876"/>
  <c r="X875"/>
  <c r="W875"/>
  <c r="V875"/>
  <c r="C875"/>
  <c r="X874"/>
  <c r="W874"/>
  <c r="V874"/>
  <c r="C874"/>
  <c r="X873"/>
  <c r="W873"/>
  <c r="V873"/>
  <c r="C873"/>
  <c r="X872"/>
  <c r="W872"/>
  <c r="V872"/>
  <c r="C872"/>
  <c r="X871"/>
  <c r="W871"/>
  <c r="V871"/>
  <c r="C871"/>
  <c r="X870"/>
  <c r="W870"/>
  <c r="V870"/>
  <c r="C870"/>
  <c r="X869"/>
  <c r="W869"/>
  <c r="V869"/>
  <c r="C869"/>
  <c r="X868"/>
  <c r="W868"/>
  <c r="V868"/>
  <c r="C868"/>
  <c r="X867"/>
  <c r="W867"/>
  <c r="V867"/>
  <c r="C867"/>
  <c r="X866"/>
  <c r="W866"/>
  <c r="V866"/>
  <c r="C866"/>
  <c r="X865"/>
  <c r="W865"/>
  <c r="V865"/>
  <c r="C865"/>
  <c r="X864"/>
  <c r="W864"/>
  <c r="V864"/>
  <c r="C864"/>
  <c r="X863"/>
  <c r="W863"/>
  <c r="V863"/>
  <c r="C863"/>
  <c r="X862"/>
  <c r="W862"/>
  <c r="V862"/>
  <c r="C862"/>
  <c r="X861"/>
  <c r="W861"/>
  <c r="V861"/>
  <c r="C861"/>
  <c r="X860"/>
  <c r="W860"/>
  <c r="V860"/>
  <c r="C860"/>
  <c r="X859"/>
  <c r="W859"/>
  <c r="V859"/>
  <c r="C859"/>
  <c r="X858"/>
  <c r="W858"/>
  <c r="V858"/>
  <c r="C858"/>
  <c r="X857"/>
  <c r="W857"/>
  <c r="V857"/>
  <c r="C857"/>
  <c r="X856"/>
  <c r="W856"/>
  <c r="V856"/>
  <c r="C856"/>
  <c r="X855"/>
  <c r="W855"/>
  <c r="V855"/>
  <c r="C855"/>
  <c r="X854"/>
  <c r="W854"/>
  <c r="V854"/>
  <c r="C854"/>
  <c r="X853"/>
  <c r="W853"/>
  <c r="V853"/>
  <c r="C853"/>
  <c r="X852"/>
  <c r="W852"/>
  <c r="V852"/>
  <c r="C852"/>
  <c r="X851"/>
  <c r="W851"/>
  <c r="V851"/>
  <c r="C851"/>
  <c r="X850"/>
  <c r="W850"/>
  <c r="V850"/>
  <c r="C850"/>
  <c r="X849"/>
  <c r="W849"/>
  <c r="V849"/>
  <c r="C849"/>
  <c r="X848"/>
  <c r="W848"/>
  <c r="V848"/>
  <c r="C848"/>
  <c r="X847"/>
  <c r="W847"/>
  <c r="V847"/>
  <c r="C847"/>
  <c r="X846"/>
  <c r="W846"/>
  <c r="V846"/>
  <c r="C846"/>
  <c r="X845"/>
  <c r="W845"/>
  <c r="V845"/>
  <c r="C845"/>
  <c r="X844"/>
  <c r="W844"/>
  <c r="V844"/>
  <c r="C844"/>
  <c r="X843"/>
  <c r="W843"/>
  <c r="V843"/>
  <c r="C843"/>
  <c r="X842"/>
  <c r="W842"/>
  <c r="V842"/>
  <c r="C842"/>
  <c r="X841"/>
  <c r="W841"/>
  <c r="V841"/>
  <c r="C841"/>
  <c r="X840"/>
  <c r="W840"/>
  <c r="V840"/>
  <c r="C840"/>
  <c r="X839"/>
  <c r="W839"/>
  <c r="V839"/>
  <c r="C839"/>
  <c r="X838"/>
  <c r="W838"/>
  <c r="V838"/>
  <c r="C838"/>
  <c r="X837"/>
  <c r="W837"/>
  <c r="V837"/>
  <c r="C837"/>
  <c r="X836"/>
  <c r="W836"/>
  <c r="V836"/>
  <c r="C836"/>
  <c r="X835"/>
  <c r="W835"/>
  <c r="V835"/>
  <c r="C835"/>
  <c r="X834"/>
  <c r="W834"/>
  <c r="V834"/>
  <c r="C834"/>
  <c r="X833"/>
  <c r="W833"/>
  <c r="V833"/>
  <c r="C833"/>
  <c r="X832"/>
  <c r="W832"/>
  <c r="V832"/>
  <c r="C832"/>
  <c r="X831"/>
  <c r="W831"/>
  <c r="V831"/>
  <c r="C831"/>
  <c r="X830"/>
  <c r="W830"/>
  <c r="V830"/>
  <c r="C830"/>
  <c r="X829"/>
  <c r="W829"/>
  <c r="V829"/>
  <c r="C829"/>
  <c r="X828"/>
  <c r="W828"/>
  <c r="V828"/>
  <c r="C828"/>
  <c r="X827"/>
  <c r="W827"/>
  <c r="V827"/>
  <c r="C827"/>
  <c r="X826"/>
  <c r="W826"/>
  <c r="V826"/>
  <c r="C826"/>
  <c r="X825"/>
  <c r="W825"/>
  <c r="V825"/>
  <c r="C825"/>
  <c r="X824"/>
  <c r="W824"/>
  <c r="V824"/>
  <c r="C824"/>
  <c r="X823"/>
  <c r="W823"/>
  <c r="V823"/>
  <c r="C823"/>
  <c r="X822"/>
  <c r="W822"/>
  <c r="V822"/>
  <c r="C822"/>
  <c r="X821"/>
  <c r="W821"/>
  <c r="V821"/>
  <c r="C821"/>
  <c r="X820"/>
  <c r="W820"/>
  <c r="V820"/>
  <c r="C820"/>
  <c r="X819"/>
  <c r="W819"/>
  <c r="V819"/>
  <c r="C819"/>
  <c r="X818"/>
  <c r="W818"/>
  <c r="V818"/>
  <c r="C818"/>
  <c r="X817"/>
  <c r="W817"/>
  <c r="V817"/>
  <c r="C817"/>
  <c r="X816"/>
  <c r="W816"/>
  <c r="V816"/>
  <c r="C816"/>
  <c r="X815"/>
  <c r="W815"/>
  <c r="V815"/>
  <c r="C815"/>
  <c r="X814"/>
  <c r="W814"/>
  <c r="V814"/>
  <c r="C814"/>
  <c r="X813"/>
  <c r="W813"/>
  <c r="V813"/>
  <c r="C813"/>
  <c r="X812"/>
  <c r="W812"/>
  <c r="V812"/>
  <c r="C812"/>
  <c r="X811"/>
  <c r="W811"/>
  <c r="V811"/>
  <c r="C811"/>
  <c r="X810"/>
  <c r="W810"/>
  <c r="V810"/>
  <c r="C810"/>
  <c r="X809"/>
  <c r="W809"/>
  <c r="V809"/>
  <c r="C809"/>
  <c r="X808"/>
  <c r="W808"/>
  <c r="V808"/>
  <c r="C808"/>
  <c r="X807"/>
  <c r="W807"/>
  <c r="V807"/>
  <c r="C807"/>
  <c r="X806"/>
  <c r="W806"/>
  <c r="V806"/>
  <c r="C806"/>
  <c r="X805"/>
  <c r="W805"/>
  <c r="V805"/>
  <c r="C805"/>
  <c r="X804"/>
  <c r="W804"/>
  <c r="V804"/>
  <c r="C804"/>
  <c r="X803"/>
  <c r="W803"/>
  <c r="V803"/>
  <c r="C803"/>
  <c r="X802"/>
  <c r="W802"/>
  <c r="V802"/>
  <c r="C802"/>
  <c r="X801"/>
  <c r="W801"/>
  <c r="V801"/>
  <c r="C801"/>
  <c r="X800"/>
  <c r="W800"/>
  <c r="V800"/>
  <c r="C800"/>
  <c r="X799"/>
  <c r="W799"/>
  <c r="V799"/>
  <c r="C799"/>
  <c r="X798"/>
  <c r="W798"/>
  <c r="V798"/>
  <c r="C798"/>
  <c r="X797"/>
  <c r="W797"/>
  <c r="V797"/>
  <c r="C797"/>
  <c r="X796"/>
  <c r="W796"/>
  <c r="V796"/>
  <c r="C796"/>
  <c r="X795"/>
  <c r="W795"/>
  <c r="V795"/>
  <c r="C795"/>
  <c r="X794"/>
  <c r="W794"/>
  <c r="V794"/>
  <c r="C794"/>
  <c r="X793"/>
  <c r="W793"/>
  <c r="V793"/>
  <c r="C793"/>
  <c r="X792"/>
  <c r="W792"/>
  <c r="V792"/>
  <c r="C792"/>
  <c r="X791"/>
  <c r="W791"/>
  <c r="V791"/>
  <c r="C791"/>
  <c r="X790"/>
  <c r="W790"/>
  <c r="V790"/>
  <c r="C790"/>
  <c r="X789"/>
  <c r="W789"/>
  <c r="V789"/>
  <c r="C789"/>
  <c r="X788"/>
  <c r="W788"/>
  <c r="V788"/>
  <c r="C788"/>
  <c r="X787"/>
  <c r="W787"/>
  <c r="V787"/>
  <c r="C787"/>
  <c r="X786"/>
  <c r="W786"/>
  <c r="V786"/>
  <c r="C786"/>
  <c r="X785"/>
  <c r="W785"/>
  <c r="V785"/>
  <c r="C785"/>
  <c r="X784"/>
  <c r="W784"/>
  <c r="V784"/>
  <c r="C784"/>
  <c r="X783"/>
  <c r="W783"/>
  <c r="V783"/>
  <c r="C783"/>
  <c r="X782"/>
  <c r="W782"/>
  <c r="V782"/>
  <c r="C782"/>
  <c r="X781"/>
  <c r="W781"/>
  <c r="V781"/>
  <c r="C781"/>
  <c r="X780"/>
  <c r="W780"/>
  <c r="V780"/>
  <c r="C780"/>
  <c r="X779"/>
  <c r="W779"/>
  <c r="V779"/>
  <c r="C779"/>
  <c r="X778"/>
  <c r="W778"/>
  <c r="V778"/>
  <c r="C778"/>
  <c r="X777"/>
  <c r="W777"/>
  <c r="V777"/>
  <c r="C777"/>
  <c r="X776"/>
  <c r="W776"/>
  <c r="V776"/>
  <c r="C776"/>
  <c r="X775"/>
  <c r="W775"/>
  <c r="V775"/>
  <c r="C775"/>
  <c r="X774"/>
  <c r="W774"/>
  <c r="V774"/>
  <c r="C774"/>
  <c r="X773"/>
  <c r="W773"/>
  <c r="V773"/>
  <c r="C773"/>
  <c r="X772"/>
  <c r="W772"/>
  <c r="V772"/>
  <c r="C772"/>
  <c r="X771"/>
  <c r="W771"/>
  <c r="V771"/>
  <c r="C771"/>
  <c r="X770"/>
  <c r="W770"/>
  <c r="V770"/>
  <c r="C770"/>
  <c r="X769"/>
  <c r="W769"/>
  <c r="V769"/>
  <c r="C769"/>
  <c r="X768"/>
  <c r="W768"/>
  <c r="V768"/>
  <c r="C768"/>
  <c r="X767"/>
  <c r="W767"/>
  <c r="V767"/>
  <c r="C767"/>
  <c r="X766"/>
  <c r="W766"/>
  <c r="V766"/>
  <c r="C766"/>
  <c r="X765"/>
  <c r="W765"/>
  <c r="V765"/>
  <c r="C765"/>
  <c r="X764"/>
  <c r="W764"/>
  <c r="V764"/>
  <c r="C764"/>
  <c r="X763"/>
  <c r="W763"/>
  <c r="V763"/>
  <c r="C763"/>
  <c r="X762"/>
  <c r="W762"/>
  <c r="V762"/>
  <c r="C762"/>
  <c r="X761"/>
  <c r="W761"/>
  <c r="V761"/>
  <c r="C761"/>
  <c r="X760"/>
  <c r="W760"/>
  <c r="V760"/>
  <c r="C760"/>
  <c r="X759"/>
  <c r="W759"/>
  <c r="V759"/>
  <c r="C759"/>
  <c r="X758"/>
  <c r="W758"/>
  <c r="V758"/>
  <c r="C758"/>
  <c r="X757"/>
  <c r="W757"/>
  <c r="V757"/>
  <c r="C757"/>
  <c r="X756"/>
  <c r="W756"/>
  <c r="V756"/>
  <c r="C756"/>
  <c r="X755"/>
  <c r="W755"/>
  <c r="V755"/>
  <c r="C755"/>
  <c r="X754"/>
  <c r="W754"/>
  <c r="V754"/>
  <c r="C754"/>
  <c r="X753"/>
  <c r="W753"/>
  <c r="V753"/>
  <c r="C753"/>
  <c r="X752"/>
  <c r="W752"/>
  <c r="V752"/>
  <c r="C752"/>
  <c r="X751"/>
  <c r="W751"/>
  <c r="V751"/>
  <c r="C751"/>
  <c r="X750"/>
  <c r="W750"/>
  <c r="V750"/>
  <c r="C750"/>
  <c r="X749"/>
  <c r="W749"/>
  <c r="V749"/>
  <c r="C749"/>
  <c r="X748"/>
  <c r="W748"/>
  <c r="V748"/>
  <c r="C748"/>
  <c r="X747"/>
  <c r="W747"/>
  <c r="V747"/>
  <c r="C747"/>
  <c r="X746"/>
  <c r="W746"/>
  <c r="V746"/>
  <c r="C746"/>
  <c r="X745"/>
  <c r="W745"/>
  <c r="V745"/>
  <c r="C745"/>
  <c r="X744"/>
  <c r="W744"/>
  <c r="V744"/>
  <c r="C744"/>
  <c r="X743"/>
  <c r="W743"/>
  <c r="V743"/>
  <c r="C743"/>
  <c r="X742"/>
  <c r="W742"/>
  <c r="V742"/>
  <c r="C742"/>
  <c r="X741"/>
  <c r="W741"/>
  <c r="V741"/>
  <c r="C741"/>
  <c r="X740"/>
  <c r="W740"/>
  <c r="V740"/>
  <c r="C740"/>
  <c r="X739"/>
  <c r="W739"/>
  <c r="V739"/>
  <c r="C739"/>
  <c r="X738"/>
  <c r="W738"/>
  <c r="V738"/>
  <c r="C738"/>
  <c r="X737"/>
  <c r="W737"/>
  <c r="V737"/>
  <c r="C737"/>
  <c r="X736"/>
  <c r="W736"/>
  <c r="V736"/>
  <c r="C736"/>
  <c r="X735"/>
  <c r="W735"/>
  <c r="V735"/>
  <c r="C735"/>
  <c r="X734"/>
  <c r="W734"/>
  <c r="V734"/>
  <c r="C734"/>
  <c r="X733"/>
  <c r="W733"/>
  <c r="V733"/>
  <c r="C733"/>
  <c r="X732"/>
  <c r="W732"/>
  <c r="V732"/>
  <c r="C732"/>
  <c r="X731"/>
  <c r="W731"/>
  <c r="V731"/>
  <c r="C731"/>
  <c r="X730"/>
  <c r="W730"/>
  <c r="V730"/>
  <c r="C730"/>
  <c r="X729"/>
  <c r="W729"/>
  <c r="V729"/>
  <c r="C729"/>
  <c r="X728"/>
  <c r="W728"/>
  <c r="V728"/>
  <c r="C728"/>
  <c r="X727"/>
  <c r="W727"/>
  <c r="V727"/>
  <c r="C727"/>
  <c r="X726"/>
  <c r="W726"/>
  <c r="V726"/>
  <c r="C726"/>
  <c r="X725"/>
  <c r="W725"/>
  <c r="V725"/>
  <c r="C725"/>
  <c r="X724"/>
  <c r="W724"/>
  <c r="V724"/>
  <c r="C724"/>
  <c r="X723"/>
  <c r="W723"/>
  <c r="V723"/>
  <c r="C723"/>
  <c r="X722"/>
  <c r="W722"/>
  <c r="V722"/>
  <c r="C722"/>
  <c r="X721"/>
  <c r="W721"/>
  <c r="V721"/>
  <c r="C721"/>
  <c r="X720"/>
  <c r="W720"/>
  <c r="V720"/>
  <c r="C720"/>
  <c r="X719"/>
  <c r="W719"/>
  <c r="V719"/>
  <c r="C719"/>
  <c r="X718"/>
  <c r="W718"/>
  <c r="V718"/>
  <c r="C718"/>
  <c r="X717"/>
  <c r="W717"/>
  <c r="V717"/>
  <c r="C717"/>
  <c r="X716"/>
  <c r="W716"/>
  <c r="V716"/>
  <c r="C716"/>
  <c r="X715"/>
  <c r="W715"/>
  <c r="V715"/>
  <c r="C715"/>
  <c r="X714"/>
  <c r="W714"/>
  <c r="V714"/>
  <c r="C714"/>
  <c r="X713"/>
  <c r="W713"/>
  <c r="V713"/>
  <c r="C713"/>
  <c r="X712"/>
  <c r="W712"/>
  <c r="V712"/>
  <c r="C712"/>
  <c r="X711"/>
  <c r="W711"/>
  <c r="V711"/>
  <c r="C711"/>
  <c r="X710"/>
  <c r="W710"/>
  <c r="V710"/>
  <c r="C710"/>
  <c r="X709"/>
  <c r="W709"/>
  <c r="V709"/>
  <c r="C709"/>
  <c r="X708"/>
  <c r="W708"/>
  <c r="V708"/>
  <c r="C708"/>
  <c r="X707"/>
  <c r="W707"/>
  <c r="V707"/>
  <c r="C707"/>
  <c r="X706"/>
  <c r="W706"/>
  <c r="V706"/>
  <c r="C706"/>
  <c r="X705"/>
  <c r="W705"/>
  <c r="V705"/>
  <c r="C705"/>
  <c r="X704"/>
  <c r="W704"/>
  <c r="V704"/>
  <c r="C704"/>
  <c r="X703"/>
  <c r="W703"/>
  <c r="V703"/>
  <c r="C703"/>
  <c r="X702"/>
  <c r="W702"/>
  <c r="V702"/>
  <c r="C702"/>
  <c r="X701"/>
  <c r="W701"/>
  <c r="V701"/>
  <c r="C701"/>
  <c r="X700"/>
  <c r="W700"/>
  <c r="V700"/>
  <c r="C700"/>
  <c r="X699"/>
  <c r="W699"/>
  <c r="V699"/>
  <c r="C699"/>
  <c r="X698"/>
  <c r="W698"/>
  <c r="V698"/>
  <c r="C698"/>
  <c r="X697"/>
  <c r="W697"/>
  <c r="V697"/>
  <c r="C697"/>
  <c r="X696"/>
  <c r="W696"/>
  <c r="V696"/>
  <c r="C696"/>
  <c r="X695"/>
  <c r="W695"/>
  <c r="V695"/>
  <c r="C695"/>
  <c r="X694"/>
  <c r="W694"/>
  <c r="V694"/>
  <c r="C694"/>
  <c r="X693"/>
  <c r="W693"/>
  <c r="V693"/>
  <c r="C693"/>
  <c r="X692"/>
  <c r="W692"/>
  <c r="V692"/>
  <c r="C692"/>
  <c r="X691"/>
  <c r="W691"/>
  <c r="V691"/>
  <c r="C691"/>
  <c r="X690"/>
  <c r="W690"/>
  <c r="V690"/>
  <c r="C690"/>
  <c r="X689"/>
  <c r="W689"/>
  <c r="V689"/>
  <c r="C689"/>
  <c r="X688"/>
  <c r="W688"/>
  <c r="V688"/>
  <c r="C688"/>
  <c r="X687"/>
  <c r="W687"/>
  <c r="V687"/>
  <c r="C687"/>
  <c r="X686"/>
  <c r="W686"/>
  <c r="V686"/>
  <c r="C686"/>
  <c r="X685"/>
  <c r="W685"/>
  <c r="V685"/>
  <c r="C685"/>
  <c r="X684"/>
  <c r="W684"/>
  <c r="V684"/>
  <c r="C684"/>
  <c r="X683"/>
  <c r="W683"/>
  <c r="V683"/>
  <c r="C683"/>
  <c r="X682"/>
  <c r="W682"/>
  <c r="V682"/>
  <c r="C682"/>
  <c r="X681"/>
  <c r="W681"/>
  <c r="V681"/>
  <c r="C681"/>
  <c r="X680"/>
  <c r="W680"/>
  <c r="V680"/>
  <c r="C680"/>
  <c r="X679"/>
  <c r="W679"/>
  <c r="V679"/>
  <c r="C679"/>
  <c r="X678"/>
  <c r="W678"/>
  <c r="V678"/>
  <c r="C678"/>
  <c r="X677"/>
  <c r="W677"/>
  <c r="V677"/>
  <c r="C677"/>
  <c r="X676"/>
  <c r="W676"/>
  <c r="V676"/>
  <c r="C676"/>
  <c r="X675"/>
  <c r="W675"/>
  <c r="V675"/>
  <c r="C675"/>
  <c r="X674"/>
  <c r="W674"/>
  <c r="V674"/>
  <c r="C674"/>
  <c r="X673"/>
  <c r="W673"/>
  <c r="V673"/>
  <c r="C673"/>
  <c r="X672"/>
  <c r="W672"/>
  <c r="V672"/>
  <c r="C672"/>
  <c r="X671"/>
  <c r="W671"/>
  <c r="V671"/>
  <c r="C671"/>
  <c r="X670"/>
  <c r="W670"/>
  <c r="V670"/>
  <c r="C670"/>
  <c r="X669"/>
  <c r="W669"/>
  <c r="V669"/>
  <c r="C669"/>
  <c r="X668"/>
  <c r="W668"/>
  <c r="V668"/>
  <c r="C668"/>
  <c r="X667"/>
  <c r="W667"/>
  <c r="V667"/>
  <c r="C667"/>
  <c r="X666"/>
  <c r="W666"/>
  <c r="V666"/>
  <c r="C666"/>
  <c r="X665"/>
  <c r="W665"/>
  <c r="V665"/>
  <c r="C665"/>
  <c r="X664"/>
  <c r="W664"/>
  <c r="V664"/>
  <c r="C664"/>
  <c r="X663"/>
  <c r="W663"/>
  <c r="V663"/>
  <c r="C663"/>
  <c r="X662"/>
  <c r="W662"/>
  <c r="V662"/>
  <c r="C662"/>
  <c r="X661"/>
  <c r="W661"/>
  <c r="V661"/>
  <c r="C661"/>
  <c r="X660"/>
  <c r="W660"/>
  <c r="V660"/>
  <c r="C660"/>
  <c r="X659"/>
  <c r="W659"/>
  <c r="V659"/>
  <c r="C659"/>
  <c r="X658"/>
  <c r="W658"/>
  <c r="V658"/>
  <c r="C658"/>
  <c r="X657"/>
  <c r="W657"/>
  <c r="V657"/>
  <c r="C657"/>
  <c r="X656"/>
  <c r="W656"/>
  <c r="V656"/>
  <c r="C656"/>
  <c r="X655"/>
  <c r="W655"/>
  <c r="V655"/>
  <c r="C655"/>
  <c r="X654"/>
  <c r="W654"/>
  <c r="V654"/>
  <c r="C654"/>
  <c r="X653"/>
  <c r="W653"/>
  <c r="V653"/>
  <c r="C653"/>
  <c r="X652"/>
  <c r="W652"/>
  <c r="V652"/>
  <c r="C652"/>
  <c r="X651"/>
  <c r="W651"/>
  <c r="V651"/>
  <c r="C651"/>
  <c r="X650"/>
  <c r="W650"/>
  <c r="V650"/>
  <c r="C650"/>
  <c r="X649"/>
  <c r="W649"/>
  <c r="V649"/>
  <c r="C649"/>
  <c r="X648"/>
  <c r="W648"/>
  <c r="V648"/>
  <c r="C648"/>
  <c r="X647"/>
  <c r="W647"/>
  <c r="V647"/>
  <c r="C647"/>
  <c r="X646"/>
  <c r="W646"/>
  <c r="V646"/>
  <c r="C646"/>
  <c r="X645"/>
  <c r="W645"/>
  <c r="V645"/>
  <c r="C645"/>
  <c r="X644"/>
  <c r="W644"/>
  <c r="V644"/>
  <c r="C644"/>
  <c r="X643"/>
  <c r="W643"/>
  <c r="V643"/>
  <c r="C643"/>
  <c r="X642"/>
  <c r="W642"/>
  <c r="V642"/>
  <c r="C642"/>
  <c r="X641"/>
  <c r="W641"/>
  <c r="V641"/>
  <c r="C641"/>
  <c r="X640"/>
  <c r="W640"/>
  <c r="V640"/>
  <c r="C640"/>
  <c r="X639"/>
  <c r="W639"/>
  <c r="V639"/>
  <c r="C639"/>
  <c r="X638"/>
  <c r="W638"/>
  <c r="V638"/>
  <c r="C638"/>
  <c r="X637"/>
  <c r="W637"/>
  <c r="V637"/>
  <c r="C637"/>
  <c r="X636"/>
  <c r="W636"/>
  <c r="V636"/>
  <c r="C636"/>
  <c r="X635"/>
  <c r="W635"/>
  <c r="V635"/>
  <c r="C635"/>
  <c r="X634"/>
  <c r="W634"/>
  <c r="V634"/>
  <c r="C634"/>
  <c r="X633"/>
  <c r="W633"/>
  <c r="V633"/>
  <c r="C633"/>
  <c r="X632"/>
  <c r="W632"/>
  <c r="V632"/>
  <c r="C632"/>
  <c r="X631"/>
  <c r="W631"/>
  <c r="V631"/>
  <c r="C631"/>
  <c r="X630"/>
  <c r="W630"/>
  <c r="V630"/>
  <c r="C630"/>
  <c r="X629"/>
  <c r="W629"/>
  <c r="V629"/>
  <c r="C629"/>
  <c r="X628"/>
  <c r="W628"/>
  <c r="V628"/>
  <c r="C628"/>
  <c r="X627"/>
  <c r="W627"/>
  <c r="V627"/>
  <c r="C627"/>
  <c r="X626"/>
  <c r="W626"/>
  <c r="V626"/>
  <c r="C626"/>
  <c r="X625"/>
  <c r="W625"/>
  <c r="V625"/>
  <c r="C625"/>
  <c r="X624"/>
  <c r="W624"/>
  <c r="V624"/>
  <c r="C624"/>
  <c r="X623"/>
  <c r="W623"/>
  <c r="V623"/>
  <c r="C623"/>
  <c r="X622"/>
  <c r="W622"/>
  <c r="V622"/>
  <c r="C622"/>
  <c r="X621"/>
  <c r="W621"/>
  <c r="V621"/>
  <c r="C621"/>
  <c r="X620"/>
  <c r="W620"/>
  <c r="V620"/>
  <c r="C620"/>
  <c r="X619"/>
  <c r="W619"/>
  <c r="V619"/>
  <c r="C619"/>
  <c r="X618"/>
  <c r="W618"/>
  <c r="V618"/>
  <c r="C618"/>
  <c r="X617"/>
  <c r="W617"/>
  <c r="V617"/>
  <c r="C617"/>
  <c r="X616"/>
  <c r="W616"/>
  <c r="V616"/>
  <c r="C616"/>
  <c r="X615"/>
  <c r="W615"/>
  <c r="V615"/>
  <c r="C615"/>
  <c r="X614"/>
  <c r="W614"/>
  <c r="V614"/>
  <c r="C614"/>
  <c r="X613"/>
  <c r="W613"/>
  <c r="V613"/>
  <c r="C613"/>
  <c r="X612"/>
  <c r="W612"/>
  <c r="V612"/>
  <c r="C612"/>
  <c r="X611"/>
  <c r="W611"/>
  <c r="V611"/>
  <c r="C611"/>
  <c r="X610"/>
  <c r="W610"/>
  <c r="V610"/>
  <c r="C610"/>
  <c r="X609"/>
  <c r="W609"/>
  <c r="V609"/>
  <c r="C609"/>
  <c r="X608"/>
  <c r="W608"/>
  <c r="V608"/>
  <c r="C608"/>
  <c r="X607"/>
  <c r="W607"/>
  <c r="V607"/>
  <c r="C607"/>
  <c r="X606"/>
  <c r="W606"/>
  <c r="V606"/>
  <c r="C606"/>
  <c r="X605"/>
  <c r="W605"/>
  <c r="V605"/>
  <c r="C605"/>
  <c r="X604"/>
  <c r="W604"/>
  <c r="V604"/>
  <c r="C604"/>
  <c r="X603"/>
  <c r="W603"/>
  <c r="V603"/>
  <c r="C603"/>
  <c r="X602"/>
  <c r="W602"/>
  <c r="V602"/>
  <c r="C602"/>
  <c r="X601"/>
  <c r="W601"/>
  <c r="V601"/>
  <c r="C601"/>
  <c r="X600"/>
  <c r="W600"/>
  <c r="V600"/>
  <c r="C600"/>
  <c r="X599"/>
  <c r="W599"/>
  <c r="V599"/>
  <c r="C599"/>
  <c r="X598"/>
  <c r="W598"/>
  <c r="V598"/>
  <c r="C598"/>
  <c r="X597"/>
  <c r="W597"/>
  <c r="V597"/>
  <c r="C597"/>
  <c r="X596"/>
  <c r="W596"/>
  <c r="V596"/>
  <c r="C596"/>
  <c r="X595"/>
  <c r="W595"/>
  <c r="V595"/>
  <c r="C595"/>
  <c r="X594"/>
  <c r="W594"/>
  <c r="V594"/>
  <c r="C594"/>
  <c r="X593"/>
  <c r="W593"/>
  <c r="V593"/>
  <c r="C593"/>
  <c r="X592"/>
  <c r="W592"/>
  <c r="V592"/>
  <c r="C592"/>
  <c r="X591"/>
  <c r="W591"/>
  <c r="V591"/>
  <c r="C591"/>
  <c r="X590"/>
  <c r="W590"/>
  <c r="V590"/>
  <c r="C590"/>
  <c r="X589"/>
  <c r="W589"/>
  <c r="V589"/>
  <c r="C589"/>
  <c r="X588"/>
  <c r="W588"/>
  <c r="V588"/>
  <c r="C588"/>
  <c r="X587"/>
  <c r="W587"/>
  <c r="V587"/>
  <c r="C587"/>
  <c r="X586"/>
  <c r="W586"/>
  <c r="V586"/>
  <c r="C586"/>
  <c r="X585"/>
  <c r="W585"/>
  <c r="V585"/>
  <c r="C585"/>
  <c r="X584"/>
  <c r="W584"/>
  <c r="V584"/>
  <c r="C584"/>
  <c r="X583"/>
  <c r="W583"/>
  <c r="V583"/>
  <c r="C583"/>
  <c r="X582"/>
  <c r="W582"/>
  <c r="V582"/>
  <c r="C582"/>
  <c r="X581"/>
  <c r="W581"/>
  <c r="V581"/>
  <c r="C581"/>
  <c r="X580"/>
  <c r="W580"/>
  <c r="V580"/>
  <c r="C580"/>
  <c r="X579"/>
  <c r="W579"/>
  <c r="V579"/>
  <c r="C579"/>
  <c r="X578"/>
  <c r="W578"/>
  <c r="V578"/>
  <c r="C578"/>
  <c r="X577"/>
  <c r="W577"/>
  <c r="V577"/>
  <c r="C577"/>
  <c r="X576"/>
  <c r="W576"/>
  <c r="V576"/>
  <c r="C576"/>
  <c r="X575"/>
  <c r="W575"/>
  <c r="V575"/>
  <c r="C575"/>
  <c r="X574"/>
  <c r="W574"/>
  <c r="V574"/>
  <c r="C574"/>
  <c r="X573"/>
  <c r="W573"/>
  <c r="V573"/>
  <c r="C573"/>
  <c r="X572"/>
  <c r="W572"/>
  <c r="V572"/>
  <c r="C572"/>
  <c r="X571"/>
  <c r="W571"/>
  <c r="V571"/>
  <c r="C571"/>
  <c r="X570"/>
  <c r="W570"/>
  <c r="V570"/>
  <c r="C570"/>
  <c r="X569"/>
  <c r="W569"/>
  <c r="V569"/>
  <c r="C569"/>
  <c r="X568"/>
  <c r="W568"/>
  <c r="V568"/>
  <c r="C568"/>
  <c r="X567"/>
  <c r="W567"/>
  <c r="V567"/>
  <c r="C567"/>
  <c r="X566"/>
  <c r="W566"/>
  <c r="V566"/>
  <c r="C566"/>
  <c r="X565"/>
  <c r="W565"/>
  <c r="V565"/>
  <c r="C565"/>
  <c r="X564"/>
  <c r="W564"/>
  <c r="V564"/>
  <c r="C564"/>
  <c r="X563"/>
  <c r="W563"/>
  <c r="V563"/>
  <c r="C563"/>
  <c r="X562"/>
  <c r="W562"/>
  <c r="V562"/>
  <c r="C562"/>
  <c r="X561"/>
  <c r="W561"/>
  <c r="V561"/>
  <c r="C561"/>
  <c r="X560"/>
  <c r="W560"/>
  <c r="V560"/>
  <c r="C560"/>
  <c r="X559"/>
  <c r="W559"/>
  <c r="V559"/>
  <c r="C559"/>
  <c r="X558"/>
  <c r="W558"/>
  <c r="V558"/>
  <c r="C558"/>
  <c r="X557"/>
  <c r="W557"/>
  <c r="V557"/>
  <c r="C557"/>
  <c r="X556"/>
  <c r="W556"/>
  <c r="V556"/>
  <c r="C556"/>
  <c r="X555"/>
  <c r="W555"/>
  <c r="V555"/>
  <c r="C555"/>
  <c r="X554"/>
  <c r="W554"/>
  <c r="V554"/>
  <c r="C554"/>
  <c r="X553"/>
  <c r="W553"/>
  <c r="V553"/>
  <c r="C553"/>
  <c r="X552"/>
  <c r="W552"/>
  <c r="V552"/>
  <c r="C552"/>
  <c r="X551"/>
  <c r="W551"/>
  <c r="V551"/>
  <c r="C551"/>
  <c r="X550"/>
  <c r="W550"/>
  <c r="V550"/>
  <c r="C550"/>
  <c r="X549"/>
  <c r="W549"/>
  <c r="V549"/>
  <c r="C549"/>
  <c r="X548"/>
  <c r="W548"/>
  <c r="V548"/>
  <c r="C548"/>
  <c r="X547"/>
  <c r="W547"/>
  <c r="V547"/>
  <c r="C547"/>
  <c r="X546"/>
  <c r="W546"/>
  <c r="V546"/>
  <c r="C546"/>
  <c r="X545"/>
  <c r="W545"/>
  <c r="V545"/>
  <c r="C545"/>
  <c r="X544"/>
  <c r="W544"/>
  <c r="V544"/>
  <c r="C544"/>
  <c r="X543"/>
  <c r="W543"/>
  <c r="V543"/>
  <c r="C543"/>
  <c r="X542"/>
  <c r="W542"/>
  <c r="V542"/>
  <c r="C542"/>
  <c r="X541"/>
  <c r="W541"/>
  <c r="V541"/>
  <c r="C541"/>
  <c r="X540"/>
  <c r="W540"/>
  <c r="V540"/>
  <c r="C540"/>
  <c r="X539"/>
  <c r="W539"/>
  <c r="V539"/>
  <c r="C539"/>
  <c r="X538"/>
  <c r="W538"/>
  <c r="V538"/>
  <c r="C538"/>
  <c r="X537"/>
  <c r="W537"/>
  <c r="V537"/>
  <c r="C537"/>
  <c r="X536"/>
  <c r="W536"/>
  <c r="V536"/>
  <c r="C536"/>
  <c r="X535"/>
  <c r="W535"/>
  <c r="V535"/>
  <c r="C535"/>
  <c r="X534"/>
  <c r="W534"/>
  <c r="V534"/>
  <c r="C534"/>
  <c r="X533"/>
  <c r="W533"/>
  <c r="V533"/>
  <c r="C533"/>
  <c r="X532"/>
  <c r="W532"/>
  <c r="V532"/>
  <c r="C532"/>
  <c r="X531"/>
  <c r="W531"/>
  <c r="V531"/>
  <c r="C531"/>
  <c r="X530"/>
  <c r="W530"/>
  <c r="V530"/>
  <c r="C530"/>
  <c r="X529"/>
  <c r="W529"/>
  <c r="V529"/>
  <c r="C529"/>
  <c r="X528"/>
  <c r="W528"/>
  <c r="V528"/>
  <c r="C528"/>
  <c r="X527"/>
  <c r="W527"/>
  <c r="V527"/>
  <c r="C527"/>
  <c r="X526"/>
  <c r="W526"/>
  <c r="V526"/>
  <c r="C526"/>
  <c r="X525"/>
  <c r="W525"/>
  <c r="V525"/>
  <c r="C525"/>
  <c r="X524"/>
  <c r="W524"/>
  <c r="V524"/>
  <c r="C524"/>
  <c r="X523"/>
  <c r="W523"/>
  <c r="V523"/>
  <c r="C523"/>
  <c r="X522"/>
  <c r="W522"/>
  <c r="V522"/>
  <c r="C522"/>
  <c r="X521"/>
  <c r="W521"/>
  <c r="V521"/>
  <c r="C521"/>
  <c r="X520"/>
  <c r="W520"/>
  <c r="V520"/>
  <c r="C520"/>
  <c r="X519"/>
  <c r="W519"/>
  <c r="V519"/>
  <c r="C519"/>
  <c r="X518"/>
  <c r="W518"/>
  <c r="V518"/>
  <c r="C518"/>
  <c r="X517"/>
  <c r="W517"/>
  <c r="V517"/>
  <c r="C517"/>
  <c r="X516"/>
  <c r="W516"/>
  <c r="V516"/>
  <c r="C516"/>
  <c r="X515"/>
  <c r="W515"/>
  <c r="V515"/>
  <c r="C515"/>
  <c r="X514"/>
  <c r="W514"/>
  <c r="V514"/>
  <c r="C514"/>
  <c r="X513"/>
  <c r="W513"/>
  <c r="V513"/>
  <c r="C513"/>
  <c r="X512"/>
  <c r="W512"/>
  <c r="V512"/>
  <c r="C512"/>
  <c r="X511"/>
  <c r="W511"/>
  <c r="V511"/>
  <c r="C511"/>
  <c r="X510"/>
  <c r="W510"/>
  <c r="V510"/>
  <c r="C510"/>
  <c r="X509"/>
  <c r="W509"/>
  <c r="V509"/>
  <c r="C509"/>
  <c r="X508"/>
  <c r="W508"/>
  <c r="V508"/>
  <c r="C508"/>
  <c r="X507"/>
  <c r="W507"/>
  <c r="V507"/>
  <c r="C507"/>
  <c r="X506"/>
  <c r="W506"/>
  <c r="V506"/>
  <c r="C506"/>
  <c r="X505"/>
  <c r="W505"/>
  <c r="V505"/>
  <c r="C505"/>
  <c r="X504"/>
  <c r="W504"/>
  <c r="V504"/>
  <c r="C504"/>
  <c r="X503"/>
  <c r="W503"/>
  <c r="V503"/>
  <c r="C503"/>
  <c r="X502"/>
  <c r="W502"/>
  <c r="V502"/>
  <c r="C502"/>
  <c r="X501"/>
  <c r="W501"/>
  <c r="V501"/>
  <c r="C501"/>
  <c r="X500"/>
  <c r="W500"/>
  <c r="V500"/>
  <c r="C500"/>
  <c r="X499"/>
  <c r="W499"/>
  <c r="V499"/>
  <c r="C499"/>
  <c r="X498"/>
  <c r="W498"/>
  <c r="V498"/>
  <c r="C498"/>
  <c r="X497"/>
  <c r="W497"/>
  <c r="V497"/>
  <c r="C497"/>
  <c r="X496"/>
  <c r="W496"/>
  <c r="V496"/>
  <c r="C496"/>
  <c r="X495"/>
  <c r="W495"/>
  <c r="V495"/>
  <c r="C495"/>
  <c r="X494"/>
  <c r="W494"/>
  <c r="V494"/>
  <c r="C494"/>
  <c r="X493"/>
  <c r="W493"/>
  <c r="V493"/>
  <c r="C493"/>
  <c r="X492"/>
  <c r="W492"/>
  <c r="V492"/>
  <c r="C492"/>
  <c r="X491"/>
  <c r="W491"/>
  <c r="V491"/>
  <c r="C491"/>
  <c r="X490"/>
  <c r="W490"/>
  <c r="V490"/>
  <c r="C490"/>
  <c r="X489"/>
  <c r="W489"/>
  <c r="V489"/>
  <c r="C489"/>
  <c r="X488"/>
  <c r="W488"/>
  <c r="V488"/>
  <c r="C488"/>
  <c r="X487"/>
  <c r="W487"/>
  <c r="V487"/>
  <c r="C487"/>
  <c r="X486"/>
  <c r="W486"/>
  <c r="V486"/>
  <c r="C486"/>
  <c r="X485"/>
  <c r="W485"/>
  <c r="V485"/>
  <c r="C485"/>
  <c r="X484"/>
  <c r="W484"/>
  <c r="V484"/>
  <c r="C484"/>
  <c r="X483"/>
  <c r="W483"/>
  <c r="V483"/>
  <c r="C483"/>
  <c r="X482"/>
  <c r="W482"/>
  <c r="V482"/>
  <c r="C482"/>
  <c r="X481"/>
  <c r="W481"/>
  <c r="V481"/>
  <c r="C481"/>
  <c r="X480"/>
  <c r="W480"/>
  <c r="V480"/>
  <c r="C480"/>
  <c r="X479"/>
  <c r="W479"/>
  <c r="V479"/>
  <c r="C479"/>
  <c r="X478"/>
  <c r="W478"/>
  <c r="V478"/>
  <c r="C478"/>
  <c r="X477"/>
  <c r="W477"/>
  <c r="V477"/>
  <c r="C477"/>
  <c r="X476"/>
  <c r="W476"/>
  <c r="V476"/>
  <c r="C476"/>
  <c r="X475"/>
  <c r="W475"/>
  <c r="V475"/>
  <c r="C475"/>
  <c r="X474"/>
  <c r="W474"/>
  <c r="V474"/>
  <c r="C474"/>
  <c r="X473"/>
  <c r="W473"/>
  <c r="V473"/>
  <c r="C473"/>
  <c r="X472"/>
  <c r="W472"/>
  <c r="V472"/>
  <c r="C472"/>
  <c r="X471"/>
  <c r="W471"/>
  <c r="V471"/>
  <c r="C471"/>
  <c r="X470"/>
  <c r="W470"/>
  <c r="V470"/>
  <c r="C470"/>
  <c r="X469"/>
  <c r="W469"/>
  <c r="V469"/>
  <c r="C469"/>
  <c r="X468"/>
  <c r="W468"/>
  <c r="V468"/>
  <c r="C468"/>
  <c r="X467"/>
  <c r="W467"/>
  <c r="V467"/>
  <c r="C467"/>
  <c r="X466"/>
  <c r="W466"/>
  <c r="V466"/>
  <c r="C466"/>
  <c r="X465"/>
  <c r="W465"/>
  <c r="V465"/>
  <c r="C465"/>
  <c r="X464"/>
  <c r="W464"/>
  <c r="V464"/>
  <c r="C464"/>
  <c r="X463"/>
  <c r="W463"/>
  <c r="V463"/>
  <c r="C463"/>
  <c r="X462"/>
  <c r="W462"/>
  <c r="V462"/>
  <c r="C462"/>
  <c r="X461"/>
  <c r="W461"/>
  <c r="V461"/>
  <c r="C461"/>
  <c r="X460"/>
  <c r="W460"/>
  <c r="V460"/>
  <c r="C460"/>
  <c r="X459"/>
  <c r="W459"/>
  <c r="V459"/>
  <c r="C459"/>
  <c r="X458"/>
  <c r="W458"/>
  <c r="V458"/>
  <c r="C458"/>
  <c r="X457"/>
  <c r="W457"/>
  <c r="V457"/>
  <c r="C457"/>
  <c r="X456"/>
  <c r="W456"/>
  <c r="V456"/>
  <c r="C456"/>
  <c r="X455"/>
  <c r="W455"/>
  <c r="V455"/>
  <c r="C455"/>
  <c r="X454"/>
  <c r="W454"/>
  <c r="V454"/>
  <c r="C454"/>
  <c r="X453"/>
  <c r="W453"/>
  <c r="V453"/>
  <c r="C453"/>
  <c r="X452"/>
  <c r="W452"/>
  <c r="V452"/>
  <c r="C452"/>
  <c r="X451"/>
  <c r="W451"/>
  <c r="V451"/>
  <c r="C451"/>
  <c r="X450"/>
  <c r="W450"/>
  <c r="V450"/>
  <c r="C450"/>
  <c r="X449"/>
  <c r="W449"/>
  <c r="V449"/>
  <c r="C449"/>
  <c r="X448"/>
  <c r="W448"/>
  <c r="V448"/>
  <c r="C448"/>
  <c r="X447"/>
  <c r="W447"/>
  <c r="V447"/>
  <c r="C447"/>
  <c r="X446"/>
  <c r="W446"/>
  <c r="V446"/>
  <c r="C446"/>
  <c r="X445"/>
  <c r="W445"/>
  <c r="V445"/>
  <c r="C445"/>
  <c r="X444"/>
  <c r="W444"/>
  <c r="V444"/>
  <c r="C444"/>
  <c r="X443"/>
  <c r="W443"/>
  <c r="V443"/>
  <c r="C443"/>
  <c r="X442"/>
  <c r="W442"/>
  <c r="V442"/>
  <c r="C442"/>
  <c r="X441"/>
  <c r="W441"/>
  <c r="V441"/>
  <c r="C441"/>
  <c r="X440"/>
  <c r="W440"/>
  <c r="V440"/>
  <c r="C440"/>
  <c r="X439"/>
  <c r="W439"/>
  <c r="V439"/>
  <c r="C439"/>
  <c r="X438"/>
  <c r="W438"/>
  <c r="V438"/>
  <c r="C438"/>
  <c r="X437"/>
  <c r="W437"/>
  <c r="V437"/>
  <c r="C437"/>
  <c r="X436"/>
  <c r="W436"/>
  <c r="V436"/>
  <c r="C436"/>
  <c r="X435"/>
  <c r="W435"/>
  <c r="V435"/>
  <c r="C435"/>
  <c r="X434"/>
  <c r="W434"/>
  <c r="V434"/>
  <c r="C434"/>
  <c r="X433"/>
  <c r="W433"/>
  <c r="V433"/>
  <c r="C433"/>
  <c r="X432"/>
  <c r="W432"/>
  <c r="V432"/>
  <c r="C432"/>
  <c r="X431"/>
  <c r="W431"/>
  <c r="V431"/>
  <c r="C431"/>
  <c r="X430"/>
  <c r="W430"/>
  <c r="V430"/>
  <c r="C430"/>
  <c r="X429"/>
  <c r="W429"/>
  <c r="V429"/>
  <c r="C429"/>
  <c r="X428"/>
  <c r="W428"/>
  <c r="V428"/>
  <c r="C428"/>
  <c r="X427"/>
  <c r="W427"/>
  <c r="V427"/>
  <c r="C427"/>
  <c r="X426"/>
  <c r="W426"/>
  <c r="V426"/>
  <c r="C426"/>
  <c r="X425"/>
  <c r="W425"/>
  <c r="V425"/>
  <c r="C425"/>
  <c r="X424"/>
  <c r="W424"/>
  <c r="V424"/>
  <c r="C424"/>
  <c r="X423"/>
  <c r="W423"/>
  <c r="V423"/>
  <c r="C423"/>
  <c r="X422"/>
  <c r="W422"/>
  <c r="V422"/>
  <c r="C422"/>
  <c r="X421"/>
  <c r="W421"/>
  <c r="V421"/>
  <c r="C421"/>
  <c r="X420"/>
  <c r="W420"/>
  <c r="V420"/>
  <c r="C420"/>
  <c r="X419"/>
  <c r="W419"/>
  <c r="V419"/>
  <c r="C419"/>
  <c r="X418"/>
  <c r="W418"/>
  <c r="V418"/>
  <c r="C418"/>
  <c r="X417"/>
  <c r="W417"/>
  <c r="V417"/>
  <c r="C417"/>
  <c r="X416"/>
  <c r="W416"/>
  <c r="V416"/>
  <c r="C416"/>
  <c r="X415"/>
  <c r="W415"/>
  <c r="V415"/>
  <c r="C415"/>
  <c r="X414"/>
  <c r="W414"/>
  <c r="V414"/>
  <c r="C414"/>
  <c r="X413"/>
  <c r="W413"/>
  <c r="V413"/>
  <c r="C413"/>
  <c r="X412"/>
  <c r="W412"/>
  <c r="V412"/>
  <c r="C412"/>
  <c r="X411"/>
  <c r="W411"/>
  <c r="V411"/>
  <c r="C411"/>
  <c r="X410"/>
  <c r="W410"/>
  <c r="V410"/>
  <c r="C410"/>
  <c r="X409"/>
  <c r="W409"/>
  <c r="V409"/>
  <c r="C409"/>
  <c r="X408"/>
  <c r="W408"/>
  <c r="V408"/>
  <c r="C408"/>
  <c r="X407"/>
  <c r="W407"/>
  <c r="V407"/>
  <c r="C407"/>
  <c r="X406"/>
  <c r="W406"/>
  <c r="V406"/>
  <c r="C406"/>
  <c r="X405"/>
  <c r="W405"/>
  <c r="V405"/>
  <c r="C405"/>
  <c r="X404"/>
  <c r="W404"/>
  <c r="V404"/>
  <c r="C404"/>
  <c r="X403"/>
  <c r="W403"/>
  <c r="V403"/>
  <c r="C403"/>
  <c r="X402"/>
  <c r="W402"/>
  <c r="V402"/>
  <c r="C402"/>
  <c r="X401"/>
  <c r="W401"/>
  <c r="V401"/>
  <c r="C401"/>
  <c r="X400"/>
  <c r="W400"/>
  <c r="V400"/>
  <c r="C400"/>
  <c r="X399"/>
  <c r="W399"/>
  <c r="V399"/>
  <c r="C399"/>
  <c r="X398"/>
  <c r="W398"/>
  <c r="V398"/>
  <c r="C398"/>
  <c r="X397"/>
  <c r="W397"/>
  <c r="V397"/>
  <c r="C397"/>
  <c r="X396"/>
  <c r="W396"/>
  <c r="V396"/>
  <c r="C396"/>
  <c r="X395"/>
  <c r="W395"/>
  <c r="V395"/>
  <c r="C395"/>
  <c r="X394"/>
  <c r="W394"/>
  <c r="V394"/>
  <c r="C394"/>
  <c r="X393"/>
  <c r="W393"/>
  <c r="V393"/>
  <c r="C393"/>
  <c r="X392"/>
  <c r="W392"/>
  <c r="V392"/>
  <c r="C392"/>
  <c r="X391"/>
  <c r="W391"/>
  <c r="V391"/>
  <c r="C391"/>
  <c r="X390"/>
  <c r="W390"/>
  <c r="V390"/>
  <c r="C390"/>
  <c r="X389"/>
  <c r="W389"/>
  <c r="V389"/>
  <c r="C389"/>
  <c r="X388"/>
  <c r="W388"/>
  <c r="V388"/>
  <c r="C388"/>
  <c r="X387"/>
  <c r="W387"/>
  <c r="V387"/>
  <c r="C387"/>
  <c r="X386"/>
  <c r="W386"/>
  <c r="V386"/>
  <c r="C386"/>
  <c r="X385"/>
  <c r="W385"/>
  <c r="V385"/>
  <c r="C385"/>
  <c r="X384"/>
  <c r="W384"/>
  <c r="V384"/>
  <c r="C384"/>
  <c r="X383"/>
  <c r="W383"/>
  <c r="V383"/>
  <c r="C383"/>
  <c r="X382"/>
  <c r="W382"/>
  <c r="V382"/>
  <c r="C382"/>
  <c r="X381"/>
  <c r="W381"/>
  <c r="V381"/>
  <c r="C381"/>
  <c r="X380"/>
  <c r="W380"/>
  <c r="V380"/>
  <c r="C380"/>
  <c r="X379"/>
  <c r="W379"/>
  <c r="V379"/>
  <c r="C379"/>
  <c r="X378"/>
  <c r="W378"/>
  <c r="V378"/>
  <c r="C378"/>
  <c r="X377"/>
  <c r="W377"/>
  <c r="V377"/>
  <c r="C377"/>
  <c r="X376"/>
  <c r="W376"/>
  <c r="V376"/>
  <c r="C376"/>
  <c r="X375"/>
  <c r="W375"/>
  <c r="V375"/>
  <c r="C375"/>
  <c r="X374"/>
  <c r="W374"/>
  <c r="V374"/>
  <c r="C374"/>
  <c r="X373"/>
  <c r="W373"/>
  <c r="V373"/>
  <c r="C373"/>
  <c r="X372"/>
  <c r="W372"/>
  <c r="V372"/>
  <c r="C372"/>
  <c r="X371"/>
  <c r="W371"/>
  <c r="V371"/>
  <c r="C371"/>
  <c r="X370"/>
  <c r="W370"/>
  <c r="V370"/>
  <c r="C370"/>
  <c r="X369"/>
  <c r="W369"/>
  <c r="V369"/>
  <c r="C369"/>
  <c r="X368"/>
  <c r="W368"/>
  <c r="V368"/>
  <c r="C368"/>
  <c r="X367"/>
  <c r="W367"/>
  <c r="V367"/>
  <c r="C367"/>
  <c r="X366"/>
  <c r="W366"/>
  <c r="V366"/>
  <c r="C366"/>
  <c r="X365"/>
  <c r="W365"/>
  <c r="V365"/>
  <c r="C365"/>
  <c r="X364"/>
  <c r="W364"/>
  <c r="V364"/>
  <c r="C364"/>
  <c r="X363"/>
  <c r="W363"/>
  <c r="V363"/>
  <c r="C363"/>
  <c r="X362"/>
  <c r="W362"/>
  <c r="V362"/>
  <c r="C362"/>
  <c r="X361"/>
  <c r="W361"/>
  <c r="V361"/>
  <c r="C361"/>
  <c r="X360"/>
  <c r="W360"/>
  <c r="V360"/>
  <c r="C360"/>
  <c r="X359"/>
  <c r="W359"/>
  <c r="V359"/>
  <c r="C359"/>
  <c r="X358"/>
  <c r="W358"/>
  <c r="V358"/>
  <c r="C358"/>
  <c r="X357"/>
  <c r="W357"/>
  <c r="V357"/>
  <c r="C357"/>
  <c r="X356"/>
  <c r="W356"/>
  <c r="V356"/>
  <c r="C356"/>
  <c r="X355"/>
  <c r="W355"/>
  <c r="V355"/>
  <c r="C355"/>
  <c r="X354"/>
  <c r="W354"/>
  <c r="V354"/>
  <c r="C354"/>
  <c r="X353"/>
  <c r="W353"/>
  <c r="V353"/>
  <c r="C353"/>
  <c r="X352"/>
  <c r="W352"/>
  <c r="V352"/>
  <c r="C352"/>
  <c r="X351"/>
  <c r="W351"/>
  <c r="V351"/>
  <c r="C351"/>
  <c r="X350"/>
  <c r="W350"/>
  <c r="V350"/>
  <c r="C350"/>
  <c r="X349"/>
  <c r="W349"/>
  <c r="V349"/>
  <c r="C349"/>
  <c r="X348"/>
  <c r="W348"/>
  <c r="V348"/>
  <c r="C348"/>
  <c r="X347"/>
  <c r="W347"/>
  <c r="V347"/>
  <c r="C347"/>
  <c r="X346"/>
  <c r="W346"/>
  <c r="V346"/>
  <c r="C346"/>
  <c r="X345"/>
  <c r="W345"/>
  <c r="V345"/>
  <c r="C345"/>
  <c r="X344"/>
  <c r="W344"/>
  <c r="V344"/>
  <c r="C344"/>
  <c r="X343"/>
  <c r="W343"/>
  <c r="V343"/>
  <c r="C343"/>
  <c r="X342"/>
  <c r="W342"/>
  <c r="V342"/>
  <c r="C342"/>
  <c r="X341"/>
  <c r="W341"/>
  <c r="V341"/>
  <c r="C341"/>
  <c r="X340"/>
  <c r="W340"/>
  <c r="V340"/>
  <c r="C340"/>
  <c r="X339"/>
  <c r="W339"/>
  <c r="V339"/>
  <c r="C339"/>
  <c r="X338"/>
  <c r="W338"/>
  <c r="V338"/>
  <c r="C338"/>
  <c r="X337"/>
  <c r="W337"/>
  <c r="V337"/>
  <c r="C337"/>
  <c r="X336"/>
  <c r="W336"/>
  <c r="V336"/>
  <c r="C336"/>
  <c r="X335"/>
  <c r="W335"/>
  <c r="V335"/>
  <c r="C335"/>
  <c r="X334"/>
  <c r="W334"/>
  <c r="V334"/>
  <c r="C334"/>
  <c r="X333"/>
  <c r="W333"/>
  <c r="V333"/>
  <c r="C333"/>
  <c r="X332"/>
  <c r="W332"/>
  <c r="V332"/>
  <c r="C332"/>
  <c r="X331"/>
  <c r="W331"/>
  <c r="V331"/>
  <c r="C331"/>
  <c r="X330"/>
  <c r="W330"/>
  <c r="V330"/>
  <c r="C330"/>
  <c r="X329"/>
  <c r="W329"/>
  <c r="V329"/>
  <c r="C329"/>
  <c r="X328"/>
  <c r="W328"/>
  <c r="V328"/>
  <c r="C328"/>
  <c r="X327"/>
  <c r="W327"/>
  <c r="V327"/>
  <c r="C327"/>
  <c r="X326"/>
  <c r="W326"/>
  <c r="V326"/>
  <c r="C326"/>
  <c r="X325"/>
  <c r="W325"/>
  <c r="V325"/>
  <c r="C325"/>
  <c r="X324"/>
  <c r="W324"/>
  <c r="V324"/>
  <c r="C324"/>
  <c r="X323"/>
  <c r="W323"/>
  <c r="V323"/>
  <c r="C323"/>
  <c r="X322"/>
  <c r="W322"/>
  <c r="V322"/>
  <c r="C322"/>
  <c r="X321"/>
  <c r="W321"/>
  <c r="V321"/>
  <c r="C321"/>
  <c r="X320"/>
  <c r="W320"/>
  <c r="V320"/>
  <c r="C320"/>
  <c r="X319"/>
  <c r="W319"/>
  <c r="V319"/>
  <c r="C319"/>
  <c r="X318"/>
  <c r="W318"/>
  <c r="V318"/>
  <c r="C318"/>
  <c r="X317"/>
  <c r="W317"/>
  <c r="V317"/>
  <c r="C317"/>
  <c r="X316"/>
  <c r="W316"/>
  <c r="V316"/>
  <c r="C316"/>
  <c r="X315"/>
  <c r="W315"/>
  <c r="V315"/>
  <c r="C315"/>
  <c r="X314"/>
  <c r="W314"/>
  <c r="V314"/>
  <c r="C314"/>
  <c r="X313"/>
  <c r="W313"/>
  <c r="V313"/>
  <c r="C313"/>
  <c r="X312"/>
  <c r="W312"/>
  <c r="V312"/>
  <c r="C312"/>
  <c r="X311"/>
  <c r="W311"/>
  <c r="V311"/>
  <c r="C311"/>
  <c r="X310"/>
  <c r="W310"/>
  <c r="V310"/>
  <c r="C310"/>
  <c r="X309"/>
  <c r="W309"/>
  <c r="V309"/>
  <c r="C309"/>
  <c r="X308"/>
  <c r="W308"/>
  <c r="V308"/>
  <c r="C308"/>
  <c r="X307"/>
  <c r="W307"/>
  <c r="V307"/>
  <c r="C307"/>
  <c r="X306"/>
  <c r="W306"/>
  <c r="V306"/>
  <c r="C306"/>
  <c r="X305"/>
  <c r="W305"/>
  <c r="V305"/>
  <c r="C305"/>
  <c r="X304"/>
  <c r="W304"/>
  <c r="V304"/>
  <c r="C304"/>
  <c r="X303"/>
  <c r="W303"/>
  <c r="V303"/>
  <c r="C303"/>
  <c r="X302"/>
  <c r="W302"/>
  <c r="V302"/>
  <c r="C302"/>
  <c r="X301"/>
  <c r="W301"/>
  <c r="V301"/>
  <c r="C301"/>
  <c r="X300"/>
  <c r="W300"/>
  <c r="V300"/>
  <c r="C300"/>
  <c r="X299"/>
  <c r="W299"/>
  <c r="V299"/>
  <c r="C299"/>
  <c r="X298"/>
  <c r="W298"/>
  <c r="V298"/>
  <c r="C298"/>
  <c r="X297"/>
  <c r="W297"/>
  <c r="V297"/>
  <c r="C297"/>
  <c r="X296"/>
  <c r="W296"/>
  <c r="V296"/>
  <c r="C296"/>
  <c r="X295"/>
  <c r="W295"/>
  <c r="V295"/>
  <c r="C295"/>
  <c r="X294"/>
  <c r="W294"/>
  <c r="V294"/>
  <c r="C294"/>
  <c r="X293"/>
  <c r="W293"/>
  <c r="V293"/>
  <c r="C293"/>
  <c r="X292"/>
  <c r="W292"/>
  <c r="V292"/>
  <c r="C292"/>
  <c r="X291"/>
  <c r="W291"/>
  <c r="V291"/>
  <c r="C291"/>
  <c r="X290"/>
  <c r="W290"/>
  <c r="V290"/>
  <c r="C290"/>
  <c r="X289"/>
  <c r="W289"/>
  <c r="V289"/>
  <c r="C289"/>
  <c r="X288"/>
  <c r="W288"/>
  <c r="V288"/>
  <c r="C288"/>
  <c r="X287"/>
  <c r="W287"/>
  <c r="V287"/>
  <c r="C287"/>
  <c r="X286"/>
  <c r="W286"/>
  <c r="V286"/>
  <c r="C286"/>
  <c r="X285"/>
  <c r="W285"/>
  <c r="V285"/>
  <c r="C285"/>
  <c r="X284"/>
  <c r="W284"/>
  <c r="V284"/>
  <c r="C284"/>
  <c r="X283"/>
  <c r="W283"/>
  <c r="V283"/>
  <c r="C283"/>
  <c r="X282"/>
  <c r="W282"/>
  <c r="V282"/>
  <c r="C282"/>
  <c r="X281"/>
  <c r="W281"/>
  <c r="V281"/>
  <c r="C281"/>
  <c r="X280"/>
  <c r="W280"/>
  <c r="V280"/>
  <c r="C280"/>
  <c r="X279"/>
  <c r="W279"/>
  <c r="V279"/>
  <c r="C279"/>
  <c r="X278"/>
  <c r="W278"/>
  <c r="V278"/>
  <c r="C278"/>
  <c r="X277"/>
  <c r="W277"/>
  <c r="V277"/>
  <c r="C277"/>
  <c r="X276"/>
  <c r="W276"/>
  <c r="V276"/>
  <c r="C276"/>
  <c r="X275"/>
  <c r="W275"/>
  <c r="V275"/>
  <c r="C275"/>
  <c r="X274"/>
  <c r="W274"/>
  <c r="V274"/>
  <c r="C274"/>
  <c r="X273"/>
  <c r="W273"/>
  <c r="V273"/>
  <c r="C273"/>
  <c r="X272"/>
  <c r="W272"/>
  <c r="V272"/>
  <c r="C272"/>
  <c r="X271"/>
  <c r="W271"/>
  <c r="V271"/>
  <c r="C271"/>
  <c r="X270"/>
  <c r="W270"/>
  <c r="V270"/>
  <c r="C270"/>
  <c r="X269"/>
  <c r="W269"/>
  <c r="V269"/>
  <c r="C269"/>
  <c r="X268"/>
  <c r="W268"/>
  <c r="V268"/>
  <c r="C268"/>
  <c r="X267"/>
  <c r="W267"/>
  <c r="V267"/>
  <c r="C267"/>
  <c r="X266"/>
  <c r="W266"/>
  <c r="V266"/>
  <c r="C266"/>
  <c r="X265"/>
  <c r="W265"/>
  <c r="V265"/>
  <c r="C265"/>
  <c r="X264"/>
  <c r="W264"/>
  <c r="V264"/>
  <c r="C264"/>
  <c r="X263"/>
  <c r="W263"/>
  <c r="V263"/>
  <c r="C263"/>
  <c r="X262"/>
  <c r="W262"/>
  <c r="V262"/>
  <c r="C262"/>
  <c r="X261"/>
  <c r="W261"/>
  <c r="V261"/>
  <c r="C261"/>
  <c r="X260"/>
  <c r="W260"/>
  <c r="V260"/>
  <c r="C260"/>
  <c r="X259"/>
  <c r="W259"/>
  <c r="V259"/>
  <c r="C259"/>
  <c r="X258"/>
  <c r="W258"/>
  <c r="V258"/>
  <c r="C258"/>
  <c r="X257"/>
  <c r="W257"/>
  <c r="V257"/>
  <c r="C257"/>
  <c r="X256"/>
  <c r="W256"/>
  <c r="V256"/>
  <c r="C256"/>
  <c r="X255"/>
  <c r="W255"/>
  <c r="V255"/>
  <c r="C255"/>
  <c r="X254"/>
  <c r="W254"/>
  <c r="V254"/>
  <c r="C254"/>
  <c r="X253"/>
  <c r="W253"/>
  <c r="V253"/>
  <c r="C253"/>
  <c r="X252"/>
  <c r="W252"/>
  <c r="V252"/>
  <c r="C252"/>
  <c r="X251"/>
  <c r="W251"/>
  <c r="V251"/>
  <c r="C251"/>
  <c r="X250"/>
  <c r="W250"/>
  <c r="V250"/>
  <c r="C250"/>
  <c r="X249"/>
  <c r="W249"/>
  <c r="V249"/>
  <c r="C249"/>
  <c r="X248"/>
  <c r="W248"/>
  <c r="V248"/>
  <c r="C248"/>
  <c r="X247"/>
  <c r="W247"/>
  <c r="V247"/>
  <c r="C247"/>
  <c r="X246"/>
  <c r="W246"/>
  <c r="V246"/>
  <c r="C246"/>
  <c r="X245"/>
  <c r="W245"/>
  <c r="V245"/>
  <c r="C245"/>
  <c r="X244"/>
  <c r="W244"/>
  <c r="V244"/>
  <c r="C244"/>
  <c r="X243"/>
  <c r="W243"/>
  <c r="V243"/>
  <c r="C243"/>
  <c r="X242"/>
  <c r="W242"/>
  <c r="V242"/>
  <c r="C242"/>
  <c r="X241"/>
  <c r="W241"/>
  <c r="V241"/>
  <c r="C241"/>
  <c r="X240"/>
  <c r="W240"/>
  <c r="V240"/>
  <c r="C240"/>
  <c r="X239"/>
  <c r="W239"/>
  <c r="V239"/>
  <c r="C239"/>
  <c r="X238"/>
  <c r="W238"/>
  <c r="V238"/>
  <c r="C238"/>
  <c r="X237"/>
  <c r="W237"/>
  <c r="V237"/>
  <c r="C237"/>
  <c r="X236"/>
  <c r="W236"/>
  <c r="V236"/>
  <c r="C236"/>
  <c r="X235"/>
  <c r="W235"/>
  <c r="V235"/>
  <c r="C235"/>
  <c r="X234"/>
  <c r="W234"/>
  <c r="V234"/>
  <c r="C234"/>
  <c r="X233"/>
  <c r="W233"/>
  <c r="V233"/>
  <c r="C233"/>
  <c r="X232"/>
  <c r="W232"/>
  <c r="V232"/>
  <c r="C232"/>
  <c r="X231"/>
  <c r="W231"/>
  <c r="V231"/>
  <c r="C231"/>
  <c r="X230"/>
  <c r="W230"/>
  <c r="V230"/>
  <c r="C230"/>
  <c r="X229"/>
  <c r="W229"/>
  <c r="V229"/>
  <c r="C229"/>
  <c r="X228"/>
  <c r="W228"/>
  <c r="V228"/>
  <c r="C228"/>
  <c r="X227"/>
  <c r="W227"/>
  <c r="V227"/>
  <c r="C227"/>
  <c r="X226"/>
  <c r="W226"/>
  <c r="V226"/>
  <c r="C226"/>
  <c r="X225"/>
  <c r="W225"/>
  <c r="V225"/>
  <c r="C225"/>
  <c r="X224"/>
  <c r="W224"/>
  <c r="V224"/>
  <c r="C224"/>
  <c r="X223"/>
  <c r="W223"/>
  <c r="V223"/>
  <c r="C223"/>
  <c r="X222"/>
  <c r="W222"/>
  <c r="V222"/>
  <c r="C222"/>
  <c r="X221"/>
  <c r="W221"/>
  <c r="V221"/>
  <c r="C221"/>
  <c r="X220"/>
  <c r="W220"/>
  <c r="V220"/>
  <c r="C220"/>
  <c r="X219"/>
  <c r="W219"/>
  <c r="V219"/>
  <c r="C219"/>
  <c r="X218"/>
  <c r="W218"/>
  <c r="V218"/>
  <c r="C218"/>
  <c r="X217"/>
  <c r="W217"/>
  <c r="V217"/>
  <c r="C217"/>
  <c r="X216"/>
  <c r="W216"/>
  <c r="V216"/>
  <c r="C216"/>
  <c r="X215"/>
  <c r="W215"/>
  <c r="V215"/>
  <c r="C215"/>
  <c r="X214"/>
  <c r="W214"/>
  <c r="V214"/>
  <c r="C214"/>
  <c r="X213"/>
  <c r="W213"/>
  <c r="V213"/>
  <c r="C213"/>
  <c r="X212"/>
  <c r="W212"/>
  <c r="V212"/>
  <c r="C212"/>
  <c r="X211"/>
  <c r="W211"/>
  <c r="V211"/>
  <c r="C211"/>
  <c r="X210"/>
  <c r="W210"/>
  <c r="V210"/>
  <c r="C210"/>
  <c r="X209"/>
  <c r="W209"/>
  <c r="V209"/>
  <c r="C209"/>
  <c r="X208"/>
  <c r="W208"/>
  <c r="V208"/>
  <c r="C208"/>
  <c r="X207"/>
  <c r="W207"/>
  <c r="V207"/>
  <c r="C207"/>
  <c r="X206"/>
  <c r="W206"/>
  <c r="V206"/>
  <c r="C206"/>
  <c r="X205"/>
  <c r="W205"/>
  <c r="V205"/>
  <c r="C205"/>
  <c r="X204"/>
  <c r="W204"/>
  <c r="V204"/>
  <c r="C204"/>
  <c r="X203"/>
  <c r="W203"/>
  <c r="V203"/>
  <c r="C203"/>
  <c r="X202"/>
  <c r="W202"/>
  <c r="V202"/>
  <c r="C202"/>
  <c r="X201"/>
  <c r="W201"/>
  <c r="V201"/>
  <c r="C201"/>
  <c r="X200"/>
  <c r="W200"/>
  <c r="V200"/>
  <c r="C200"/>
  <c r="X199"/>
  <c r="W199"/>
  <c r="V199"/>
  <c r="C199"/>
  <c r="X198"/>
  <c r="W198"/>
  <c r="V198"/>
  <c r="C198"/>
  <c r="X197"/>
  <c r="W197"/>
  <c r="V197"/>
  <c r="C197"/>
  <c r="X196"/>
  <c r="W196"/>
  <c r="V196"/>
  <c r="C196"/>
  <c r="X195"/>
  <c r="W195"/>
  <c r="V195"/>
  <c r="C195"/>
  <c r="X194"/>
  <c r="W194"/>
  <c r="V194"/>
  <c r="C194"/>
  <c r="X193"/>
  <c r="W193"/>
  <c r="V193"/>
  <c r="C193"/>
  <c r="X192"/>
  <c r="W192"/>
  <c r="V192"/>
  <c r="C192"/>
  <c r="X191"/>
  <c r="W191"/>
  <c r="V191"/>
  <c r="C191"/>
  <c r="X190"/>
  <c r="W190"/>
  <c r="V190"/>
  <c r="C190"/>
  <c r="X189"/>
  <c r="W189"/>
  <c r="V189"/>
  <c r="C189"/>
  <c r="X188"/>
  <c r="W188"/>
  <c r="V188"/>
  <c r="C188"/>
  <c r="X187"/>
  <c r="W187"/>
  <c r="V187"/>
  <c r="C187"/>
  <c r="X186"/>
  <c r="W186"/>
  <c r="V186"/>
  <c r="C186"/>
  <c r="X185"/>
  <c r="W185"/>
  <c r="V185"/>
  <c r="C185"/>
  <c r="X184"/>
  <c r="W184"/>
  <c r="V184"/>
  <c r="C184"/>
  <c r="X183"/>
  <c r="W183"/>
  <c r="V183"/>
  <c r="C183"/>
  <c r="X182"/>
  <c r="W182"/>
  <c r="V182"/>
  <c r="C182"/>
  <c r="X181"/>
  <c r="W181"/>
  <c r="V181"/>
  <c r="C181"/>
  <c r="X180"/>
  <c r="W180"/>
  <c r="V180"/>
  <c r="C180"/>
  <c r="X179"/>
  <c r="W179"/>
  <c r="V179"/>
  <c r="C179"/>
  <c r="X178"/>
  <c r="W178"/>
  <c r="V178"/>
  <c r="C178"/>
  <c r="X177"/>
  <c r="W177"/>
  <c r="V177"/>
  <c r="C177"/>
  <c r="X176"/>
  <c r="W176"/>
  <c r="V176"/>
  <c r="C176"/>
  <c r="X175"/>
  <c r="W175"/>
  <c r="V175"/>
  <c r="C175"/>
  <c r="X174"/>
  <c r="W174"/>
  <c r="V174"/>
  <c r="C174"/>
  <c r="X173"/>
  <c r="W173"/>
  <c r="V173"/>
  <c r="C173"/>
  <c r="X172"/>
  <c r="W172"/>
  <c r="V172"/>
  <c r="C172"/>
  <c r="X171"/>
  <c r="W171"/>
  <c r="V171"/>
  <c r="C171"/>
  <c r="X170"/>
  <c r="W170"/>
  <c r="V170"/>
  <c r="C170"/>
  <c r="X169"/>
  <c r="W169"/>
  <c r="V169"/>
  <c r="C169"/>
  <c r="X168"/>
  <c r="W168"/>
  <c r="V168"/>
  <c r="C168"/>
  <c r="X167"/>
  <c r="W167"/>
  <c r="V167"/>
  <c r="C167"/>
  <c r="X166"/>
  <c r="W166"/>
  <c r="V166"/>
  <c r="C166"/>
  <c r="X165"/>
  <c r="W165"/>
  <c r="V165"/>
  <c r="C165"/>
  <c r="X164"/>
  <c r="W164"/>
  <c r="V164"/>
  <c r="C164"/>
  <c r="X163"/>
  <c r="W163"/>
  <c r="V163"/>
  <c r="C163"/>
  <c r="X162"/>
  <c r="W162"/>
  <c r="V162"/>
  <c r="C162"/>
  <c r="X161"/>
  <c r="W161"/>
  <c r="V161"/>
  <c r="C161"/>
  <c r="X160"/>
  <c r="W160"/>
  <c r="V160"/>
  <c r="C160"/>
  <c r="X159"/>
  <c r="W159"/>
  <c r="V159"/>
  <c r="C159"/>
  <c r="X158"/>
  <c r="W158"/>
  <c r="V158"/>
  <c r="C158"/>
  <c r="X157"/>
  <c r="W157"/>
  <c r="V157"/>
  <c r="C157"/>
  <c r="X156"/>
  <c r="W156"/>
  <c r="V156"/>
  <c r="C156"/>
  <c r="X155"/>
  <c r="W155"/>
  <c r="V155"/>
  <c r="C155"/>
  <c r="X154"/>
  <c r="W154"/>
  <c r="V154"/>
  <c r="C154"/>
  <c r="X153"/>
  <c r="W153"/>
  <c r="V153"/>
  <c r="C153"/>
  <c r="X152"/>
  <c r="W152"/>
  <c r="V152"/>
  <c r="C152"/>
  <c r="X151"/>
  <c r="W151"/>
  <c r="V151"/>
  <c r="C151"/>
  <c r="X150"/>
  <c r="W150"/>
  <c r="V150"/>
  <c r="C150"/>
  <c r="X149"/>
  <c r="W149"/>
  <c r="V149"/>
  <c r="C149"/>
  <c r="X148"/>
  <c r="W148"/>
  <c r="V148"/>
  <c r="C148"/>
  <c r="X147"/>
  <c r="W147"/>
  <c r="V147"/>
  <c r="C147"/>
  <c r="X146"/>
  <c r="W146"/>
  <c r="V146"/>
  <c r="C146"/>
  <c r="X145"/>
  <c r="W145"/>
  <c r="V145"/>
  <c r="C145"/>
  <c r="X144"/>
  <c r="W144"/>
  <c r="V144"/>
  <c r="C144"/>
  <c r="X143"/>
  <c r="W143"/>
  <c r="V143"/>
  <c r="C143"/>
  <c r="X142"/>
  <c r="W142"/>
  <c r="V142"/>
  <c r="C142"/>
  <c r="X141"/>
  <c r="W141"/>
  <c r="V141"/>
  <c r="C141"/>
  <c r="X140"/>
  <c r="W140"/>
  <c r="V140"/>
  <c r="C140"/>
  <c r="X139"/>
  <c r="W139"/>
  <c r="V139"/>
  <c r="C139"/>
  <c r="X138"/>
  <c r="W138"/>
  <c r="V138"/>
  <c r="C138"/>
  <c r="X137"/>
  <c r="W137"/>
  <c r="V137"/>
  <c r="C137"/>
  <c r="X136"/>
  <c r="W136"/>
  <c r="V136"/>
  <c r="C136"/>
  <c r="X135"/>
  <c r="W135"/>
  <c r="V135"/>
  <c r="C135"/>
  <c r="X134"/>
  <c r="W134"/>
  <c r="V134"/>
  <c r="C134"/>
  <c r="X133"/>
  <c r="W133"/>
  <c r="V133"/>
  <c r="C133"/>
  <c r="X132"/>
  <c r="W132"/>
  <c r="V132"/>
  <c r="C132"/>
  <c r="X131"/>
  <c r="W131"/>
  <c r="V131"/>
  <c r="C131"/>
  <c r="X130"/>
  <c r="W130"/>
  <c r="V130"/>
  <c r="C130"/>
  <c r="X129"/>
  <c r="W129"/>
  <c r="V129"/>
  <c r="C129"/>
  <c r="X128"/>
  <c r="W128"/>
  <c r="V128"/>
  <c r="C128"/>
  <c r="X127"/>
  <c r="W127"/>
  <c r="V127"/>
  <c r="C127"/>
  <c r="X126"/>
  <c r="W126"/>
  <c r="V126"/>
  <c r="C126"/>
  <c r="X125"/>
  <c r="W125"/>
  <c r="V125"/>
  <c r="C125"/>
  <c r="X124"/>
  <c r="W124"/>
  <c r="V124"/>
  <c r="C124"/>
  <c r="X123"/>
  <c r="W123"/>
  <c r="V123"/>
  <c r="C123"/>
  <c r="X122"/>
  <c r="W122"/>
  <c r="V122"/>
  <c r="C122"/>
  <c r="X121"/>
  <c r="W121"/>
  <c r="V121"/>
  <c r="C121"/>
  <c r="X120"/>
  <c r="W120"/>
  <c r="V120"/>
  <c r="C120"/>
  <c r="X119"/>
  <c r="W119"/>
  <c r="V119"/>
  <c r="C119"/>
  <c r="X118"/>
  <c r="W118"/>
  <c r="V118"/>
  <c r="C118"/>
  <c r="X117"/>
  <c r="W117"/>
  <c r="V117"/>
  <c r="C117"/>
  <c r="X116"/>
  <c r="W116"/>
  <c r="V116"/>
  <c r="C116"/>
  <c r="X115"/>
  <c r="W115"/>
  <c r="V115"/>
  <c r="C115"/>
  <c r="X114"/>
  <c r="W114"/>
  <c r="V114"/>
  <c r="C114"/>
  <c r="X113"/>
  <c r="W113"/>
  <c r="V113"/>
  <c r="C113"/>
  <c r="X112"/>
  <c r="W112"/>
  <c r="V112"/>
  <c r="C112"/>
  <c r="X111"/>
  <c r="W111"/>
  <c r="V111"/>
  <c r="C111"/>
  <c r="X110"/>
  <c r="W110"/>
  <c r="V110"/>
  <c r="C110"/>
  <c r="X109"/>
  <c r="W109"/>
  <c r="V109"/>
  <c r="C109"/>
  <c r="X108"/>
  <c r="W108"/>
  <c r="V108"/>
  <c r="C108"/>
  <c r="X107"/>
  <c r="W107"/>
  <c r="V107"/>
  <c r="C107"/>
  <c r="X106"/>
  <c r="W106"/>
  <c r="V106"/>
  <c r="C106"/>
  <c r="X105"/>
  <c r="W105"/>
  <c r="V105"/>
  <c r="C105"/>
  <c r="X104"/>
  <c r="W104"/>
  <c r="V104"/>
  <c r="C104"/>
  <c r="X103"/>
  <c r="W103"/>
  <c r="V103"/>
  <c r="C103"/>
  <c r="X102"/>
  <c r="W102"/>
  <c r="V102"/>
  <c r="C102"/>
  <c r="X101"/>
  <c r="W101"/>
  <c r="V101"/>
  <c r="C101"/>
  <c r="X100"/>
  <c r="W100"/>
  <c r="V100"/>
  <c r="C100"/>
  <c r="X99"/>
  <c r="W99"/>
  <c r="V99"/>
  <c r="C99"/>
  <c r="X98"/>
  <c r="W98"/>
  <c r="V98"/>
  <c r="C98"/>
  <c r="X97"/>
  <c r="W97"/>
  <c r="V97"/>
  <c r="C97"/>
  <c r="X96"/>
  <c r="W96"/>
  <c r="V96"/>
  <c r="C96"/>
  <c r="X95"/>
  <c r="W95"/>
  <c r="V95"/>
  <c r="C95"/>
  <c r="X94"/>
  <c r="W94"/>
  <c r="V94"/>
  <c r="C94"/>
  <c r="X93"/>
  <c r="W93"/>
  <c r="V93"/>
  <c r="C93"/>
  <c r="X92"/>
  <c r="W92"/>
  <c r="V92"/>
  <c r="C92"/>
  <c r="X91"/>
  <c r="W91"/>
  <c r="V91"/>
  <c r="C91"/>
  <c r="X90"/>
  <c r="W90"/>
  <c r="V90"/>
  <c r="C90"/>
  <c r="X89"/>
  <c r="W89"/>
  <c r="V89"/>
  <c r="C89"/>
  <c r="X88"/>
  <c r="W88"/>
  <c r="V88"/>
  <c r="C88"/>
  <c r="X87"/>
  <c r="W87"/>
  <c r="V87"/>
  <c r="C87"/>
  <c r="X86"/>
  <c r="W86"/>
  <c r="V86"/>
  <c r="C86"/>
  <c r="X85"/>
  <c r="W85"/>
  <c r="V85"/>
  <c r="C85"/>
  <c r="X84"/>
  <c r="W84"/>
  <c r="V84"/>
  <c r="C84"/>
  <c r="X83"/>
  <c r="W83"/>
  <c r="V83"/>
  <c r="C83"/>
  <c r="X82"/>
  <c r="W82"/>
  <c r="V82"/>
  <c r="C82"/>
  <c r="X81"/>
  <c r="W81"/>
  <c r="V81"/>
  <c r="C81"/>
  <c r="X80"/>
  <c r="W80"/>
  <c r="V80"/>
  <c r="C80"/>
  <c r="X79"/>
  <c r="W79"/>
  <c r="V79"/>
  <c r="C79"/>
  <c r="X78"/>
  <c r="W78"/>
  <c r="V78"/>
  <c r="C78"/>
  <c r="X77"/>
  <c r="W77"/>
  <c r="V77"/>
  <c r="C77"/>
  <c r="X76"/>
  <c r="W76"/>
  <c r="V76"/>
  <c r="C76"/>
  <c r="X75"/>
  <c r="W75"/>
  <c r="V75"/>
  <c r="C75"/>
  <c r="X74"/>
  <c r="W74"/>
  <c r="V74"/>
  <c r="C74"/>
  <c r="X73"/>
  <c r="W73"/>
  <c r="V73"/>
  <c r="C73"/>
  <c r="X72"/>
  <c r="W72"/>
  <c r="V72"/>
  <c r="C72"/>
  <c r="X71"/>
  <c r="W71"/>
  <c r="V71"/>
  <c r="C71"/>
  <c r="X70"/>
  <c r="W70"/>
  <c r="V70"/>
  <c r="C70"/>
  <c r="X69"/>
  <c r="W69"/>
  <c r="V69"/>
  <c r="C69"/>
  <c r="X68"/>
  <c r="W68"/>
  <c r="V68"/>
  <c r="C68"/>
  <c r="X67"/>
  <c r="W67"/>
  <c r="V67"/>
  <c r="C67"/>
  <c r="X66"/>
  <c r="W66"/>
  <c r="V66"/>
  <c r="C66"/>
  <c r="X65"/>
  <c r="W65"/>
  <c r="V65"/>
  <c r="C65"/>
  <c r="X64"/>
  <c r="W64"/>
  <c r="V64"/>
  <c r="C64"/>
  <c r="X63"/>
  <c r="W63"/>
  <c r="V63"/>
  <c r="C63"/>
  <c r="X62"/>
  <c r="W62"/>
  <c r="V62"/>
  <c r="C62"/>
  <c r="X61"/>
  <c r="W61"/>
  <c r="V61"/>
  <c r="C61"/>
  <c r="X60"/>
  <c r="W60"/>
  <c r="V60"/>
  <c r="C60"/>
  <c r="X59"/>
  <c r="W59"/>
  <c r="V59"/>
  <c r="C59"/>
  <c r="X58"/>
  <c r="W58"/>
  <c r="V58"/>
  <c r="C58"/>
  <c r="X57"/>
  <c r="W57"/>
  <c r="V57"/>
  <c r="C57"/>
  <c r="X56"/>
  <c r="W56"/>
  <c r="V56"/>
  <c r="C56"/>
  <c r="X55"/>
  <c r="W55"/>
  <c r="V55"/>
  <c r="C55"/>
  <c r="X54"/>
  <c r="W54"/>
  <c r="V54"/>
  <c r="C54"/>
  <c r="X53"/>
  <c r="W53"/>
  <c r="V53"/>
  <c r="C53"/>
  <c r="X52"/>
  <c r="W52"/>
  <c r="V52"/>
  <c r="C52"/>
  <c r="X51"/>
  <c r="W51"/>
  <c r="V51"/>
  <c r="C51"/>
  <c r="X50"/>
  <c r="W50"/>
  <c r="V50"/>
  <c r="C50"/>
  <c r="X49"/>
  <c r="W49"/>
  <c r="V49"/>
  <c r="C49"/>
  <c r="X48"/>
  <c r="W48"/>
  <c r="V48"/>
  <c r="C48"/>
  <c r="X47"/>
  <c r="W47"/>
  <c r="V47"/>
  <c r="C47"/>
  <c r="X46"/>
  <c r="W46"/>
  <c r="V46"/>
  <c r="C46"/>
  <c r="X45"/>
  <c r="W45"/>
  <c r="V45"/>
  <c r="C45"/>
  <c r="X44"/>
  <c r="W44"/>
  <c r="V44"/>
  <c r="C44"/>
  <c r="X43"/>
  <c r="W43"/>
  <c r="V43"/>
  <c r="C43"/>
  <c r="X42"/>
  <c r="W42"/>
  <c r="V42"/>
  <c r="C42"/>
  <c r="X41"/>
  <c r="W41"/>
  <c r="V41"/>
  <c r="C41"/>
  <c r="X40"/>
  <c r="W40"/>
  <c r="V40"/>
  <c r="C40"/>
  <c r="X39"/>
  <c r="W39"/>
  <c r="V39"/>
  <c r="C39"/>
  <c r="X38"/>
  <c r="W38"/>
  <c r="V38"/>
  <c r="C38"/>
  <c r="X37"/>
  <c r="W37"/>
  <c r="V37"/>
  <c r="C37"/>
  <c r="X36"/>
  <c r="W36"/>
  <c r="V36"/>
  <c r="C36"/>
  <c r="X35"/>
  <c r="W35"/>
  <c r="V35"/>
  <c r="C35"/>
  <c r="X34"/>
  <c r="W34"/>
  <c r="V34"/>
  <c r="C34"/>
  <c r="X33"/>
  <c r="W33"/>
  <c r="V33"/>
  <c r="C33"/>
  <c r="X32"/>
  <c r="W32"/>
  <c r="V32"/>
  <c r="C32"/>
  <c r="X31"/>
  <c r="W31"/>
  <c r="V31"/>
  <c r="C31"/>
  <c r="X30"/>
  <c r="W30"/>
  <c r="V30"/>
  <c r="C30"/>
  <c r="X29"/>
  <c r="W29"/>
  <c r="V29"/>
  <c r="C29"/>
  <c r="X28"/>
  <c r="W28"/>
  <c r="V28"/>
  <c r="C28"/>
  <c r="X27"/>
  <c r="W27"/>
  <c r="V27"/>
  <c r="C27"/>
  <c r="X26"/>
  <c r="W26"/>
  <c r="V26"/>
  <c r="C26"/>
  <c r="X25"/>
  <c r="W25"/>
  <c r="V25"/>
  <c r="C25"/>
  <c r="X24"/>
  <c r="W24"/>
  <c r="V24"/>
  <c r="C24"/>
  <c r="X23"/>
  <c r="W23"/>
  <c r="V23"/>
  <c r="C23"/>
  <c r="X22"/>
  <c r="W22"/>
  <c r="V22"/>
  <c r="C22"/>
  <c r="X21"/>
  <c r="W21"/>
  <c r="V21"/>
  <c r="C21"/>
  <c r="X20"/>
  <c r="W20"/>
  <c r="V20"/>
  <c r="C20"/>
  <c r="X19"/>
  <c r="W19"/>
  <c r="V19"/>
  <c r="C19"/>
  <c r="X18"/>
  <c r="W18"/>
  <c r="V18"/>
  <c r="C18"/>
  <c r="X17"/>
  <c r="W17"/>
  <c r="V17"/>
  <c r="C17"/>
  <c r="X16"/>
  <c r="W16"/>
  <c r="V16"/>
  <c r="C16"/>
  <c r="X15"/>
  <c r="W15"/>
  <c r="V15"/>
  <c r="C15"/>
  <c r="X14"/>
  <c r="W14"/>
  <c r="V14"/>
  <c r="C14"/>
  <c r="X13"/>
  <c r="W13"/>
  <c r="V13"/>
  <c r="C13"/>
  <c r="X12"/>
  <c r="W12"/>
  <c r="V12"/>
  <c r="C12"/>
  <c r="X11"/>
  <c r="W11"/>
  <c r="V11"/>
  <c r="C11"/>
  <c r="X10"/>
  <c r="W10"/>
  <c r="V10"/>
  <c r="C10"/>
  <c r="X9"/>
  <c r="W9"/>
  <c r="V9"/>
  <c r="C9"/>
  <c r="X8"/>
  <c r="W8"/>
  <c r="V8"/>
  <c r="C8"/>
  <c r="X7"/>
  <c r="W7"/>
  <c r="V7"/>
  <c r="C7"/>
  <c r="X6"/>
  <c r="W6"/>
  <c r="V6"/>
  <c r="C6"/>
  <c r="X5"/>
  <c r="W5"/>
  <c r="V5"/>
  <c r="C5"/>
  <c r="X4"/>
  <c r="W4"/>
  <c r="V4"/>
  <c r="C4"/>
  <c r="X3"/>
  <c r="W3"/>
  <c r="V3"/>
  <c r="C3"/>
  <c r="X2"/>
  <c r="W2"/>
  <c r="V2"/>
  <c r="C2"/>
  <c r="AB31" i="1"/>
  <c r="V31"/>
  <c r="AA31"/>
  <c r="Z31"/>
  <c r="Y31"/>
  <c r="N31"/>
  <c r="K31"/>
  <c r="A3"/>
  <c r="A4"/>
  <c r="A6"/>
  <c r="A5"/>
  <c r="A7"/>
  <c r="A8"/>
  <c r="A9"/>
  <c r="A10"/>
  <c r="A11"/>
  <c r="A12"/>
  <c r="A13"/>
  <c r="A14"/>
  <c r="A15"/>
  <c r="A16"/>
  <c r="A17"/>
  <c r="A18"/>
  <c r="A19"/>
  <c r="A20"/>
  <c r="A21"/>
  <c r="A22"/>
  <c r="A23"/>
  <c r="A24"/>
  <c r="A25"/>
  <c r="A26"/>
  <c r="A27"/>
  <c r="A28"/>
  <c r="A29"/>
  <c r="A30"/>
  <c r="A31"/>
  <c r="AB30"/>
  <c r="V30"/>
  <c r="AA30"/>
  <c r="Z30"/>
  <c r="Y30"/>
  <c r="N30"/>
  <c r="K30"/>
  <c r="AB29"/>
  <c r="V29"/>
  <c r="AA29"/>
  <c r="Z29"/>
  <c r="Y29"/>
  <c r="N29"/>
  <c r="K29"/>
  <c r="AB28"/>
  <c r="V28"/>
  <c r="AA28"/>
  <c r="Z28"/>
  <c r="Y28"/>
  <c r="N28"/>
  <c r="K28"/>
  <c r="AB27"/>
  <c r="V27"/>
  <c r="AA27"/>
  <c r="Z27"/>
  <c r="Y27"/>
  <c r="N27"/>
  <c r="K27"/>
  <c r="AB26"/>
  <c r="V26"/>
  <c r="AA26"/>
  <c r="Z26"/>
  <c r="Y26"/>
  <c r="N26"/>
  <c r="K26"/>
  <c r="AB25"/>
  <c r="V25"/>
  <c r="AA25"/>
  <c r="Z25"/>
  <c r="Y25"/>
  <c r="N25"/>
  <c r="K25"/>
  <c r="AB24"/>
  <c r="V24"/>
  <c r="AA24"/>
  <c r="Z24"/>
  <c r="Y24"/>
  <c r="N24"/>
  <c r="K24"/>
  <c r="AB23"/>
  <c r="V23"/>
  <c r="AA23"/>
  <c r="Z23"/>
  <c r="Y23"/>
  <c r="N23"/>
  <c r="K23"/>
  <c r="AB22"/>
  <c r="V22"/>
  <c r="AA22"/>
  <c r="Z22"/>
  <c r="Y22"/>
  <c r="N22"/>
  <c r="K22"/>
  <c r="AB21"/>
  <c r="V21"/>
  <c r="AA21"/>
  <c r="Z21"/>
  <c r="Y21"/>
  <c r="N21"/>
  <c r="K21"/>
  <c r="AB20"/>
  <c r="V20"/>
  <c r="AA20"/>
  <c r="Z20"/>
  <c r="Y20"/>
  <c r="N20"/>
  <c r="K20"/>
  <c r="AB19"/>
  <c r="V19"/>
  <c r="AA19"/>
  <c r="Z19"/>
  <c r="Y19"/>
  <c r="N19"/>
  <c r="K19"/>
  <c r="AB18"/>
  <c r="V18"/>
  <c r="AA18"/>
  <c r="Z18"/>
  <c r="Y18"/>
  <c r="N18"/>
  <c r="K18"/>
  <c r="AB17"/>
  <c r="V17"/>
  <c r="AA17"/>
  <c r="Z17"/>
  <c r="Y17"/>
  <c r="N17"/>
  <c r="K17"/>
  <c r="AB16"/>
  <c r="V16"/>
  <c r="AA16"/>
  <c r="Z16"/>
  <c r="Y16"/>
  <c r="N16"/>
  <c r="K16"/>
  <c r="AB15"/>
  <c r="V15"/>
  <c r="AA15"/>
  <c r="Z15"/>
  <c r="Y15"/>
  <c r="N15"/>
  <c r="K15"/>
  <c r="AB14"/>
  <c r="V14"/>
  <c r="AA14"/>
  <c r="Z14"/>
  <c r="Y14"/>
  <c r="N14"/>
  <c r="K14"/>
  <c r="AB13"/>
  <c r="V13"/>
  <c r="AA13"/>
  <c r="Z13"/>
  <c r="Y13"/>
  <c r="N13"/>
  <c r="K13"/>
  <c r="AB12"/>
  <c r="V12"/>
  <c r="AA12"/>
  <c r="Z12"/>
  <c r="Y12"/>
  <c r="N12"/>
  <c r="K12"/>
  <c r="AB11"/>
  <c r="V11"/>
  <c r="AA11"/>
  <c r="Z11"/>
  <c r="Y11"/>
  <c r="N11"/>
  <c r="K11"/>
  <c r="AB10"/>
  <c r="V10"/>
  <c r="AA10"/>
  <c r="Z10"/>
  <c r="Y10"/>
  <c r="N10"/>
  <c r="K10"/>
  <c r="AB9"/>
  <c r="V9"/>
  <c r="AA9"/>
  <c r="Z9"/>
  <c r="Y9"/>
  <c r="N9"/>
  <c r="K9"/>
  <c r="AB8"/>
  <c r="V8"/>
  <c r="AA8"/>
  <c r="Z8"/>
  <c r="Y8"/>
  <c r="N8"/>
  <c r="K8"/>
  <c r="AB7"/>
  <c r="V7"/>
  <c r="AA7"/>
  <c r="Z7"/>
  <c r="Y7"/>
  <c r="N7"/>
  <c r="K7"/>
  <c r="AB6"/>
  <c r="V6"/>
  <c r="AA6"/>
  <c r="Z6"/>
  <c r="Y6"/>
  <c r="N6"/>
  <c r="K6"/>
  <c r="AB5"/>
  <c r="V5"/>
  <c r="AA5"/>
  <c r="Z5"/>
  <c r="Y5"/>
  <c r="N5"/>
  <c r="K5"/>
  <c r="AB4"/>
  <c r="V4"/>
  <c r="AA4"/>
  <c r="Z4"/>
  <c r="Y4"/>
  <c r="N4"/>
  <c r="K4"/>
  <c r="AB3"/>
  <c r="V3"/>
  <c r="AA3"/>
  <c r="Z3"/>
  <c r="Y3"/>
  <c r="N3"/>
  <c r="K3"/>
  <c r="AB2"/>
  <c r="V2"/>
  <c r="AA2"/>
  <c r="Z2"/>
  <c r="Y2"/>
  <c r="N2"/>
  <c r="K2"/>
</calcChain>
</file>

<file path=xl/sharedStrings.xml><?xml version="1.0" encoding="utf-8"?>
<sst xmlns="http://schemas.openxmlformats.org/spreadsheetml/2006/main" count="12744" uniqueCount="3897">
  <si>
    <t>№</t>
  </si>
  <si>
    <t>ОТФ</t>
  </si>
  <si>
    <t>ОТФ ENG</t>
  </si>
  <si>
    <t>**</t>
  </si>
  <si>
    <t>ОКЗ</t>
  </si>
  <si>
    <t>ОКВЭД</t>
  </si>
  <si>
    <r>
      <t>ЕТКС</t>
    </r>
    <r>
      <rPr>
        <vertAlign val="superscript"/>
        <sz val="11"/>
        <color theme="1"/>
        <rFont val="Times New Roman"/>
        <family val="1"/>
        <charset val="204"/>
      </rPr>
      <t>[i]</t>
    </r>
    <r>
      <rPr>
        <sz val="11"/>
        <color theme="1"/>
        <rFont val="Times New Roman"/>
        <family val="1"/>
        <charset val="204"/>
      </rPr>
      <t xml:space="preserve"> или ЕКС</t>
    </r>
    <r>
      <rPr>
        <vertAlign val="superscript"/>
        <sz val="11"/>
        <color theme="1"/>
        <rFont val="Times New Roman"/>
        <family val="1"/>
        <charset val="204"/>
      </rPr>
      <t>[ii]</t>
    </r>
  </si>
  <si>
    <t>ОКПДТР [iii]</t>
  </si>
  <si>
    <r>
      <t>ОКСО</t>
    </r>
    <r>
      <rPr>
        <vertAlign val="superscript"/>
        <sz val="11"/>
        <color theme="1"/>
        <rFont val="Times New Roman"/>
        <family val="1"/>
        <charset val="204"/>
      </rPr>
      <t>[iv]</t>
    </r>
    <r>
      <rPr>
        <sz val="11"/>
        <color theme="1"/>
        <rFont val="Times New Roman"/>
        <family val="1"/>
        <charset val="204"/>
      </rPr>
      <t>, ОКСВНК</t>
    </r>
    <r>
      <rPr>
        <vertAlign val="superscript"/>
        <sz val="11"/>
        <color theme="1"/>
        <rFont val="Times New Roman"/>
        <family val="1"/>
        <charset val="204"/>
      </rPr>
      <t>[v]</t>
    </r>
  </si>
  <si>
    <t>ТФ</t>
  </si>
  <si>
    <t>уровень квали-фикации</t>
  </si>
  <si>
    <t>подуровень квали-фикации</t>
  </si>
  <si>
    <t>квал.</t>
  </si>
  <si>
    <t>возможные должности</t>
  </si>
  <si>
    <t>Содержание</t>
  </si>
  <si>
    <t>Направление</t>
  </si>
  <si>
    <t>Требования к обучению</t>
  </si>
  <si>
    <t>Требования к опыту работы, лет</t>
  </si>
  <si>
    <t>Трудовые действия</t>
  </si>
  <si>
    <t>Необходимые умения</t>
  </si>
  <si>
    <t>Необходимые знания</t>
  </si>
  <si>
    <t>Другие характеристики</t>
  </si>
  <si>
    <t>*</t>
  </si>
  <si>
    <t>Коды 1</t>
  </si>
  <si>
    <t>Коды 2</t>
  </si>
  <si>
    <t>Коды 3</t>
  </si>
  <si>
    <t>Коды 4</t>
  </si>
  <si>
    <t>Коды 5</t>
  </si>
  <si>
    <t>Термины 1</t>
  </si>
  <si>
    <t>Термины 2</t>
  </si>
  <si>
    <t>Термины 3</t>
  </si>
  <si>
    <t>Термины 4</t>
  </si>
  <si>
    <t>Термины 5</t>
  </si>
  <si>
    <t>Специалист по анализу рисков</t>
  </si>
  <si>
    <t>risk-analyst</t>
  </si>
  <si>
    <t>специалист</t>
  </si>
  <si>
    <t>Бакалавр</t>
  </si>
  <si>
    <t>старший специалист</t>
  </si>
  <si>
    <t>Инструменты</t>
  </si>
  <si>
    <t>ведущий специалист</t>
  </si>
  <si>
    <t>Отчетность</t>
  </si>
  <si>
    <t>Анализ данных</t>
  </si>
  <si>
    <t>Работа в статистических пакетах (SAS, R, Stata и т.п.)</t>
  </si>
  <si>
    <t>главный специалист</t>
  </si>
  <si>
    <t>Системы</t>
  </si>
  <si>
    <t>Руководитель</t>
  </si>
  <si>
    <t>Организация работы от 3х человек</t>
  </si>
  <si>
    <t>Специалист по управлению рисками</t>
  </si>
  <si>
    <t>risk-manager</t>
  </si>
  <si>
    <t>Методология</t>
  </si>
  <si>
    <t>Кредитный риск</t>
  </si>
  <si>
    <t>Магистр</t>
  </si>
  <si>
    <t>Рыночный риск</t>
  </si>
  <si>
    <t>Операционный и нефинансовые риски</t>
  </si>
  <si>
    <t>Риск ликвидности и процентный риск банковской книги</t>
  </si>
  <si>
    <t>Риски промышленных предприятий</t>
  </si>
  <si>
    <t xml:space="preserve"> Разработка и экспертиза методологий по управлению рисками, страховой защиты; Разработка и экспертиза методологий по управлению в чрезвычайных, кризисных ситуациях и по управлению непрерывностью бизнеса; Привлечение работников, ответственных за процесс управления рисками, для выработки решений относительно необходимости и содержания новых методологий по управлению рисками и актуализации существующих; Руководство группой работников, привлеченных для разработки методических материалов по управлению рисками; Разработка методологии и комплекса методик управления финансовыми рисками; Разработка форм отчетной документации по процессу управления рисками; Согласование методологий по управлению рисками в организации с высшим руководством и собственниками организации; Внедрение современных методологий управления рисками в деятельность организации и всех структурных подразделений; Контроль методической деятельности по управлению рисками; Проверка соответствия методологии управления рисками общей стратегии развития организации; Реализация специальных проектов по управлению рисками и оценка их эффективности; Управление изменениями в ходе процесса управления рисками</t>
  </si>
  <si>
    <t>Определять контекст процесса управления рисками в соответствии с внутренней и внешней средой функционирования организации, встраивать процесс управления рисками в стратегию развития и обеспечения экономической безопасности организации; Определять эффективные методы воздействия на риск, разрабатывать и внедрять планы воздействия на риски (совместно с ответственными структурными подразделениями и сотрудниками), оказывать помощь ответственным за риск сотрудникам в правильной оценке риска и разработке мероприятий по их управлению; Осуществлять расчеты, прогнозировать, тестировать и верифицировать методики управления рисками с учетом отраслевой специфики предприятий; Отбирать подходящие методы оценки рисков и эффективно их применять; Анализировать корпоративные нормативные акты, информацию о порядке и особенностях выполнения действий по управлению рисками и эффективность выполнения этих действий; Разрабатывать методологии, корпоративные нормативные акты по управлению рисками; Упорядочивать процесс управления рисками в целостную систему с четко определенными характеристиками и структурой; Формулировать рекомендации по оптимизации процесса управления рисками; Формировать непредвзятое мнение в решении конфликтов, связанных с вопросами управления рисками в организации; Обрабатывать информацию по рискам в области своей профессиональной деятельности и в организации</t>
  </si>
  <si>
    <t>Ограниченные полномочия, Форс-мажорные (непредвиденные) обстоятельства; Корректировка программ управления рисками; Поддержание непрерывного профессионального развития для совершенствования своих знаний, навыков и других компетенций; Учет отраслевой специфики</t>
  </si>
  <si>
    <t>Оценка</t>
  </si>
  <si>
    <t>Анализ финансового состояния; анализ финансовой независимости; анализ рисков платежеспособности и ликвидности; анализ денежных потоков; анализ чистых активов; анализ по системе критериев для оценки потенциального банкротства; факторный анализ риска финансовой устойчивости; рейтинговая (интегральная) оценка финансового состояния; оценка рисков структуры капитала, ценовых, кредитных, инвестиционных, рисков дебиторской задолженности  и др..; Применение дескриптивных, предикативных и нормативных моделей риск-анализа; Экспресс-анализ рисков; Комплексный анализ рисков; Функциональный анализ рисков как часть общего исследо¬вания бизнес - процессов компании; Стратегический анализ рисков; Ориентированный анализ рисков, предназначенный для решения при¬оритетной финансовой проблемы компании, например оптимизации дебиторской задолженности; Регулярный анализ; Ретроспективный анализ; План - факторный анализ; Перспективный анализ; Анализ чувствительности; Процедуры оценки рисков: сбор необходимой информации, оценка достоверности информации, обработка информации; расчет показателей структуры финансовых отчетов, расчет показателей изменения статей финансовых отчетов (горизонтальный анализ); расчет финансовых коэффициентов; анализ и оценка рисков на основе абсолютных показателей и коэффициентов; Сравнительный анализ значений показателей рисков с нормативами (пороговыми значениями и среднеотраслевыми); анализ изменений показателей рисков (выявле-ние тенденций); расчет и оценку интегральных показателей рисков; подготовка заключения о финансовом состоянии компании с учетом рисков.</t>
  </si>
  <si>
    <t>Работа в статистических пакетах (SAS, R, Stata и т.п.); анализ финансовой отчетности, использование баз данных, статистической информации, специализированных программных продуктов для анализа рисков финансового состояния, оценки эффективности и рисков инвестиционных проектов.</t>
  </si>
  <si>
    <t>Соблюдение норм профессиональной этики риск-менеджера, конфиденциальности информации, Поддержание непрерывного профессионального развития для совершенствования своих знаний, навыков и компетенций в сфере оценки рисков; Наличие опыта работы со специализированными программными продуктами по оценке рисков и статистическими пакетами</t>
  </si>
  <si>
    <t>Управление</t>
  </si>
  <si>
    <t>Организация и проведение действий по анализу и оценке рисков; Оценка и установление критериальных (предельных, пороговых) уровней рисков; Разработка мероприятий по управлению рисками с учетом распределения ответственности между структурными подразделениями и сотрудниками организации; Мониторинг и контроль рисков; Контроллинг и внутренний аудит рисков; Определение реестра рисков, построение карты рисков; Определение лимитов и ограничений, прочих мер минимизации рисков</t>
  </si>
  <si>
    <t>Определять контекст процесса управления рисками в соответствии с внутренней и внешней средой функционирования организации, встраивать процесс управления рисками в стратегию развития и обеспечения экономической безопасности организации; учитывать особые обстоятельства и ограничения  в процессе управления рисками; Идентифицировать численные значения и изменения уровня рисков с учетом лимитов и пороговых значений; Определять эффективные методы воздействия на риск, разрабатывать и внедрять планы воздействия на риски (совместно с ответственными структурными подразделениями и сотрудниками), оказывать помощь ответственным за риск сотрудникам в правильной оценке риска и разработке мероприятий по их управлению; Осуществлять расчеты, прогнозировать, тестировать и верифицировать методики управления рисками с учетом отраслевой специфики предприятий; Отбирать подходящие методы оценки рисков и эффективно их применять; Анализировать и оценивать риски на основе финансовой и управленческой отчетности организации;  Владеть программным обеспечением (текстовые, графические, табличные и аналитические приложения, приложения для визуального представления данных, информационные базы данных для проверки контрагента) для работы с информацией на уровне опытного пользователя, желательно опыт работы со специализированными программами по управлению рисками</t>
  </si>
  <si>
    <t>Специалист по управлению интегрированными рисками</t>
  </si>
  <si>
    <t>integrated risk-manager</t>
  </si>
  <si>
    <t>Агрегированный и модельный риски</t>
  </si>
  <si>
    <t>Валидация и аудит</t>
  </si>
  <si>
    <t>Корпоративное управление и план самооздоровления</t>
  </si>
  <si>
    <t>Системы вознаграждения</t>
  </si>
  <si>
    <t>Руководитель службы управления рисками</t>
  </si>
  <si>
    <t>chief risk officer</t>
  </si>
  <si>
    <t>(кредитной) организации</t>
  </si>
  <si>
    <t>Организация работы от 10х человек</t>
  </si>
  <si>
    <t>национально значимой (кредитной) организации</t>
  </si>
  <si>
    <t>Организация работы от 50х человек</t>
  </si>
  <si>
    <t>глобально значимой (кредитной) организации</t>
  </si>
  <si>
    <t>Организация работы от 100х человек</t>
  </si>
  <si>
    <t>Код ТФ УФР</t>
  </si>
  <si>
    <t>Источники</t>
  </si>
  <si>
    <t>Тема</t>
  </si>
  <si>
    <t>Тема 2</t>
  </si>
  <si>
    <t>Подтема</t>
  </si>
  <si>
    <t>код ТФ</t>
  </si>
  <si>
    <t>Тип данных для ПС</t>
  </si>
  <si>
    <t>Дата изменения</t>
  </si>
  <si>
    <t>Код функции СУР</t>
  </si>
  <si>
    <t>Уровень сложности</t>
  </si>
  <si>
    <t>код ТФ (копия)</t>
  </si>
  <si>
    <t>Иерархия вопросов в теме</t>
  </si>
  <si>
    <t>Термины по уровням знаний (русский)</t>
  </si>
  <si>
    <t>Аббревиатура (русский)</t>
  </si>
  <si>
    <t>Термины по уровням знаний (английский)</t>
  </si>
  <si>
    <t>Аббревиатура (английский)</t>
  </si>
  <si>
    <t>Теория</t>
  </si>
  <si>
    <t>Практика</t>
  </si>
  <si>
    <t>Национальное регулирование</t>
  </si>
  <si>
    <t>Международное регулирование</t>
  </si>
  <si>
    <t>№ (повтор)</t>
  </si>
  <si>
    <t>Учет сертификатов</t>
  </si>
  <si>
    <t>Проверка</t>
  </si>
  <si>
    <t>Риск ликвидности</t>
  </si>
  <si>
    <t>Идентификация рисков</t>
  </si>
  <si>
    <t>01. знания</t>
  </si>
  <si>
    <t>A</t>
  </si>
  <si>
    <t>Потенциальные источники проблем с фондированием и ликвидностью активов</t>
  </si>
  <si>
    <t>-</t>
  </si>
  <si>
    <t>Potential sources of funding and asset liquidity risk</t>
  </si>
  <si>
    <t>Erik Banks, 2005</t>
  </si>
  <si>
    <t>Непредсказуемые потоки денежных средств</t>
  </si>
  <si>
    <t>Unpredictable cash flows</t>
  </si>
  <si>
    <t>Неблагоприятные правовые/ регуляторные нарекания</t>
  </si>
  <si>
    <t>Unfavorable legal/regulatory judgments</t>
  </si>
  <si>
    <t>Минимизация рисков</t>
  </si>
  <si>
    <t>Отсутствие должного управления рисками</t>
  </si>
  <si>
    <t>Mismanagement</t>
  </si>
  <si>
    <t>Негативные мнения/ маркетинговые действия</t>
  </si>
  <si>
    <t>Negative perceptions/market action</t>
  </si>
  <si>
    <t>Экзогенные силы</t>
  </si>
  <si>
    <t>Exogenous forces</t>
  </si>
  <si>
    <t>Потенциальные проблемы с фондированием</t>
  </si>
  <si>
    <t>Potential funding liquidity risk problems</t>
  </si>
  <si>
    <t>139-Т; 510-П</t>
  </si>
  <si>
    <t>Проблемы с пролонгированием фондирования</t>
  </si>
  <si>
    <t>Rollover problems</t>
  </si>
  <si>
    <t>Проблемы с доступом на рынок</t>
  </si>
  <si>
    <t>Lack of market access</t>
  </si>
  <si>
    <t>Отзыв обязательств по предоставлению ликвидности</t>
  </si>
  <si>
    <t>Commitment withdrawal</t>
  </si>
  <si>
    <t>Излишние концентрации фондирования</t>
  </si>
  <si>
    <t>Excessive concentrations in liabilities</t>
  </si>
  <si>
    <t>Потенциальные проблемы с ликвидностью активов</t>
  </si>
  <si>
    <t>Potential asset liquidity risk problems</t>
  </si>
  <si>
    <t>Проблемы с реализацией активов</t>
  </si>
  <si>
    <t>Lack of assets marketability</t>
  </si>
  <si>
    <t>Недостаток необремененных активов</t>
  </si>
  <si>
    <t>Lack of unencumbered assets</t>
  </si>
  <si>
    <t>Излишние концентрации активов</t>
  </si>
  <si>
    <t>Excessive concentrations in assets</t>
  </si>
  <si>
    <t>Обесценение активов</t>
  </si>
  <si>
    <t>Misvalued assets</t>
  </si>
  <si>
    <t>Недостаток залогового обеспечения</t>
  </si>
  <si>
    <t>Insufficient collateral</t>
  </si>
  <si>
    <t>C</t>
  </si>
  <si>
    <t>Взаимосвязь между ликвидностью активов и фондированием</t>
  </si>
  <si>
    <t>Joint asset and funding risks</t>
  </si>
  <si>
    <t>bcbs144</t>
  </si>
  <si>
    <t>B</t>
  </si>
  <si>
    <t>Контроль риска ликвидности активов</t>
  </si>
  <si>
    <t>Asset liquidity controls</t>
  </si>
  <si>
    <t xml:space="preserve">Erik Banks, 2005 </t>
  </si>
  <si>
    <t>3624-У</t>
  </si>
  <si>
    <t>bcbs144; bcbs238</t>
  </si>
  <si>
    <t>Лимиты на основные ликвидные активы</t>
  </si>
  <si>
    <t>Liquid and fixed asset limits</t>
  </si>
  <si>
    <t>Лимиты на прочие ликвидные активы</t>
  </si>
  <si>
    <t>Liquid asset limits</t>
  </si>
  <si>
    <t>Лимиты на обеспечение</t>
  </si>
  <si>
    <t>Collateral/pledging limits</t>
  </si>
  <si>
    <t>Контроль риска фондирования</t>
  </si>
  <si>
    <t>Funding liquidity controls</t>
  </si>
  <si>
    <t>Лимиты на диверсификацию фондирования</t>
  </si>
  <si>
    <t>Diversified funding limits</t>
  </si>
  <si>
    <t>Лимиты на обязательства</t>
  </si>
  <si>
    <t>Committed facility limits</t>
  </si>
  <si>
    <t>Комбинированный (сбалансированный) контроль над ликвидностью активов и фондированием</t>
  </si>
  <si>
    <t>Joint liquidity controls</t>
  </si>
  <si>
    <t>3624-У; 139-Т; 510-П</t>
  </si>
  <si>
    <t>Лимиты на разрыв ликвидности</t>
  </si>
  <si>
    <t>Cash Flow gap limits</t>
  </si>
  <si>
    <t>Лимиты на целевые балансовые показатели</t>
  </si>
  <si>
    <t>Balance sheet target limits</t>
  </si>
  <si>
    <t>Лимиты на гибридные показатели</t>
  </si>
  <si>
    <t>Hybrid ratio limits</t>
  </si>
  <si>
    <t>Контроль внебалансовых позиций</t>
  </si>
  <si>
    <t>Off-balance sheet liquidity controls</t>
  </si>
  <si>
    <t>Лимиты в нормальных рыночных условиях</t>
  </si>
  <si>
    <t>Limits under “normal” conditions</t>
  </si>
  <si>
    <t>Лимиты в условиях стресса</t>
  </si>
  <si>
    <t>Limits under “market  and bank-specific stress” conditions</t>
  </si>
  <si>
    <t>Система управления риском ликвидности</t>
  </si>
  <si>
    <t>Governance of liquidity risk controls</t>
  </si>
  <si>
    <t>Мониторинг и контроль рисков</t>
  </si>
  <si>
    <t>Предупреждающие индикаторы риска ликвидности</t>
  </si>
  <si>
    <t>Early warning indicators for liquidity risk</t>
  </si>
  <si>
    <t>15-1-4/536; 96-Т 29.06.2011</t>
  </si>
  <si>
    <t>Быстрый рост активов, особенно фондируемых потенциально волатильными пассивами</t>
  </si>
  <si>
    <t>Rapid asset growth, especially when funded with potentially volatile liabilities</t>
  </si>
  <si>
    <t>15-1-4/536</t>
  </si>
  <si>
    <t>Растущая концентрация по активам или пассивам</t>
  </si>
  <si>
    <t>Growing concentrations in assets or liabilities</t>
  </si>
  <si>
    <t>Растущая несбалансированность активов и пассивов по валютам</t>
  </si>
  <si>
    <t>Increases in currency mismatches</t>
  </si>
  <si>
    <t>Снижение средневзвешенной срочности пассивов</t>
  </si>
  <si>
    <t>Decrease of weighted average maturity of liabilities</t>
  </si>
  <si>
    <t>Повторяющиеся случаи нарушения внутренних или пруденциальных лимитов</t>
  </si>
  <si>
    <t>Repeated incidents of positions approaching or breaching internal or regulatory limits</t>
  </si>
  <si>
    <t>Негативные тренды или повышение риска, связанного с конкртеной продуктовой линией, например рост нарушений</t>
  </si>
  <si>
    <t>Negative trends or heightened risk associated with a particular product line, such as rising delinquencies</t>
  </si>
  <si>
    <t>Существенное снижение доходов банка, ухудшение качества активов и общего финансового состояния</t>
  </si>
  <si>
    <t>Significant deterioration in the bank’s earnings, asset quality, and overall financial
condition</t>
  </si>
  <si>
    <t>Негативные публикации в СМИ</t>
  </si>
  <si>
    <t>Negative publicity</t>
  </si>
  <si>
    <t>Снижение кредитного рейтинга как предупреждающий индикатор ликвидности</t>
  </si>
  <si>
    <t>A credit rating downgrade</t>
  </si>
  <si>
    <t>Снижение стоимости акций или рост стоимости заимствования</t>
  </si>
  <si>
    <t>Stock price declines or rising debt costs</t>
  </si>
  <si>
    <t>Расширение спредов по кредитно-дефолтным свопам или заимствованиям</t>
  </si>
  <si>
    <t>Widening debt or credit-default-swap spreads</t>
  </si>
  <si>
    <t xml:space="preserve">Рост стоимости розничного и крупного фондирования </t>
  </si>
  <si>
    <t>Rising wholesale or retail funding costs</t>
  </si>
  <si>
    <t>Контрагенты, которые начинают запрашивать или запрашивают дополнительное обеспечение или отказываются заключать новые сделки</t>
  </si>
  <si>
    <t>Counterparties that begin requesting or request additional collateral for credit
exposures or that resist entering into new transactions</t>
  </si>
  <si>
    <t>Банки корреспонденты, закрывающие или снижающие встречные кредитные линии</t>
  </si>
  <si>
    <t>Correspondent banks that eliminate or decrease their credit lines</t>
  </si>
  <si>
    <t>Растущий отток розничных депозитов</t>
  </si>
  <si>
    <t>Increasing retail deposit outflows</t>
  </si>
  <si>
    <t>Рост досрочных погашений депозитных сертификатов</t>
  </si>
  <si>
    <t>Increasing redemptions of CDs before maturity</t>
  </si>
  <si>
    <t>Сложности с доступом к долгосрочному фондированию</t>
  </si>
  <si>
    <t>Difficulty accessing longer-term funding</t>
  </si>
  <si>
    <t>Сложности с размещением краткосрочных пассивов</t>
  </si>
  <si>
    <t>Difficulty placing short-term liabilities (eg commercial paper)</t>
  </si>
  <si>
    <t>Оценка рисков</t>
  </si>
  <si>
    <t>Показатель краткосрочной ликвидности</t>
  </si>
  <si>
    <t>ПКЛ</t>
  </si>
  <si>
    <t>Liquidity Coverage Ratio</t>
  </si>
  <si>
    <t>LCR</t>
  </si>
  <si>
    <t>Michel Grouhy, 2014; Robert Fiedler, 2012; PWC, 2013</t>
  </si>
  <si>
    <t>421-П; 510-П; 2332-У</t>
  </si>
  <si>
    <t>bcbs238</t>
  </si>
  <si>
    <t>Высоколиквидные активы в терминах показателя краткосрочной ликвидности</t>
  </si>
  <si>
    <t>ВЛА</t>
  </si>
  <si>
    <t>Unencumbered high-quality liquid assets</t>
  </si>
  <si>
    <t>HQLA</t>
  </si>
  <si>
    <t xml:space="preserve">Активы первого и второго уровня </t>
  </si>
  <si>
    <t>ВЛА-1 и ВЛА-2</t>
  </si>
  <si>
    <t>“Level 1” and “Level 2” assets in HQLA</t>
  </si>
  <si>
    <t>Базовые характеристики высоколиквидных активов (ВЛА)</t>
  </si>
  <si>
    <t>Fundamental characteristics of HQLA</t>
  </si>
  <si>
    <t>Рыночные характеристики ВЛА</t>
  </si>
  <si>
    <t>Market-related characteristics of HQLA</t>
  </si>
  <si>
    <t>Способность ВЛА генерировать ликвидность</t>
  </si>
  <si>
    <t>HQLA liquidity-generating capacity</t>
  </si>
  <si>
    <t>Возможность размещать ВЛА  в качестве залога в центральном банке</t>
  </si>
  <si>
    <t>HQLA сentral bank eligibility for intraday liquidity needs and overnight liquidity facilities</t>
  </si>
  <si>
    <t>Операционные требования в отношении ВЛА</t>
  </si>
  <si>
    <t>Operational requirements for the stock of HQLA</t>
  </si>
  <si>
    <t>Диверсификация ВЛА</t>
  </si>
  <si>
    <t>Diversification of the stock of HQLA</t>
  </si>
  <si>
    <t>D</t>
  </si>
  <si>
    <t>Альтернативные подходы к определению высоколиквидных активов (ВЛА)</t>
  </si>
  <si>
    <t>Alternative liquidity approaches (ALA) for stock of HQLA</t>
  </si>
  <si>
    <t>Альтернативные подходы: подтвержденные платные источники ликвидностив центральном банке</t>
  </si>
  <si>
    <t>ALA treatment: Contractual committed liquidity facilities from the relevant central bank, with a fee</t>
  </si>
  <si>
    <t>Альтернативные подходы: ВЛА в иностранной валюте для покрытия потребности ликвидности в домашней валюте</t>
  </si>
  <si>
    <t>ALA treatment: Foreign currency HQLA to cover domestic currency liquidity needs</t>
  </si>
  <si>
    <t xml:space="preserve">Альтернативные подходы: дополнительное использование ВЛА-2 с повышенными дисконтами </t>
  </si>
  <si>
    <t>ALA treatment: Additional use of Level 2 assets with a higher haircut</t>
  </si>
  <si>
    <t>E</t>
  </si>
  <si>
    <t>ВЛА для исламского банкинга</t>
  </si>
  <si>
    <t>HQLA for Shari’ah compliant banks</t>
  </si>
  <si>
    <t>Чистый ожидаемый отток денежных средств</t>
  </si>
  <si>
    <t>ЧООДС</t>
  </si>
  <si>
    <t>Total net cash outflow for LCR</t>
  </si>
  <si>
    <t>Robert Fiedler, 2012; PWC, 2013</t>
  </si>
  <si>
    <t>Ожидаемые оттоки денежных средств</t>
  </si>
  <si>
    <t>ООДС</t>
  </si>
  <si>
    <t>LCR cash outflows</t>
  </si>
  <si>
    <t>PWC, 2013</t>
  </si>
  <si>
    <t>Отток частных вкладов</t>
  </si>
  <si>
    <t>Retail deposit run-off</t>
  </si>
  <si>
    <t>Отток необеспеченных крупных источников финансирования</t>
  </si>
  <si>
    <t>Unsecured wholesale funding run-off</t>
  </si>
  <si>
    <t>Отток обеспеченного финансирования</t>
  </si>
  <si>
    <t>Secured funding run-off</t>
  </si>
  <si>
    <t>Дополнительные требования</t>
  </si>
  <si>
    <t>Additional requirement for LCR cash outflows</t>
  </si>
  <si>
    <t>Ожидаемые притоки денежных средств</t>
  </si>
  <si>
    <t>ОПДС</t>
  </si>
  <si>
    <t>LCR cash inflows</t>
  </si>
  <si>
    <t xml:space="preserve">Robert Fiedler, 2012; PWC, 2013 </t>
  </si>
  <si>
    <t>Обратные РЕПО и кредиты под залог</t>
  </si>
  <si>
    <t>Secured lending, including reverse repos and securities borrowing</t>
  </si>
  <si>
    <t>Кредитные линии</t>
  </si>
  <si>
    <t>Committed facilities</t>
  </si>
  <si>
    <t>Другие поступления денежных средств от контрагентов</t>
  </si>
  <si>
    <t>Other inflows by counterparty</t>
  </si>
  <si>
    <t>Другие поступления денежных средств</t>
  </si>
  <si>
    <t>Other cash inflows</t>
  </si>
  <si>
    <t>Ограничение по передаче ликвидности в рамках международных банковских групп для целей ПКЛ</t>
  </si>
  <si>
    <t>LCR liquidity transfer restrictions for cross-border banking group</t>
  </si>
  <si>
    <t>Инструменты мониторинга риска ликвидности</t>
  </si>
  <si>
    <t>Liquidity risk monitoring tools</t>
  </si>
  <si>
    <t>МСОРЛ</t>
  </si>
  <si>
    <t>Несовпадение контрактных сроков погашения</t>
  </si>
  <si>
    <t>Contractual maturity mismatch</t>
  </si>
  <si>
    <t xml:space="preserve">Michel Grouhy, 2014; Robert Fiedler, 2012; Erik Banks, 2005; PWC, 2013 </t>
  </si>
  <si>
    <t>Допущения по денежным потокам согласно условиям контрактов</t>
  </si>
  <si>
    <t>Contractual cashflow assumptions</t>
  </si>
  <si>
    <t>Michel Grouhy, 2014; Erik Banks, 2005; PWC, 2013</t>
  </si>
  <si>
    <t>Концентрация финансирования</t>
  </si>
  <si>
    <t>Concentration of funding</t>
  </si>
  <si>
    <t>Концентрация финансирования, полученного от каждого значительного контрагента</t>
  </si>
  <si>
    <t>Concentration of funding to significant counterparties</t>
  </si>
  <si>
    <t>Концентрация финансирования, полученного от каждого значительного продукта/инструмента</t>
  </si>
  <si>
    <t>Concentration of funding to significant instruments / products</t>
  </si>
  <si>
    <t>Концентрация финансирования по значимым валютам</t>
  </si>
  <si>
    <t>Concentration of funding to significant currencies</t>
  </si>
  <si>
    <t>Концентрация финансирования по временным отрезкам</t>
  </si>
  <si>
    <t>Concentration of funding to specific time buckets</t>
  </si>
  <si>
    <t>Имеющиеся в наличии необремененные активы</t>
  </si>
  <si>
    <t>Available unencumbered assets</t>
  </si>
  <si>
    <t>Показатель краткосрочной ликвидности по значимым валютам</t>
  </si>
  <si>
    <t>LCR by significant currency</t>
  </si>
  <si>
    <t>Рыночные инструменты мониторинга</t>
  </si>
  <si>
    <t>Market-related monitoring tools</t>
  </si>
  <si>
    <t>Информация о ситуации на рынке в целом</t>
  </si>
  <si>
    <t>Market-wide information</t>
  </si>
  <si>
    <t>Информация по финансовому сектору</t>
  </si>
  <si>
    <t>Information on the financial sector</t>
  </si>
  <si>
    <t>Информация о конкретном банке</t>
  </si>
  <si>
    <t>Bank-specific information</t>
  </si>
  <si>
    <t>Показатель чистого стабильного фондирования</t>
  </si>
  <si>
    <t>ПЧСФ</t>
  </si>
  <si>
    <t>Net Stable Funding Ratio</t>
  </si>
  <si>
    <t>NSFR</t>
  </si>
  <si>
    <t>Michel Grouhy, 2014; Robert Fiedler, 2012</t>
  </si>
  <si>
    <t>bcbsd295</t>
  </si>
  <si>
    <t>Имеющийся в наличии объем стабильных источников финансирования</t>
  </si>
  <si>
    <t>NSFR available stable funding</t>
  </si>
  <si>
    <t>ASF</t>
  </si>
  <si>
    <t>Robert Fiedler, 2012</t>
  </si>
  <si>
    <t>Пассивы, возникающие по производным финансовым инструментам</t>
  </si>
  <si>
    <t>NSFR derivative liability amounts</t>
  </si>
  <si>
    <t>Коэффициент доступного стабильного финансирования (ASF)</t>
  </si>
  <si>
    <t>Liabilities and capital receiving a 100% ASF factor</t>
  </si>
  <si>
    <t>Необходимый объем стабильного финансирования</t>
  </si>
  <si>
    <t>NSFR required stable funding</t>
  </si>
  <si>
    <t>RSF</t>
  </si>
  <si>
    <t>Обремененные активы</t>
  </si>
  <si>
    <t>Encumbered assets</t>
  </si>
  <si>
    <t>Операции под залог ценных бумаг</t>
  </si>
  <si>
    <t>Secured financing transactions</t>
  </si>
  <si>
    <t>Определение величины активов, возникающих по производным финансовым инструментам</t>
  </si>
  <si>
    <t>Calculation of derivative asset amounts</t>
  </si>
  <si>
    <t>Коэффициент требуемого стабильного финансирования (RSF)</t>
  </si>
  <si>
    <t>Assets assigned a 0% RSF factor</t>
  </si>
  <si>
    <t>Взаимозависимые активы и пассивы</t>
  </si>
  <si>
    <t>Interdependent assets and liabilities</t>
  </si>
  <si>
    <t>Внебалансовые требования и обязательства</t>
  </si>
  <si>
    <t>Off-balance sheet exposures</t>
  </si>
  <si>
    <t>Инструменты мониторинга риска внутридневной ликвидности</t>
  </si>
  <si>
    <t>Intraday liquidity risk monitoring tools</t>
  </si>
  <si>
    <t>Тамарова, 2014</t>
  </si>
  <si>
    <t>bcbsd248</t>
  </si>
  <si>
    <t>Инструменты, применимые для всех банков</t>
  </si>
  <si>
    <t>Tools applicable to all reporting banks</t>
  </si>
  <si>
    <t>Ежедневное максимальное использование внутридневной ликвидности</t>
  </si>
  <si>
    <t>Daily maximum intraday liquidity usage</t>
  </si>
  <si>
    <t>Доступная внутридневная ликвидность на начало рабочего дня</t>
  </si>
  <si>
    <t>Available intraday liquidity at the start of the business day</t>
  </si>
  <si>
    <t>Общая сумма платежей</t>
  </si>
  <si>
    <t>Total payments</t>
  </si>
  <si>
    <t>Платежные обязательства с четко определенным сроком исполнения</t>
  </si>
  <si>
    <t>Time-specific obligations</t>
  </si>
  <si>
    <t>Инструменты, применимые для банков, предоставляющих корреспондентские банковские услуги</t>
  </si>
  <si>
    <t>Tools applicable to reporting banks that provide correspondent banking services</t>
  </si>
  <si>
    <t>Доля платежей, осущестляемых банком в рамках предоставления корреспондентских банковских услуг</t>
  </si>
  <si>
    <t>Value of payments made on behalf of correspondent banking customers</t>
  </si>
  <si>
    <t>Внутридневные кредитные линии для клиентов</t>
  </si>
  <si>
    <t>Intraday credit lines extended to customers</t>
  </si>
  <si>
    <t>Инструменты, применимые для банков, которые являются прямыми участниками системы расчетов</t>
  </si>
  <si>
    <t>Tool applicable to reporting banks which are direct participants</t>
  </si>
  <si>
    <t>Объем внутридневных платежей через расчетный счет</t>
  </si>
  <si>
    <t>Intraday throughput</t>
  </si>
  <si>
    <t>Потребности банка во внутридневной ликвидности в условиях стресса</t>
  </si>
  <si>
    <t>Bank’s intraday liquidity requirements in stress conditions</t>
  </si>
  <si>
    <t>Неспособность значимого для банка контрагента осуществлять платежи в условиях стресса</t>
  </si>
  <si>
    <t>Counterparty stress</t>
  </si>
  <si>
    <t>Неспособность банка, обслуживающего клиента, осуществлять платежи в условиях стресса</t>
  </si>
  <si>
    <t>A customer bank’s stress</t>
  </si>
  <si>
    <t>Реализация стрессового сценария (с точки зрения риска ликвидности или кредитного риска) на рынке в целом</t>
  </si>
  <si>
    <t>Market-wide credit or liquidity stress</t>
  </si>
  <si>
    <t>Комбинации инструментов мониторинга внтуридневной ликвидности</t>
  </si>
  <si>
    <t>Combinations of theliquidity risk monitoring tools</t>
  </si>
  <si>
    <t>Риск рыночной ликвидности</t>
  </si>
  <si>
    <t>Market liquidity risk</t>
  </si>
  <si>
    <t>Лобанов, Чугунов, 2009; Antonio Castagna, 2013; Erik Banks, 2005</t>
  </si>
  <si>
    <t>cgfs11overview</t>
  </si>
  <si>
    <t>Критерии рыночной ликвидности</t>
  </si>
  <si>
    <t>Market liquidity risk dimensions</t>
  </si>
  <si>
    <t>Лобанов, Чугунов, 2009; Erik Banks, 2005</t>
  </si>
  <si>
    <t>Вязкость</t>
  </si>
  <si>
    <t>Tightness</t>
  </si>
  <si>
    <t>Глубина</t>
  </si>
  <si>
    <t>Depth</t>
  </si>
  <si>
    <t>Способность рынка к восстановлению</t>
  </si>
  <si>
    <t>Resiliency</t>
  </si>
  <si>
    <t>Динамика рыночной ликвидности</t>
  </si>
  <si>
    <t>Dynamics of market liquidity</t>
  </si>
  <si>
    <t>Лобанов, Чугунов, 2009</t>
  </si>
  <si>
    <t>Концентрация ликвидности</t>
  </si>
  <si>
    <t>Сoncentration of liquidity</t>
  </si>
  <si>
    <t>Исчезновение ликвидности</t>
  </si>
  <si>
    <t>Evaporation of liquidity</t>
  </si>
  <si>
    <t>Бегство к ликвидности</t>
  </si>
  <si>
    <t>Flight to liquidity</t>
  </si>
  <si>
    <t>Факторы риска рыночной ликвидности</t>
  </si>
  <si>
    <t>Factors affecting market liquidity</t>
  </si>
  <si>
    <t>Специфика торгуемого инструмента</t>
  </si>
  <si>
    <t>Product design</t>
  </si>
  <si>
    <t>Микроструктура рынка</t>
  </si>
  <si>
    <t>Market microstructure</t>
  </si>
  <si>
    <t>Тип торговой системы</t>
  </si>
  <si>
    <t>Trade execution systems</t>
  </si>
  <si>
    <t>Издержки заключения сделок</t>
  </si>
  <si>
    <t>Transaction costs</t>
  </si>
  <si>
    <t>Информационная прозрачность рынка</t>
  </si>
  <si>
    <t>Transparency of market data</t>
  </si>
  <si>
    <t>Поведение участников рынка</t>
  </si>
  <si>
    <t>Market participants’ behaviour</t>
  </si>
  <si>
    <t>Превалирующие участники рынка</t>
  </si>
  <si>
    <t>Prevailing market participants</t>
  </si>
  <si>
    <t>Степень разнородности участников рынка</t>
  </si>
  <si>
    <t>Heterogeneity of market participants</t>
  </si>
  <si>
    <t>Эффект самосбывающихся ожиданий</t>
  </si>
  <si>
    <t>Self-fulfilling expectations</t>
  </si>
  <si>
    <t>Взаимосвязь рыночного риска и риска ликвидности</t>
  </si>
  <si>
    <t>Interrelationships between market risk and market liquidity risk</t>
  </si>
  <si>
    <t>bcbs128;
d352; bcbs144</t>
  </si>
  <si>
    <t>Допущение о 10-ти дневном временном горизонте для подхода на основе внутренних моделей в Базель 2</t>
  </si>
  <si>
    <t>10-day liquidity risk assumption for IMA in Basel 2</t>
  </si>
  <si>
    <t>Лобанов, Чугунов, 2009;  Michel Grouhy, 2014; Erik Banks, 2005</t>
  </si>
  <si>
    <t>bcbs128</t>
  </si>
  <si>
    <t>Поправки на риск рыночной ликвидности в рамках определения достоверной стоимости в Базель 2</t>
  </si>
  <si>
    <t>Funding, liquidity and margin valuation adjustments for prudent valuation</t>
  </si>
  <si>
    <t>Andrew Green, 2016</t>
  </si>
  <si>
    <t xml:space="preserve">Риск рыночной ликвидности и стресс-тестирование в Базель 2 </t>
  </si>
  <si>
    <t>Market liquidity risk and stress-testing in Basel 2</t>
  </si>
  <si>
    <t xml:space="preserve">Отчеты торговых десков по оценке риска рыночной ликвидности (фундаментальный пересмотр торгового портфеля) </t>
  </si>
  <si>
    <t>Trading desks reports on the assessment of market liquidity after FRTB</t>
  </si>
  <si>
    <t>d352</t>
  </si>
  <si>
    <t xml:space="preserve">Перенос интрумента в другой портфель по критериям ликвидности (фундаментальный пересмотр торгового портфеля) </t>
  </si>
  <si>
    <t>Re-designating an instrument to a different book due to liquidity after FRTB</t>
  </si>
  <si>
    <t>PWC, 2012</t>
  </si>
  <si>
    <t>Риск рыночной ликвидности и вега факторы риска (фундаментальный пересмотр торгового портфеля)</t>
  </si>
  <si>
    <t>Liquidity risk and vega risk factors after FRTB</t>
  </si>
  <si>
    <t>Горизонты ликвидности (фундаментальный пересмотр торгового портфеля)</t>
  </si>
  <si>
    <t>Liquidity horizons after FRTB</t>
  </si>
  <si>
    <t xml:space="preserve">Стрессовая метрика Expected Shorfall с учетом корректировки на риск рыночной ликвидности  (фундаментальный пересмотр торгового портфеля) </t>
  </si>
  <si>
    <t>Liquidity-adjusted expected shortfall after FRTB</t>
  </si>
  <si>
    <t>Взаимосвязь кредитного риска контрагента и риска ликвидности</t>
  </si>
  <si>
    <t>Interrelationships between counterparty credit risk and liquidity risk</t>
  </si>
  <si>
    <t>d325; bcbs144</t>
  </si>
  <si>
    <t>РСК на основе стандартизированного подхода и горизонты ликвидности в рамках фундаментального пересмотра торгового портфеля</t>
  </si>
  <si>
    <t>SA-CVA and FRTB liquidity horizons</t>
  </si>
  <si>
    <t>d325</t>
  </si>
  <si>
    <t>Кредитные спреды контрагентов, на которых торгуются кредитные производные инструменты</t>
  </si>
  <si>
    <t>Credit spreads of liquid counterparties</t>
  </si>
  <si>
    <t>Систематическая компонента кредитных спредов контрагентов, на которых не торгуются кредитные производные инструменты</t>
  </si>
  <si>
    <t>Systematic component of credit spreads of illiquid counterparties</t>
  </si>
  <si>
    <t xml:space="preserve">Индивидуальные горизонты ликвидности в рамках стандартизированного подхода к РСК </t>
  </si>
  <si>
    <t>Unique liquidity horizons in SA-CVA</t>
  </si>
  <si>
    <t>РСК на основе внутренних моделей и горизонты ликвидности в рамках фундаментального пересмотра торгового портфеля</t>
  </si>
  <si>
    <t>IMA-CVA and FRTB liquidity horizons</t>
  </si>
  <si>
    <t>Единый 60-ти дневный горизонт ликвидности в рамках подхода на основе внутренних моделей к РСК</t>
  </si>
  <si>
    <t>Single 60-day liquidity horizon in IMA-CVA</t>
  </si>
  <si>
    <t>Стрессовая метрика Expected Shorfall и горизонты ликвидности</t>
  </si>
  <si>
    <t>Stressed ES and liquidity horizons</t>
  </si>
  <si>
    <t>Остаточный риск ликвидности</t>
  </si>
  <si>
    <t>Residual liquidity risk</t>
  </si>
  <si>
    <t>Корректировки временного горизонта для определения дисконтов к обеспечению</t>
  </si>
  <si>
    <t>Adjustments of holding period for collateral haircuts</t>
  </si>
  <si>
    <t>Корректировки пруденциальных дисконтов к обеспечению</t>
  </si>
  <si>
    <t>Adjustments of supervisory collateral  haircuts</t>
  </si>
  <si>
    <t>Корректировки волатильности (для собственного определения дисконтов к обеспечению)</t>
  </si>
  <si>
    <t>Adjustments of volatility (in the own collateral  haircuts approach)</t>
  </si>
  <si>
    <t>Норматив мгновенной ликвидности банка</t>
  </si>
  <si>
    <t>Н2</t>
  </si>
  <si>
    <t>Instant liquidity ratio</t>
  </si>
  <si>
    <t>N2</t>
  </si>
  <si>
    <t xml:space="preserve">Белоглазовой, 2008; Тамарова, 2014 </t>
  </si>
  <si>
    <t>139-И; 139-Т</t>
  </si>
  <si>
    <t>Высоколиквидные активы</t>
  </si>
  <si>
    <t>Лам</t>
  </si>
  <si>
    <t>Highly-liquid assets</t>
  </si>
  <si>
    <t>Lam</t>
  </si>
  <si>
    <t>Обязательства по счетам до востребования</t>
  </si>
  <si>
    <t>Овм</t>
  </si>
  <si>
    <t>Liabilities on demand</t>
  </si>
  <si>
    <t>Ovm</t>
  </si>
  <si>
    <t>Корректировка по обязательствам по счетам до востребования</t>
  </si>
  <si>
    <t>Овм*</t>
  </si>
  <si>
    <t>Correction on liabilities on demand</t>
  </si>
  <si>
    <t>Ovm*</t>
  </si>
  <si>
    <t>Норматив текущей ликвидности</t>
  </si>
  <si>
    <t>Н3</t>
  </si>
  <si>
    <t>Current liquidity ratio</t>
  </si>
  <si>
    <t>N3</t>
  </si>
  <si>
    <t>Белоглазовой, 2008; Тамарова, 2014</t>
  </si>
  <si>
    <t>Ликвидные активы</t>
  </si>
  <si>
    <t>Лат</t>
  </si>
  <si>
    <t>Liquid assets</t>
  </si>
  <si>
    <t>Lat</t>
  </si>
  <si>
    <t>Обязательства по счетам до востребования и сроком исполнения в ближайшие 30 календарных дней</t>
  </si>
  <si>
    <t>Овт</t>
  </si>
  <si>
    <t xml:space="preserve">Liabilities on demand and up to 30 days </t>
  </si>
  <si>
    <t>Ovt</t>
  </si>
  <si>
    <t>Корректировка по обязательствам по счетам до востребования и сроком исполнения в ближайшие 30 календарных дней</t>
  </si>
  <si>
    <t>Овт*</t>
  </si>
  <si>
    <t xml:space="preserve">Correction on liabilities on demand and up to 30 days </t>
  </si>
  <si>
    <t>Ovt*</t>
  </si>
  <si>
    <t>Норматив долгосрочной ликвидности</t>
  </si>
  <si>
    <t>Н4</t>
  </si>
  <si>
    <t>Long-term liquidity ratio</t>
  </si>
  <si>
    <t>N4</t>
  </si>
  <si>
    <t>Кредитные требования с оставшимся сроком до погашения свыше 365 (366) календарных дней</t>
  </si>
  <si>
    <t>Крд</t>
  </si>
  <si>
    <t>Assets with maturities exceeding 365 (366) days</t>
  </si>
  <si>
    <t>Krd</t>
  </si>
  <si>
    <t>Обязательства со сроком погашения свыше 365 (366) календарных дней</t>
  </si>
  <si>
    <t>ОД</t>
  </si>
  <si>
    <t>Liabilities with maturities exceeding 365 (366) days</t>
  </si>
  <si>
    <t>OD</t>
  </si>
  <si>
    <t>Корректировка по обязательствам сроком исполнения до 365 (366) календарных дней и по счетам до востребования</t>
  </si>
  <si>
    <t>О*</t>
  </si>
  <si>
    <t xml:space="preserve">Correction on demand and up to 365 (366) days liabilities
</t>
  </si>
  <si>
    <t>O*</t>
  </si>
  <si>
    <t>Коэффициенты избытка (дефицита) ликвидности</t>
  </si>
  <si>
    <t>Liquidity excess (deficit) ratios</t>
  </si>
  <si>
    <t>139-Т; 2332-У</t>
  </si>
  <si>
    <t>Группа показателей оценки ликвидности (в рамках оценки экономического положения банков)</t>
  </si>
  <si>
    <t>РГЛ</t>
  </si>
  <si>
    <t>2005-У</t>
  </si>
  <si>
    <t>Показатель общей краткосрочной ликвидности</t>
  </si>
  <si>
    <t>ПЛ1</t>
  </si>
  <si>
    <t>Показатель мгновенной ликвидности</t>
  </si>
  <si>
    <t>ПЛ2</t>
  </si>
  <si>
    <t>Показатель текущей ликвидности</t>
  </si>
  <si>
    <t>ПЛ3</t>
  </si>
  <si>
    <t>Показатель структуры привлеченных средств</t>
  </si>
  <si>
    <t>ПЛ4</t>
  </si>
  <si>
    <t>Показатель зависимости от межбанковского рынка</t>
  </si>
  <si>
    <t>ПЛ5</t>
  </si>
  <si>
    <t>Показатель риска собственных вексельных обязательств</t>
  </si>
  <si>
    <t>ПЛ6</t>
  </si>
  <si>
    <t>Показатель небанковских ссуд</t>
  </si>
  <si>
    <t>ПЛ7</t>
  </si>
  <si>
    <t>Показатель усреднения обязательных резервов</t>
  </si>
  <si>
    <t>ПЛ8</t>
  </si>
  <si>
    <t>Показатель обязательных резервов</t>
  </si>
  <si>
    <t>ПЛ9</t>
  </si>
  <si>
    <t>Показатель риска на крупных кредиторов и вкладчиков</t>
  </si>
  <si>
    <t>ПЛ10</t>
  </si>
  <si>
    <t>Показатель не исполненных банком требований перед кредиторами</t>
  </si>
  <si>
    <t>ПЛ11</t>
  </si>
  <si>
    <t>Норматив обязательных резервов, коэффициент усреднения обязательных резервов</t>
  </si>
  <si>
    <t>ФОР</t>
  </si>
  <si>
    <t>507-П</t>
  </si>
  <si>
    <t>Прогнозирование (вкл. стресс-тестирование)</t>
  </si>
  <si>
    <t>Использование стресс-тестирования и интеграция в управление рисками</t>
  </si>
  <si>
    <t>Use of stress testing and integration in risk governance</t>
  </si>
  <si>
    <t>bcbs155; bcbs144</t>
  </si>
  <si>
    <t>Стресс-тест риска ликвидности, присущий конкретной кредитной организации</t>
  </si>
  <si>
    <t>Institution-specific liquidity risk stress-test</t>
  </si>
  <si>
    <t>Стресс-тест риска ликвидности, оказывающий влияние на рынок в целом</t>
  </si>
  <si>
    <t>Market-wide liquidity risk stress-test</t>
  </si>
  <si>
    <t>Комбинированный стресс-тест риска ликвидности</t>
  </si>
  <si>
    <t>Combined liquidity risk stress-test</t>
  </si>
  <si>
    <t>Стресс-тест резервного поставщика ликвидности или расчетного банка</t>
  </si>
  <si>
    <t>Stress-test for back-up liquidity provider or settlement bank</t>
  </si>
  <si>
    <t>Стресс-тесты риска ликвидности по группе в целом, по отдельным участникам группы и по отдельным бизнес-линиям</t>
  </si>
  <si>
    <t>Group-wide and individual entities/business lines liquidity stress-tests</t>
  </si>
  <si>
    <t>Временные горизонты для стресс-тестирования риска ликвидности</t>
  </si>
  <si>
    <t>Time horizons for liquidity stress-tests</t>
  </si>
  <si>
    <t>Допущения стресс-теста ликвидности</t>
  </si>
  <si>
    <t>Liquidity stress-tests assumptions</t>
  </si>
  <si>
    <t>неликвидность рынка активов и снижение стоимости ликвидных активов</t>
  </si>
  <si>
    <t>Asset market illiquidity and the erosion in the value of liquid assets</t>
  </si>
  <si>
    <t>отток розничного фондирования</t>
  </si>
  <si>
    <t>The run-off of retail funding</t>
  </si>
  <si>
    <t>наличие / отсутствие обеспеченных и необеспеченных источников фондирования сделок</t>
  </si>
  <si>
    <t>The (un)availability of secured and unsecured wholesale funding sources</t>
  </si>
  <si>
    <t>корреляция между рынками финансирования или эффективность диверсификации источников фондирования</t>
  </si>
  <si>
    <t>The correlation between funding markets or the effectiveness of diversification
across sources of funding</t>
  </si>
  <si>
    <t>дополнительные требования гарантийного обеспечения и залога</t>
  </si>
  <si>
    <t>Additional margin calls and collateral requirements</t>
  </si>
  <si>
    <t>срочность фондирования</t>
  </si>
  <si>
    <t>Funding tenors</t>
  </si>
  <si>
    <t>непредвиденные требования и возможные изъятия финансовых средств по подтвержденным кредитным линиям, открытым третьим лицам или дочерним компаниям и отделениям банка или его головному офису</t>
  </si>
  <si>
    <t>Contingent claims and potential draws on committed lines extended to third parties or the bank's subsidiaries, branches or head office</t>
  </si>
  <si>
    <t>ликвидность, поглощенная внебалансовыми инструментами и механизмами (включая кондуитное финансирование)</t>
  </si>
  <si>
    <t>The liquidity absorbed by off-balance sheet vehicles and activities (including conduit
financing)</t>
  </si>
  <si>
    <t>наличие подтвержденных банку кредитных линий</t>
  </si>
  <si>
    <t>The availability of contingent lines extended to the bank</t>
  </si>
  <si>
    <t>отток ликвидности, связанный со сложными продуктами / сделками</t>
  </si>
  <si>
    <t>Liquidity drains associated with complex products/transactions</t>
  </si>
  <si>
    <t>воздействие триггеров, связанных с изменением кредитного рейтинга</t>
  </si>
  <si>
    <t>The impact of credit rating triggers</t>
  </si>
  <si>
    <t>конвертируемость иностранной валюты и доступ к рынкам иностранной валюты</t>
  </si>
  <si>
    <t>FX convertibility and access to foreign exchange markets</t>
  </si>
  <si>
    <t>способность переводить ликвидность между юридическими лицами, отраслями и за рубеж, принимая в расчет ограничения и сдерживающие факторы, связанные с законодательством, регулированием, операционными аспектами и часовыми поясами</t>
  </si>
  <si>
    <t>The ability to transfer liquidity across entities, sectors and borders taking into account legal, regulatory, operational and time zone restrictions and constraints</t>
  </si>
  <si>
    <t>доступ к ресурсам центрального банка</t>
  </si>
  <si>
    <t>The access to central bank facilities</t>
  </si>
  <si>
    <t>операционная способность банка превращать активы в деньги</t>
  </si>
  <si>
    <t>The operational ability of the bank to monetise assets</t>
  </si>
  <si>
    <t>меры, предпринимаемые банком по исправлению недостатков, и наличие необходимых документов, профессиональных знаний и опыта для их реализации с учетом возможного влияния на репутацию при реализации этих мер</t>
  </si>
  <si>
    <t>The bank's remedial actions and the availability of the necessary documentation and operational expertise and experience to execute them, taking into account the
potential reputational impact when executing these actions</t>
  </si>
  <si>
    <t>прогноз прироста баланса в будущем</t>
  </si>
  <si>
    <t>Estimates of future balance sheet growth</t>
  </si>
  <si>
    <t>Важные взаимосвязи между различными факторами при стресс-тестировании риска ликвидности</t>
  </si>
  <si>
    <t>Important interrelations between various factors in liquidity risk stress-test</t>
  </si>
  <si>
    <t>bcbs155</t>
  </si>
  <si>
    <t>ценовые шоки для специальных категорий активов</t>
  </si>
  <si>
    <t>Price shocks for specific asset categories</t>
  </si>
  <si>
    <t>истощение ликвидности соответствующего актива</t>
  </si>
  <si>
    <t>The drying-up of corresponding asset liquidity</t>
  </si>
  <si>
    <t>возможность значительных убытков, наносящих ущерб финансовой устойчивости банка</t>
  </si>
  <si>
    <t>The possibility of significant losses damaging the bank’s financial strength</t>
  </si>
  <si>
    <t xml:space="preserve"> повышение спроса на ликвидные средства как следствие обязательств в отношении ликвидности</t>
  </si>
  <si>
    <t>The growth of liquidity needs as a consequence of liquidity commitments</t>
  </si>
  <si>
    <t>принятие некачественных активов</t>
  </si>
  <si>
    <t>Taking on board affected assets</t>
  </si>
  <si>
    <t>сокращение доступа к обеспеченным или необеспеченным рынкам финансирования </t>
  </si>
  <si>
    <t>Diminished access to secured or unsecured funding markets</t>
  </si>
  <si>
    <t>Корпоративное управление</t>
  </si>
  <si>
    <t>План финансирования в кризисных ситуациях</t>
  </si>
  <si>
    <t>Contingency funding plan</t>
  </si>
  <si>
    <t>CFP</t>
  </si>
  <si>
    <t>влияние условий рынка, подвергшегося воздействию стресса, на свою способность продать активы или провести их секьюритизацию</t>
  </si>
  <si>
    <t>The impact of stressed market conditions on ability to sell or securitise assets</t>
  </si>
  <si>
    <t>связь между рынком активов и фондированием ликвидности</t>
  </si>
  <si>
    <t>Link between asset market
and funding liquidity</t>
  </si>
  <si>
    <t>Эффекты второго порядка и репутационное воздействие, связанные с реализацией мер фондирования в кризисных ситуациях</t>
  </si>
  <si>
    <t>Second round and reputational effects related to execution of contingency
funding measures</t>
  </si>
  <si>
    <t>возможность переводить ликвидность между субъектами группы за рубеж и между бизнес-линиями, принимая в расчет ограничения и сдерживающие факторы, связанные с законодательством, регулированием, операционными аспектами и часовыми поясами</t>
  </si>
  <si>
    <t>Potential to transfer liquidity across group entities, borders and lines of business, taking into account legal, regulatory, operational and time zone restrictions and constraints</t>
  </si>
  <si>
    <t>Тестирование, обновление и поддержание в актуальном состоянии плана финансирования в кризисных ситуациях</t>
  </si>
  <si>
    <t>Testing, update and maintenance of CFP</t>
  </si>
  <si>
    <t>Резерв не обремененных обязательствами высоколиквидных активов в качестве страховки на случай стресса</t>
  </si>
  <si>
    <t>Cushion of unencumbered, high quality liquid assets as insurance against stess</t>
  </si>
  <si>
    <t>Связь резерва ликвидности и риск-аппетита</t>
  </si>
  <si>
    <t>Alignement of liquidity cushion and risk appetite</t>
  </si>
  <si>
    <t>bcbs144, wp30</t>
  </si>
  <si>
    <t>Интегрирование результатов стресс-тестирования риска ликвидности в процессы стратегического планирования и ежедневного управления рисками</t>
  </si>
  <si>
    <t>Integration of liquidity risk stress-tests results  into the bank’s strategic planning process and day-to-day risk management
practices</t>
  </si>
  <si>
    <t>Руководство процедурами стресс-тестирования риска ликвидности</t>
  </si>
  <si>
    <t>Liquidity risk stress-testing governance</t>
  </si>
  <si>
    <t>Использование оценок риска (вкл. ценообразование)</t>
  </si>
  <si>
    <t>Учет риска ликвидности  во внутренней системе трансфертного ценообразования</t>
  </si>
  <si>
    <t>Liquidity transfer pricing</t>
  </si>
  <si>
    <t>LTP</t>
  </si>
  <si>
    <t>510-П</t>
  </si>
  <si>
    <t>fsipapers10, bcbs144</t>
  </si>
  <si>
    <t>Подход на основе "нулевой" стоимости ресурсов</t>
  </si>
  <si>
    <t>“Zero” cost of funds approach</t>
  </si>
  <si>
    <t>fsipapers10</t>
  </si>
  <si>
    <t xml:space="preserve"> Подход на основе "средней" стоимости пула ресурсов</t>
  </si>
  <si>
    <t>Pooled “average” cost of funds approach</t>
  </si>
  <si>
    <t>Подход на основе "средней" стоимости ресурсов отдельно по привлечениям и размещениям</t>
  </si>
  <si>
    <t>Separate "averages" for the cost and benefit of funds approach</t>
  </si>
  <si>
    <t>Подход на основе срочной стоимости ресурсов</t>
  </si>
  <si>
    <t>Matched-maturity marginal cost of funds approach</t>
  </si>
  <si>
    <t>Учет риска ликвидности в оценке эффективности деятельности</t>
  </si>
  <si>
    <t>Liquidity risk-adjusted performance measures</t>
  </si>
  <si>
    <t>Учет риска ликвидности при запуске новых продуктов</t>
  </si>
  <si>
    <t>Liquidity risk and new product approval process</t>
  </si>
  <si>
    <t>Управление процессов ценообразования с учетом ликвидности</t>
  </si>
  <si>
    <t>Governance of the LTP process</t>
  </si>
  <si>
    <t>Производители ликвидности</t>
  </si>
  <si>
    <t>Liquidity generators</t>
  </si>
  <si>
    <t>Потребители ликвидности</t>
  </si>
  <si>
    <t>Liquidity users</t>
  </si>
  <si>
    <t>Децентрализованное управление ликвидностью</t>
  </si>
  <si>
    <t>Decentralised funding centres</t>
  </si>
  <si>
    <t>Централизованное управление ликвидностью</t>
  </si>
  <si>
    <t>Centrally managed liquidity pool</t>
  </si>
  <si>
    <t>Автоматизированная информационная система для учета риска ликвидности  во внутренней системе трансфертного ценообразования</t>
  </si>
  <si>
    <t>Liquidity Management Information Systems for LTP</t>
  </si>
  <si>
    <t>LMIS</t>
  </si>
  <si>
    <t>Поправки справедливой стоимости на ликвидность</t>
  </si>
  <si>
    <t>Funding, Liquidity and Margin Valuation Adjustment</t>
  </si>
  <si>
    <t>FVA, LVA, MVA</t>
  </si>
  <si>
    <t>bcbs137; bcbs128; bcbs144</t>
  </si>
  <si>
    <t>Раскрытие информации</t>
  </si>
  <si>
    <t>Публичное раскрытие информации</t>
  </si>
  <si>
    <t>Public disclose of liquidity risk information information</t>
  </si>
  <si>
    <t>3081-У</t>
  </si>
  <si>
    <t>организационная структура и система управления риском ликвидности</t>
  </si>
  <si>
    <t>Organisational structure and framework for the management of liquidity risk</t>
  </si>
  <si>
    <t>Количественная информацию о своей платежной позиции (позиции по ликвидности)</t>
  </si>
  <si>
    <t>Quantitative information about liquidity position</t>
  </si>
  <si>
    <t>Качественная информацию о своей платежной позиции (позиции по ликвидности)</t>
  </si>
  <si>
    <t>Qualitative information about liquidity position</t>
  </si>
  <si>
    <t>аспекты риска ликвидности, которому подвержен банк и мониторинг которого он осуществляет</t>
  </si>
  <si>
    <t>The aspects of liquidity risk to which the bank is exposed and that it monitors</t>
  </si>
  <si>
    <t>диверсификация источников финансирования банка</t>
  </si>
  <si>
    <t>The diversification of the bank’s funding sources</t>
  </si>
  <si>
    <t>другие технологии, используемые для снижения риска ликвидности</t>
  </si>
  <si>
    <t>Other techniques used to mitigate liquidity risk</t>
  </si>
  <si>
    <t>понятия, используемые при измерении его позиции ликвидности и риска ликвидности, включая дополнительные показатели, по которым банк не раскрывает информацию</t>
  </si>
  <si>
    <t>The concepts utilised in measuring its liquidity position and liquidity risk, including additional metrics for which the bank is not disclosing data</t>
  </si>
  <si>
    <t>объяснение того, каким образом рыночный риск ликвидности активов отражен в банковской системе управления риском фондирования ликвидности</t>
  </si>
  <si>
    <t>An explanation of how asset market liquidity risk is reflected in the bank’s framework for managing funding liquidity</t>
  </si>
  <si>
    <t>объяснение того, как используется стресс-тестирование</t>
  </si>
  <si>
    <t>An explanation of how stress testing is used</t>
  </si>
  <si>
    <t>описание смоделированных сценариев стресс-тестирования</t>
  </si>
  <si>
    <t>A description of the stress testing scenarios modelled</t>
  </si>
  <si>
    <t>краткое изложение планов финансирования в кризисных ситуациях банка и указание на то, каким образом план соотносится со стресс-тестированием</t>
  </si>
  <si>
    <t>An outline of the bank’s contingency funding plans and an indication of how the planr elates to stress testing</t>
  </si>
  <si>
    <t>политика банка, направленная на поддержание резервов ликвидности</t>
  </si>
  <si>
    <t>The bank’s policy on maintaining liquidity reserves</t>
  </si>
  <si>
    <t>регулятивные ограничения на перевод ликвидности между участниками группы</t>
  </si>
  <si>
    <t>Regulatory restrictions on the transfer of liquidity among group entities</t>
  </si>
  <si>
    <t>частота представления и вид внутренней отчетности о ликвидности</t>
  </si>
  <si>
    <t>The frequency and type of internal liquidity reporting</t>
  </si>
  <si>
    <t>Обмен информации между регуляторами</t>
  </si>
  <si>
    <t>Information sharing among supervisors on liquidity risk</t>
  </si>
  <si>
    <t>Классификация рисков</t>
  </si>
  <si>
    <t>Общие принципы</t>
  </si>
  <si>
    <t>А</t>
  </si>
  <si>
    <t>Таксономия (классификация, виды) рисков</t>
  </si>
  <si>
    <t>Risk taxonomy (classification)</t>
  </si>
  <si>
    <t>Финансовые риски</t>
  </si>
  <si>
    <t>Financial risks</t>
  </si>
  <si>
    <t>АРБ2016 (Прил. 2.1)</t>
  </si>
  <si>
    <t>КР</t>
  </si>
  <si>
    <t>Credit risk</t>
  </si>
  <si>
    <t>Лобанов_Чубунов_2009</t>
  </si>
  <si>
    <t>70-Т, 3624-У, 139-И, АРБ2016 (Прил. 2.1)</t>
  </si>
  <si>
    <t>bcbs128, bcbs75</t>
  </si>
  <si>
    <t>Риск дефолта</t>
  </si>
  <si>
    <t>Default risk</t>
  </si>
  <si>
    <t>70-Т, 3624-У, АРБ2016 (Прил. 2.1)</t>
  </si>
  <si>
    <t>Риск снижения кредитоспособности (риск миграции)</t>
  </si>
  <si>
    <t>Credit migration risk</t>
  </si>
  <si>
    <t>Риск концентрации</t>
  </si>
  <si>
    <t>Concentration risk</t>
  </si>
  <si>
    <t>bcbs63</t>
  </si>
  <si>
    <t>Риск концентрации по отдельным заемщикам и/или группам связанных заемщиков</t>
  </si>
  <si>
    <t>Single-name concentration risk</t>
  </si>
  <si>
    <t>Риск концентрации по отраслям</t>
  </si>
  <si>
    <t>Industry concentration risk</t>
  </si>
  <si>
    <t>Риск географической концентрации</t>
  </si>
  <si>
    <t>Geography concentration risk</t>
  </si>
  <si>
    <t>Остаточный кредитный риск</t>
  </si>
  <si>
    <t>Residual risk</t>
  </si>
  <si>
    <t>3624-У, АРБ2016 (Прил. 2.1)</t>
  </si>
  <si>
    <t>Кредитный риск контрагента</t>
  </si>
  <si>
    <t>Counterparty credit risk</t>
  </si>
  <si>
    <t>CCR</t>
  </si>
  <si>
    <t>3624-У, 139-И, АРБ2016 (Прил. 2.1)</t>
  </si>
  <si>
    <t>Предрасчетный риск</t>
  </si>
  <si>
    <t>КРС</t>
  </si>
  <si>
    <t>Pre-settlement risk</t>
  </si>
  <si>
    <t>bcbs128, bcbs241</t>
  </si>
  <si>
    <t>Расчетный риск</t>
  </si>
  <si>
    <t>Settlement risk</t>
  </si>
  <si>
    <t>Риск изменения стоимости кредитного требования</t>
  </si>
  <si>
    <t>РСК</t>
  </si>
  <si>
    <t>CVA risk</t>
  </si>
  <si>
    <t>bcbs189</t>
  </si>
  <si>
    <t>Общий риск обратно-позиционной корреляции</t>
  </si>
  <si>
    <t>General wrong-way risk</t>
  </si>
  <si>
    <t>bcbs128, bcbs189</t>
  </si>
  <si>
    <t>Специфический риск обратно-позиционной корреляции</t>
  </si>
  <si>
    <t>Specific wrong-way risk</t>
  </si>
  <si>
    <t>Страновой риск и риск перевода</t>
  </si>
  <si>
    <t>Country risk and transfer risk</t>
  </si>
  <si>
    <t>bcbsc122</t>
  </si>
  <si>
    <t>РР</t>
  </si>
  <si>
    <t>Market risk</t>
  </si>
  <si>
    <t>MR</t>
  </si>
  <si>
    <t>70-Т, 3624-У, 511-П, АРБ2016 (Прил. 2.1)</t>
  </si>
  <si>
    <t>Процентный риск торгового портфеля</t>
  </si>
  <si>
    <t>ПР</t>
  </si>
  <si>
    <t>Interest rate risk in the trading book</t>
  </si>
  <si>
    <t>IRRTB</t>
  </si>
  <si>
    <t>Риск изменения общего уровня процентных ставок (общий процентный риск)</t>
  </si>
  <si>
    <t>ОПР</t>
  </si>
  <si>
    <t>General interest rate risk</t>
  </si>
  <si>
    <t>GIRR</t>
  </si>
  <si>
    <t>511-П, АРБ2016 (Прил. 2.1)</t>
  </si>
  <si>
    <t>Риск изменения кредитного спреда эмитента (специальный процентный риск)</t>
  </si>
  <si>
    <t>СПР</t>
  </si>
  <si>
    <t>Specific interest rate risk (credit spread risk)</t>
  </si>
  <si>
    <t>CSR</t>
  </si>
  <si>
    <t>Системный риск изменения кредитного спреда</t>
  </si>
  <si>
    <t>Systemic credit spread risk</t>
  </si>
  <si>
    <t>bcbs158</t>
  </si>
  <si>
    <t>Специфический риск изменения кредитного спреда эмитента</t>
  </si>
  <si>
    <t>Incremental risk (Idiosyncratic credit spread risk)</t>
  </si>
  <si>
    <t>bcbs159</t>
  </si>
  <si>
    <t>Процентный риск банковского портфеля</t>
  </si>
  <si>
    <t>Interest rate risk in the banking book</t>
  </si>
  <si>
    <t>IRRBB</t>
  </si>
  <si>
    <t>70-Т, 3624-У,  15-1-3-6/3995, АРБ2016 (Прил. 2.1)</t>
  </si>
  <si>
    <t>bcbs128, d319, bcbs108</t>
  </si>
  <si>
    <t>Риск изменения чистой процентной маржи</t>
  </si>
  <si>
    <t>Net interest income risk</t>
  </si>
  <si>
    <t>NII risk</t>
  </si>
  <si>
    <t>d319, bcbs108</t>
  </si>
  <si>
    <t>Риск несовпадения сроков пересмотра ставок</t>
  </si>
  <si>
    <t>Gap risk</t>
  </si>
  <si>
    <t>Риск изменения кривых процентных ставок</t>
  </si>
  <si>
    <t>Yield curve risk</t>
  </si>
  <si>
    <t>Базисный риск</t>
  </si>
  <si>
    <t>Basis risk</t>
  </si>
  <si>
    <t>Буренин, 1994</t>
  </si>
  <si>
    <t>Риск опциональности</t>
  </si>
  <si>
    <t>Optionality risk</t>
  </si>
  <si>
    <t>Риск изменения экономической стоимости капитала</t>
  </si>
  <si>
    <t>Economic value of equity risk</t>
  </si>
  <si>
    <t>EVE risk</t>
  </si>
  <si>
    <t>Фондовый риск торгового портфеля</t>
  </si>
  <si>
    <t>ФР</t>
  </si>
  <si>
    <t>Equity risk in the trading book (Equity position risk)</t>
  </si>
  <si>
    <t>Систематический (общий) фондовый риск</t>
  </si>
  <si>
    <t>ОФР</t>
  </si>
  <si>
    <t>General equity position risk</t>
  </si>
  <si>
    <t>Специфический (специальный) фондовый риск</t>
  </si>
  <si>
    <t>СФР</t>
  </si>
  <si>
    <t>Specific equity position risk</t>
  </si>
  <si>
    <t>Товарный риск торгового портфеля</t>
  </si>
  <si>
    <t>Commodities risk</t>
  </si>
  <si>
    <t xml:space="preserve"> Лобанов_Чубунов_2009</t>
  </si>
  <si>
    <t>Риск изменения спотовой стоимости товаров</t>
  </si>
  <si>
    <t>Risk of a change in spot prices</t>
  </si>
  <si>
    <t>Процентный риск</t>
  </si>
  <si>
    <t>Interest rate risk</t>
  </si>
  <si>
    <t>Риск изменения форвардной цены</t>
  </si>
  <si>
    <t>Forward gap risk</t>
  </si>
  <si>
    <t>Риск изменения вмененной волатильности по торговому портфелю (вега-риск)</t>
  </si>
  <si>
    <t>Implied volatility risk (vega-risk)</t>
  </si>
  <si>
    <t>Валютный риск</t>
  </si>
  <si>
    <t>ВР</t>
  </si>
  <si>
    <t>Foreign exchange risk</t>
  </si>
  <si>
    <t>FX risk</t>
  </si>
  <si>
    <t>Модельный риск</t>
  </si>
  <si>
    <t>Model risk</t>
  </si>
  <si>
    <t>Операционный риск</t>
  </si>
  <si>
    <t>Operational risk</t>
  </si>
  <si>
    <t>70-Т, 3624-У, 346-П, АРБ2016 (Прил. 2.1)</t>
  </si>
  <si>
    <t>bcbs128, bcbs195</t>
  </si>
  <si>
    <t>РЛ</t>
  </si>
  <si>
    <t>Liquidity risk</t>
  </si>
  <si>
    <t>Риск общей балансовой ликвидности</t>
  </si>
  <si>
    <t>Balance liquidity risk</t>
  </si>
  <si>
    <t>Риск внутридневной ликвидности</t>
  </si>
  <si>
    <t>Intra-day liquidity risk</t>
  </si>
  <si>
    <t>bcbs144, bcbs248</t>
  </si>
  <si>
    <t>bcbs144, cgfs11overview</t>
  </si>
  <si>
    <t>Риск оттока средств из банка</t>
  </si>
  <si>
    <t>Bank run risk</t>
  </si>
  <si>
    <t>Риск концентрации фондирования</t>
  </si>
  <si>
    <t>Funding concentration risk</t>
  </si>
  <si>
    <t>Нефинансовые риски</t>
  </si>
  <si>
    <t>Non-financial risks</t>
  </si>
  <si>
    <t>Регуляторный риск</t>
  </si>
  <si>
    <t>Compliance risk</t>
  </si>
  <si>
    <t>3624-У, 242-П, АРБ2016 (Прил. 2.1)</t>
  </si>
  <si>
    <t>bcbs113</t>
  </si>
  <si>
    <t>Правовой риск</t>
  </si>
  <si>
    <t>Legal risk</t>
  </si>
  <si>
    <t>3624-У, 92-Т, АРБ2016 (Прил. 2.1)</t>
  </si>
  <si>
    <t>Стратегический риск</t>
  </si>
  <si>
    <t>Strategic risk</t>
  </si>
  <si>
    <t>Бизнес риск</t>
  </si>
  <si>
    <t>Business risk</t>
  </si>
  <si>
    <t>Репутационный риск (риск потери деловой репутации)</t>
  </si>
  <si>
    <t>Reputational risk</t>
  </si>
  <si>
    <t>Имущественный риск</t>
  </si>
  <si>
    <t>Fixed assets risk</t>
  </si>
  <si>
    <t>Страховой риск</t>
  </si>
  <si>
    <t>Insurance risk</t>
  </si>
  <si>
    <t>Риск вынужденного вмешательства</t>
  </si>
  <si>
    <t>Step-in risk</t>
  </si>
  <si>
    <t>d349</t>
  </si>
  <si>
    <t>Системный риск</t>
  </si>
  <si>
    <t>Systemic risk</t>
  </si>
  <si>
    <t>Леонидов, Румянцев, 2013</t>
  </si>
  <si>
    <t>67-Т, АРБ2016 (Прил. 2.1)</t>
  </si>
  <si>
    <t>Риск легализации (отмывания) доходов, полученных преступным путем, и финансирования терроризма</t>
  </si>
  <si>
    <t>Риск ПОД/ФТ</t>
  </si>
  <si>
    <t>Anti money laundering risk</t>
  </si>
  <si>
    <t>AML risk</t>
  </si>
  <si>
    <t>375-П, АРБ2016 (Прил. 2.1)</t>
  </si>
  <si>
    <t>bcbs275</t>
  </si>
  <si>
    <t>Активы и инструменты</t>
  </si>
  <si>
    <t>Активы и обязательства</t>
  </si>
  <si>
    <t>Assets and liabilies</t>
  </si>
  <si>
    <t>IFRS9, IAS 39</t>
  </si>
  <si>
    <t>МСФО IFRS 9, МСФО IAS 39</t>
  </si>
  <si>
    <t>IFRS 9, IAS 39</t>
  </si>
  <si>
    <t>Хеджирование риска</t>
  </si>
  <si>
    <t>Risk hedging</t>
  </si>
  <si>
    <t>Hull,  Лобанов_Чубунов_2009, PRM, 2015</t>
  </si>
  <si>
    <t>Финансовый инструмент</t>
  </si>
  <si>
    <t>Financial instrument</t>
  </si>
  <si>
    <t>39-ФЗ</t>
  </si>
  <si>
    <t>Балансовый инструмент</t>
  </si>
  <si>
    <t>Balance sheet instrument</t>
  </si>
  <si>
    <t>Внебалансовый инструмент</t>
  </si>
  <si>
    <t>Off-balance sheet instrument</t>
  </si>
  <si>
    <t>Биржевые и Внебиржевые инструменты</t>
  </si>
  <si>
    <t>Exchange-traded and over-the-counter instruments</t>
  </si>
  <si>
    <t>OTC</t>
  </si>
  <si>
    <t>Производные финансовые инструменты</t>
  </si>
  <si>
    <t>ПФИ</t>
  </si>
  <si>
    <t>Derivatives</t>
  </si>
  <si>
    <t xml:space="preserve">3565-У
</t>
  </si>
  <si>
    <t>Форварды и фьючерсы</t>
  </si>
  <si>
    <t>Forward and futures</t>
  </si>
  <si>
    <t>Соглашение о будущей процентной ставке</t>
  </si>
  <si>
    <t>Future rate agreement</t>
  </si>
  <si>
    <t>FRA</t>
  </si>
  <si>
    <t>Процентный фьючерс</t>
  </si>
  <si>
    <t>Interest rate futures</t>
  </si>
  <si>
    <t>Валютный форвард</t>
  </si>
  <si>
    <t>Foreign exchange forward</t>
  </si>
  <si>
    <t>Свопы</t>
  </si>
  <si>
    <t>Swaps</t>
  </si>
  <si>
    <t>Процентный своп</t>
  </si>
  <si>
    <t>Interest rate swap</t>
  </si>
  <si>
    <t>IRS</t>
  </si>
  <si>
    <t>Валютный своп</t>
  </si>
  <si>
    <t>Cross currency swap</t>
  </si>
  <si>
    <t>CCS</t>
  </si>
  <si>
    <t>Валютно-процентный своп</t>
  </si>
  <si>
    <t>Cross currency interest rate swap</t>
  </si>
  <si>
    <t>CIRS</t>
  </si>
  <si>
    <t>Опционы (колл и пут)</t>
  </si>
  <si>
    <t>Call and Put options</t>
  </si>
  <si>
    <t>3565-У</t>
  </si>
  <si>
    <t>Валютный опцион</t>
  </si>
  <si>
    <t>FX option</t>
  </si>
  <si>
    <t>Кэп, флор, коллар</t>
  </si>
  <si>
    <t>Cap, floor, collar</t>
  </si>
  <si>
    <t>Свопцион</t>
  </si>
  <si>
    <t>Swaption</t>
  </si>
  <si>
    <t>Опционы на ценные бумаги</t>
  </si>
  <si>
    <t>Securities option</t>
  </si>
  <si>
    <t>Типы исполнения опционов</t>
  </si>
  <si>
    <t>Option style</t>
  </si>
  <si>
    <t>Европейский опцион</t>
  </si>
  <si>
    <t>European option</t>
  </si>
  <si>
    <t>Американский опцион</t>
  </si>
  <si>
    <t>American option</t>
  </si>
  <si>
    <t>Бермудский опцион</t>
  </si>
  <si>
    <t>Bermudan option</t>
  </si>
  <si>
    <t>Азиатский опцион</t>
  </si>
  <si>
    <t>Asian option</t>
  </si>
  <si>
    <t>Кредитные производные финансовые инструменты</t>
  </si>
  <si>
    <t>Credit derivatives</t>
  </si>
  <si>
    <t>Свопы кредитных дефолтов</t>
  </si>
  <si>
    <t>Сredit default swap</t>
  </si>
  <si>
    <t>CDS</t>
  </si>
  <si>
    <t>Обеспеченные долговые обязательства</t>
  </si>
  <si>
    <t>Collateralized debt obligation</t>
  </si>
  <si>
    <t>CDO</t>
  </si>
  <si>
    <t>Своп на совокупный доход</t>
  </si>
  <si>
    <t>Total return swap</t>
  </si>
  <si>
    <t>TRS</t>
  </si>
  <si>
    <t>Кредитная нота</t>
  </si>
  <si>
    <t>Credit-linked note</t>
  </si>
  <si>
    <t>CLN</t>
  </si>
  <si>
    <t>Экзотические деривативы</t>
  </si>
  <si>
    <t>Exotics</t>
  </si>
  <si>
    <t>Ценные бумаги</t>
  </si>
  <si>
    <t>Securities</t>
  </si>
  <si>
    <t>Лобанов_Чубунов_2009, PRM, 2015</t>
  </si>
  <si>
    <t>Долговые ценные бумаги</t>
  </si>
  <si>
    <t>Debt securities</t>
  </si>
  <si>
    <t>Облигации</t>
  </si>
  <si>
    <t>bonds</t>
  </si>
  <si>
    <t>Векселя</t>
  </si>
  <si>
    <t>Bill of exchange</t>
  </si>
  <si>
    <t>Долевые ценные бумаги</t>
  </si>
  <si>
    <t>equity securities</t>
  </si>
  <si>
    <t>Депозитарные расписки (глобальные, американские, российские)</t>
  </si>
  <si>
    <t>ГДР, АДР, РДР</t>
  </si>
  <si>
    <t xml:space="preserve">Depositary receipt (global, american)
</t>
  </si>
  <si>
    <t>DGR, ADR</t>
  </si>
  <si>
    <t>Кредитные инструменты</t>
  </si>
  <si>
    <t>Credit instruments</t>
  </si>
  <si>
    <t>Кредиты</t>
  </si>
  <si>
    <t>Loans</t>
  </si>
  <si>
    <t>Гарантии</t>
  </si>
  <si>
    <t>Guaranties</t>
  </si>
  <si>
    <t>Facilities</t>
  </si>
  <si>
    <t>Аккредитивы</t>
  </si>
  <si>
    <t>Letters of credit</t>
  </si>
  <si>
    <t>Прямое и обратное репо</t>
  </si>
  <si>
    <t>REPO and Reverse REPO</t>
  </si>
  <si>
    <t>Секьюритизация</t>
  </si>
  <si>
    <t>Securitization</t>
  </si>
  <si>
    <t>Кредитование ценными бумагами</t>
  </si>
  <si>
    <t>Security Lending and Borrowing</t>
  </si>
  <si>
    <t>SLB</t>
  </si>
  <si>
    <t>Депозитные инструменты</t>
  </si>
  <si>
    <t>Deposit instruments</t>
  </si>
  <si>
    <t>Депозиты и вклады</t>
  </si>
  <si>
    <t>Deposits</t>
  </si>
  <si>
    <t>Текущие и расчетные счета</t>
  </si>
  <si>
    <t>Current accounts</t>
  </si>
  <si>
    <t>Торговый портфель</t>
  </si>
  <si>
    <t>Trading book</t>
  </si>
  <si>
    <t>Банковский портфель</t>
  </si>
  <si>
    <t>Banking book</t>
  </si>
  <si>
    <t>Разделение торгового и банковского портфелей</t>
  </si>
  <si>
    <t>trading and banking books boundary</t>
  </si>
  <si>
    <t>Классификация типов событий операционного риска</t>
  </si>
  <si>
    <t>ОРТС</t>
  </si>
  <si>
    <t>Loss Event Type Classification</t>
  </si>
  <si>
    <t>ORTE</t>
  </si>
  <si>
    <t xml:space="preserve">3624-У
</t>
  </si>
  <si>
    <t>bcbs 128 §§ 669, 673, Annex 9</t>
  </si>
  <si>
    <t>База данных о внутренних потерях от операционного риска</t>
  </si>
  <si>
    <t xml:space="preserve">internal loss data </t>
  </si>
  <si>
    <t>ILD</t>
  </si>
  <si>
    <t>bcbs 128 §673, bcbs 196  §40</t>
  </si>
  <si>
    <t>База данных о внешних потерях от операционного риска</t>
  </si>
  <si>
    <t>external loss data</t>
  </si>
  <si>
    <t>ED</t>
  </si>
  <si>
    <t>bcbs 128 §674, bcbs 196  §40</t>
  </si>
  <si>
    <t>Служба управления рисками</t>
  </si>
  <si>
    <t>Risk management service</t>
  </si>
  <si>
    <t>RMS</t>
  </si>
  <si>
    <t xml:space="preserve">3624-У
</t>
  </si>
  <si>
    <t>В</t>
  </si>
  <si>
    <t>Процедура самооценки рисков и контрольных процедур</t>
  </si>
  <si>
    <t>СРКП</t>
  </si>
  <si>
    <t>Risk control self assessment</t>
  </si>
  <si>
    <t>RCSA</t>
  </si>
  <si>
    <t xml:space="preserve">bcbs  195 п.39 (d) </t>
  </si>
  <si>
    <t>Ключевые индикаторы риска (сигнальные значения)</t>
  </si>
  <si>
    <t>КИР</t>
  </si>
  <si>
    <t xml:space="preserve">Key risk indicators </t>
  </si>
  <si>
    <t>KRI</t>
  </si>
  <si>
    <t xml:space="preserve">bcbs  195 п.39 (f) </t>
  </si>
  <si>
    <t>Бизнес-линия</t>
  </si>
  <si>
    <t>БЛ</t>
  </si>
  <si>
    <t xml:space="preserve">business line </t>
  </si>
  <si>
    <t>BL</t>
  </si>
  <si>
    <t>bcbs 128 § 652, Annex 8</t>
  </si>
  <si>
    <t xml:space="preserve">Внутренний порог декларации событий от операционного риска </t>
  </si>
  <si>
    <t>appropriate de minimis gross loss threshold for internal loss data collection</t>
  </si>
  <si>
    <t>bcbs 128 §673</t>
  </si>
  <si>
    <t xml:space="preserve">Операционный риск, связанный с кредитным риском </t>
  </si>
  <si>
    <t>ОРКР</t>
  </si>
  <si>
    <t>operational risk-related credit risk</t>
  </si>
  <si>
    <t>ORCR</t>
  </si>
  <si>
    <t>Операционный риск, связанный с рыночным риском</t>
  </si>
  <si>
    <t>OPPP</t>
  </si>
  <si>
    <t>operational risk-related market risk</t>
  </si>
  <si>
    <t>ORMR</t>
  </si>
  <si>
    <t xml:space="preserve">Сбор данных о внутренних потерях </t>
  </si>
  <si>
    <t>CД</t>
  </si>
  <si>
    <t xml:space="preserve">internal loss collection </t>
  </si>
  <si>
    <t>LC</t>
  </si>
  <si>
    <t>Ожидаемые потери</t>
  </si>
  <si>
    <t>ОП</t>
  </si>
  <si>
    <t>expected losses</t>
  </si>
  <si>
    <t>EL</t>
  </si>
  <si>
    <t>bcbs 128 §§12,13, 665</t>
  </si>
  <si>
    <t xml:space="preserve">Непредвиденные потери от операционного риска </t>
  </si>
  <si>
    <t>НП</t>
  </si>
  <si>
    <t>unexpected losses</t>
  </si>
  <si>
    <t>UL</t>
  </si>
  <si>
    <t>Внутренние факторы операционного риска</t>
  </si>
  <si>
    <t>internal factors</t>
  </si>
  <si>
    <t>76-т</t>
  </si>
  <si>
    <t xml:space="preserve">bcbs  195 п.38 </t>
  </si>
  <si>
    <t>Внешние факторы операционного риска</t>
  </si>
  <si>
    <t>external factors</t>
  </si>
  <si>
    <t>bcbs 195 п.38</t>
  </si>
  <si>
    <t>Классификация причин убытков от операционных рисков</t>
  </si>
  <si>
    <t>Определение процедуры выявления операционных рисков</t>
  </si>
  <si>
    <t>Методы выявления операционного риска</t>
  </si>
  <si>
    <t xml:space="preserve">76-т </t>
  </si>
  <si>
    <t>Построение карты бизнес процессов</t>
  </si>
  <si>
    <t>Business Process Mapping</t>
  </si>
  <si>
    <t xml:space="preserve">bcbs  195 п.39 (e) </t>
  </si>
  <si>
    <t>Сценарный анализ</t>
  </si>
  <si>
    <t>Scenario analysis</t>
  </si>
  <si>
    <t>bcbs  195 п.39 (g)</t>
  </si>
  <si>
    <t>Сравнительный анализ</t>
  </si>
  <si>
    <t>Comparative Analysis</t>
  </si>
  <si>
    <t xml:space="preserve">bcbs  195п.39 (i) </t>
  </si>
  <si>
    <t>Анализ операционных рисков новых продуктов/процессов и всех изменений</t>
  </si>
  <si>
    <t>inherent risks in the new product, service, or activity</t>
  </si>
  <si>
    <t xml:space="preserve">bcbs  195 п.42 (a) </t>
  </si>
  <si>
    <t>Система управления операционным риском банка</t>
  </si>
  <si>
    <t>operational risk management system</t>
  </si>
  <si>
    <t xml:space="preserve">3624-у </t>
  </si>
  <si>
    <t>bcbs 128  §663 (а)</t>
  </si>
  <si>
    <t>Базовый индикативный подход</t>
  </si>
  <si>
    <t>Basic Indicator Approach</t>
  </si>
  <si>
    <t>BIA</t>
  </si>
  <si>
    <t>bcbs 128, p.144</t>
  </si>
  <si>
    <t>Стандартизированный подход к оценке операционного риска</t>
  </si>
  <si>
    <t>Standardized Approach</t>
  </si>
  <si>
    <t>TSA</t>
  </si>
  <si>
    <t>bcbs 128, p.146</t>
  </si>
  <si>
    <t>Альтернативный стандартизированный подход к оценке операционного риска</t>
  </si>
  <si>
    <t>Alternative Standardized Approach</t>
  </si>
  <si>
    <t>ASA</t>
  </si>
  <si>
    <t>Усовершенствованные («продвинутые») подходы к оценке операционного риска (АМА)</t>
  </si>
  <si>
    <t>Advanced Measurement Approaches</t>
  </si>
  <si>
    <t>AMA</t>
  </si>
  <si>
    <t>bcbs 128, p.147</t>
  </si>
  <si>
    <t>Модель расчета капитала на покрытие операционного риска</t>
  </si>
  <si>
    <t>Operational risk Capital-at-Risk model</t>
  </si>
  <si>
    <t>OpCaR</t>
  </si>
  <si>
    <t>bcbs 291, p.2</t>
  </si>
  <si>
    <r>
      <t>Бизнес-индикатор</t>
    </r>
    <r>
      <rPr>
        <b/>
        <u/>
        <sz val="11"/>
        <color theme="1"/>
        <rFont val="Calibri"/>
        <family val="2"/>
        <charset val="204"/>
        <scheme val="minor"/>
      </rPr>
      <t xml:space="preserve"> </t>
    </r>
  </si>
  <si>
    <t>Business Indicator</t>
  </si>
  <si>
    <t>BI</t>
  </si>
  <si>
    <t>bcbs 291, p.8; d355</t>
  </si>
  <si>
    <t>Инструменты идентификации и оценки операционного риска</t>
  </si>
  <si>
    <t>Operational risk identification and assessment tools</t>
  </si>
  <si>
    <t>bcbs 195, p.11</t>
  </si>
  <si>
    <t>Присущий риск</t>
  </si>
  <si>
    <t>Inherent risk</t>
  </si>
  <si>
    <t>bcbs 195, p.12</t>
  </si>
  <si>
    <t>Остаточный риск</t>
  </si>
  <si>
    <t>Картография бизнес процессов</t>
  </si>
  <si>
    <t>Business process mapping</t>
  </si>
  <si>
    <t>Три линии защиты от операционного риска</t>
  </si>
  <si>
    <t>Three lines of defence</t>
  </si>
  <si>
    <t>bcbs 292 p.34-38</t>
  </si>
  <si>
    <t>Моделирование операционного риска</t>
  </si>
  <si>
    <t>Operational risk modeling</t>
  </si>
  <si>
    <t>bcbs 196  p.34; bcbs 195 p.4</t>
  </si>
  <si>
    <t>Риск-аппетит (склонность к риску)</t>
  </si>
  <si>
    <t>Risk appetite</t>
  </si>
  <si>
    <t>3624-У, глава 4</t>
  </si>
  <si>
    <t>bcbs 195 p.6</t>
  </si>
  <si>
    <t>Толерантность к риску</t>
  </si>
  <si>
    <t>Risk tolerance</t>
  </si>
  <si>
    <t>Метод моделирования, основанный на распределении убытков</t>
  </si>
  <si>
    <t xml:space="preserve"> loss distribution approach</t>
  </si>
  <si>
    <t>LDA</t>
  </si>
  <si>
    <t>bcbs 196  §70</t>
  </si>
  <si>
    <t>Категории операционного риска</t>
  </si>
  <si>
    <t>operational risk categories</t>
  </si>
  <si>
    <t>ORC</t>
  </si>
  <si>
    <t>bcbs 196  §161</t>
  </si>
  <si>
    <t>Метод моделирования, основанный на использовании сценарного анализа</t>
  </si>
  <si>
    <t>the scenario-based approach</t>
  </si>
  <si>
    <t>SBA</t>
  </si>
  <si>
    <t>bcbs 196  p.34</t>
  </si>
  <si>
    <t xml:space="preserve">Деловая среда и факторы внутреннего контроля </t>
  </si>
  <si>
    <t>business environment and internal control factors</t>
  </si>
  <si>
    <t>BEICF</t>
  </si>
  <si>
    <t>bcbs 128 p.154</t>
  </si>
  <si>
    <t>Минимизация риска</t>
  </si>
  <si>
    <t>76-Т, 3.14.</t>
  </si>
  <si>
    <t>Снижение риска</t>
  </si>
  <si>
    <t>Risk Mitigation</t>
  </si>
  <si>
    <t>bcbs195, стр.14</t>
  </si>
  <si>
    <t>69-Т, п. 27 (в)</t>
  </si>
  <si>
    <t>bcbs195, стр12</t>
  </si>
  <si>
    <t>Аутсорсинг</t>
  </si>
  <si>
    <t>Outsourcing</t>
  </si>
  <si>
    <t>79-Т, п. 3.18.</t>
  </si>
  <si>
    <t>bcbs195, стр.16</t>
  </si>
  <si>
    <t>Страхование операционного риска</t>
  </si>
  <si>
    <t>Insurance</t>
  </si>
  <si>
    <t>79-Т, п. 3.19.</t>
  </si>
  <si>
    <t>Непрерывность и (или) восстановление финансово-хозяйственной деятельности</t>
  </si>
  <si>
    <t>Business resilience and continuity</t>
  </si>
  <si>
    <t>79-Т, п. 3.20.</t>
  </si>
  <si>
    <t>bcbs195, стр.17</t>
  </si>
  <si>
    <t>План обеспечения непрерывности и (или) восстановления финансово-хозяйственной деятельности</t>
  </si>
  <si>
    <t>ОНиВД</t>
  </si>
  <si>
    <t>Business continuity plan</t>
  </si>
  <si>
    <t>BCP</t>
  </si>
  <si>
    <t>79-Т, п. 3.21; 2194-У</t>
  </si>
  <si>
    <t>Мониторинг</t>
  </si>
  <si>
    <t>Monitoring</t>
  </si>
  <si>
    <t>Лобанов, Чугунов, 2009 гл. 6</t>
  </si>
  <si>
    <t>76-Т, 2.1.</t>
  </si>
  <si>
    <t>bcbs195, point 43 (Principle 8)</t>
  </si>
  <si>
    <t>Индикатор подверженности риску</t>
  </si>
  <si>
    <t>Exposure Indicator</t>
  </si>
  <si>
    <t>EI</t>
  </si>
  <si>
    <t>Золотарев, 2005, стр. 37.</t>
  </si>
  <si>
    <t>Индикатор уровня операционного риска</t>
  </si>
  <si>
    <t>76-Т, 3.12.</t>
  </si>
  <si>
    <t>Лимит (пороговое значение) индикатора уровня риска</t>
  </si>
  <si>
    <t>Контроль</t>
  </si>
  <si>
    <t xml:space="preserve">Control </t>
  </si>
  <si>
    <t>bcbs195, point 47 (Principle 9)</t>
  </si>
  <si>
    <t xml:space="preserve">Бизнес-процесс   </t>
  </si>
  <si>
    <t>Business process</t>
  </si>
  <si>
    <t>Лобанов, Чугунов, 2009, гл. 6</t>
  </si>
  <si>
    <t>Cистема внутреннего контроля</t>
  </si>
  <si>
    <t>Internal Control System</t>
  </si>
  <si>
    <t>Процедура контроля</t>
  </si>
  <si>
    <t>Внутренняя  процедура контроля</t>
  </si>
  <si>
    <t>Разделение функций</t>
  </si>
  <si>
    <t>Двойной ввод данных</t>
  </si>
  <si>
    <t>Сверка данных</t>
  </si>
  <si>
    <t>Дополнительное подтверждение операций</t>
  </si>
  <si>
    <t>Контроль исправлений</t>
  </si>
  <si>
    <t>Внешняя  процедура контроля</t>
  </si>
  <si>
    <t>Подтверждения</t>
  </si>
  <si>
    <t>Проверки правильности цен</t>
  </si>
  <si>
    <t>Полномочия на исполнение операций</t>
  </si>
  <si>
    <t>Осуществление расчетов</t>
  </si>
  <si>
    <t>Внутренний/внешний аудит</t>
  </si>
  <si>
    <t>Информационные системы и коммуникации</t>
  </si>
  <si>
    <t>Мониторинг текущей деятельности</t>
  </si>
  <si>
    <t>Процедуры проверок и сверок</t>
  </si>
  <si>
    <t>Ограничение физического доступа персонала к данным на электронных и бумажных носителях</t>
  </si>
  <si>
    <t>Справка о внутреннем контроле кредитной организации (ф.0409639)</t>
  </si>
  <si>
    <t xml:space="preserve">2332-У </t>
  </si>
  <si>
    <t>Справка об уровне достаточности капитала для покрытия рисков, величине резервов на возможные потери по ссудам и иным активам (ф.0409808)</t>
  </si>
  <si>
    <t>Информация об обязательных нормативах и других показателях деятельности кредитной организации (ф.0409135)</t>
  </si>
  <si>
    <t>Отчетность ВПОДК</t>
  </si>
  <si>
    <t>Отчеты о значимых рисках</t>
  </si>
  <si>
    <t>Консолидированная финансовая отчетность</t>
  </si>
  <si>
    <t>2923-У</t>
  </si>
  <si>
    <t>Состав отчетности ВПОДК</t>
  </si>
  <si>
    <t>Периодичность отчетности ВПОДК</t>
  </si>
  <si>
    <t>Получатели отчетности ВПОДК</t>
  </si>
  <si>
    <t>стресс-тестирование</t>
  </si>
  <si>
    <t xml:space="preserve">stress-testing </t>
  </si>
  <si>
    <t>исторические события</t>
  </si>
  <si>
    <t xml:space="preserve">historical data </t>
  </si>
  <si>
    <t>bcbs 196, p35,36</t>
  </si>
  <si>
    <t>сценарный анализ (гипотетические события)</t>
  </si>
  <si>
    <t xml:space="preserve">scenario analysis </t>
  </si>
  <si>
    <t>SA</t>
  </si>
  <si>
    <t>bcbs 292, p.22</t>
  </si>
  <si>
    <t>Агрегированный риск</t>
  </si>
  <si>
    <t>глобальный макроэкономический стресс-тест</t>
  </si>
  <si>
    <t>Enterprise Wide Stress Test</t>
  </si>
  <si>
    <t>EWST</t>
  </si>
  <si>
    <t>bcbs 292, p.23</t>
  </si>
  <si>
    <t>обязательные нормативы банков</t>
  </si>
  <si>
    <t>statutory banks normatives</t>
  </si>
  <si>
    <t>139-И</t>
  </si>
  <si>
    <t>нормативы достаточности капитала</t>
  </si>
  <si>
    <t>capital adequacy normatives</t>
  </si>
  <si>
    <t>Меры риска</t>
  </si>
  <si>
    <t>взвешивание активов по уровню риска</t>
  </si>
  <si>
    <t>Risk-Weighted Assets</t>
  </si>
  <si>
    <t>RWA</t>
  </si>
  <si>
    <t>собственный капитал банка</t>
  </si>
  <si>
    <t>основной капитал</t>
  </si>
  <si>
    <t>дополнительный капитал</t>
  </si>
  <si>
    <t>базовый капитал</t>
  </si>
  <si>
    <t>395-П</t>
  </si>
  <si>
    <t>уставный капитал</t>
  </si>
  <si>
    <t>Аудиторское заключение</t>
  </si>
  <si>
    <t>Ежеквартальный отчет эмитента эмиссионных ценных бумаг</t>
  </si>
  <si>
    <t>454-П</t>
  </si>
  <si>
    <t>Информация о рисках на консолидированной основе</t>
  </si>
  <si>
    <t>3876-У</t>
  </si>
  <si>
    <t xml:space="preserve">годовая консолидированная финансовая отчетность </t>
  </si>
  <si>
    <t xml:space="preserve">2923-У </t>
  </si>
  <si>
    <t>банковская группа</t>
  </si>
  <si>
    <t>395-1, ст.4</t>
  </si>
  <si>
    <t>головная кредитная организация банковской группы</t>
  </si>
  <si>
    <t>опубликованная отчетность</t>
  </si>
  <si>
    <t>официальный сайт головной кредитной организации банковской группы</t>
  </si>
  <si>
    <t>Раскрытие информации эмитентами эмиссионных ценных бумаг</t>
  </si>
  <si>
    <t>Источники данных</t>
  </si>
  <si>
    <t>Источник данных</t>
  </si>
  <si>
    <t>Data Source</t>
  </si>
  <si>
    <t>Engelmann, Rauhmeier, 2011</t>
  </si>
  <si>
    <t>bz_1, п. 464</t>
  </si>
  <si>
    <t>Внешние данные</t>
  </si>
  <si>
    <t>External Data</t>
  </si>
  <si>
    <t>bz_1, п. 674</t>
  </si>
  <si>
    <t>bcbs196, 40.</t>
  </si>
  <si>
    <t>глобальная база данных операционных потерь, управляемая BBA</t>
  </si>
  <si>
    <t>Global Operational loss Database managed by BBA</t>
  </si>
  <si>
    <t>Akkizidis, Bouchereau, 2005, стр. 148</t>
  </si>
  <si>
    <t>Ассоциация по обмену данными об операционных рисках</t>
  </si>
  <si>
    <t>Operational Risk Data Exchange Association</t>
  </si>
  <si>
    <t>ORX</t>
  </si>
  <si>
    <t>компания OpVantage</t>
  </si>
  <si>
    <t>OpVantage</t>
  </si>
  <si>
    <t>Внутренние данные об убытках</t>
  </si>
  <si>
    <t>Internal Loss Data</t>
  </si>
  <si>
    <t>bz_1, п.670</t>
  </si>
  <si>
    <t>Scenario Analysis</t>
  </si>
  <si>
    <t>bz_1, п.675, 669 (d)</t>
  </si>
  <si>
    <t>Бизнес-среда и внутренние контрольные факторы/ Деловая среда и факторы внутреннего контроля</t>
  </si>
  <si>
    <t>Business environment and Internal Control factors</t>
  </si>
  <si>
    <t>BEICFs</t>
  </si>
  <si>
    <t>bz_1, п. 676 (e)</t>
  </si>
  <si>
    <t>АРБ2016 (прил.2.1.)</t>
  </si>
  <si>
    <t>92-т</t>
  </si>
  <si>
    <t>BCBS128</t>
  </si>
  <si>
    <t>Внешние факторы правового риска</t>
  </si>
  <si>
    <t>External legal risk' factors</t>
  </si>
  <si>
    <t>Внутренние факторы правового риска</t>
  </si>
  <si>
    <t>Internal legal risk' factors</t>
  </si>
  <si>
    <t>Мониторинг правового риска</t>
  </si>
  <si>
    <t>Сбор и анализ информации о фактах проявления правового риска</t>
  </si>
  <si>
    <t>Оценка правового риска</t>
  </si>
  <si>
    <t>Risk measurement</t>
  </si>
  <si>
    <t>3624-у</t>
  </si>
  <si>
    <t>Критерии оценки уровня правового риска</t>
  </si>
  <si>
    <t>96-т, 2011</t>
  </si>
  <si>
    <t>Экспертная оценка правового риска</t>
  </si>
  <si>
    <t>Статистический метод оценки правового риска</t>
  </si>
  <si>
    <t>Метод минимизации правового риска</t>
  </si>
  <si>
    <t>Аналитическая база данных об убытках от правового риска</t>
  </si>
  <si>
    <t>Независимость подразделения, ответственного за управление правовым риском</t>
  </si>
  <si>
    <t xml:space="preserve"> 92-т</t>
  </si>
  <si>
    <t>Взаимосвязь правового и операционного риска</t>
  </si>
  <si>
    <t xml:space="preserve">Репутационный риск </t>
  </si>
  <si>
    <t>Внутренние факторы репутационного риска</t>
  </si>
  <si>
    <t>External reputational risk' factors</t>
  </si>
  <si>
    <t>Внешние факторы репутационного риска</t>
  </si>
  <si>
    <t>Internal reputational risk' factors</t>
  </si>
  <si>
    <t>Оценка репутационного риска</t>
  </si>
  <si>
    <t>Экспертная оценка репутационного риска</t>
  </si>
  <si>
    <t>Статистический метод оценки репутационного риска</t>
  </si>
  <si>
    <t>Метод индикаторов репутационного риска</t>
  </si>
  <si>
    <t>Key reputational risk indicators</t>
  </si>
  <si>
    <t>Единый буфер капитала под нефинансовые риски (правовой, репутационный, стратегический)</t>
  </si>
  <si>
    <t>Конфликт интересов</t>
  </si>
  <si>
    <t>Принцип «знай своего служащего»</t>
  </si>
  <si>
    <t>Принципы управления репутационным риском</t>
  </si>
  <si>
    <t>Принцип «знай своего клиента»</t>
  </si>
  <si>
    <t>Know Your Client principle</t>
  </si>
  <si>
    <t>KYC</t>
  </si>
  <si>
    <t>115-ФЗ</t>
  </si>
  <si>
    <t>Принципы профессиональной этики</t>
  </si>
  <si>
    <t xml:space="preserve">Независимость подразделения, ответственного за управление репутационным рисками </t>
  </si>
  <si>
    <t>Мониторинг риска потери деловой репутации</t>
  </si>
  <si>
    <t>Аналитическая база данных об убытках риска потери деловой репутации</t>
  </si>
  <si>
    <t>Бизнес-риск</t>
  </si>
  <si>
    <t>Business-risk</t>
  </si>
  <si>
    <t>Лобанов Чугунов 6.2.</t>
  </si>
  <si>
    <t>Факторы бизнес-риска</t>
  </si>
  <si>
    <t>Business-risk factors</t>
  </si>
  <si>
    <t>Оценка бизнес-риска</t>
  </si>
  <si>
    <t>Measurement</t>
  </si>
  <si>
    <t>Сравнительный подход оценки бизнес-риска</t>
  </si>
  <si>
    <t>Статистический способ оценки бизнес-риска</t>
  </si>
  <si>
    <t>Сценарный подход в оценке бизнес- риска</t>
  </si>
  <si>
    <t>Страновой риск</t>
  </si>
  <si>
    <t>70-т</t>
  </si>
  <si>
    <t xml:space="preserve">Риск легализации </t>
  </si>
  <si>
    <t>Система управления риском легализации (отмывания) доходов</t>
  </si>
  <si>
    <t>375-П</t>
  </si>
  <si>
    <t>С</t>
  </si>
  <si>
    <t>Методика выявления и оценки риска легализации (отмывания) доходов</t>
  </si>
  <si>
    <t>Порядок проведения мероприятий по мониторингу, анализу и контролю за риском клиента</t>
  </si>
  <si>
    <t>Порядок присвоения риска клиента</t>
  </si>
  <si>
    <t>Способы управления риском легализации (отмывания) доходов</t>
  </si>
  <si>
    <t>Порядок учета и фиксирования результатов оценки степени (уровня) риска клиента</t>
  </si>
  <si>
    <t>Особенности мониторинга и анализа операций клиентов</t>
  </si>
  <si>
    <t>Критерии риска легализации</t>
  </si>
  <si>
    <t>Оценка риска клиента</t>
  </si>
  <si>
    <t>Факторы оценки риска клиента</t>
  </si>
  <si>
    <t>Классификация клиентов</t>
  </si>
  <si>
    <t>Определение стратегического риска</t>
  </si>
  <si>
    <t>Пашков Р., Юденков Ю.;
Бухтин М.А. 2005 №3</t>
  </si>
  <si>
    <t>Методы управления стратегическим риском</t>
  </si>
  <si>
    <t>Факторы возникновения стратегического риска</t>
  </si>
  <si>
    <t>Оценки стратегического риска</t>
  </si>
  <si>
    <t>SWOT-анализ</t>
  </si>
  <si>
    <t>Количественный подход оценки стратегического риска</t>
  </si>
  <si>
    <t>2005-у</t>
  </si>
  <si>
    <t xml:space="preserve">Элементы надзорного процесса </t>
  </si>
  <si>
    <t xml:space="preserve">Меры по минимизации стратегического риска </t>
  </si>
  <si>
    <t>Управление операционными рисками в режиме чрезвычайных и непредвиденных ситуаций</t>
  </si>
  <si>
    <t>242-п</t>
  </si>
  <si>
    <t>Управление обеспечением непрерывности и восстановления деятельности</t>
  </si>
  <si>
    <t>Business continuity management</t>
  </si>
  <si>
    <t>BCM</t>
  </si>
  <si>
    <t>корзинные дефолтные свопы, ПФИ на корзину активов, инструменты секьюритизации и повторной секьюритизации</t>
  </si>
  <si>
    <t>511-П</t>
  </si>
  <si>
    <t xml:space="preserve">Ценные бумаги (акции, облигации, паи, конвертируемые облигации, векселя,  оферта по облигациям, амортизация долга, бескупонные облигации, deep discount bonds), фондовые и финансовые индексы, процентные бэнчмарки (ключевая ставка, Libor, Mosibor и т.п.)  </t>
  </si>
  <si>
    <t>39-ФЗ, 511-П</t>
  </si>
  <si>
    <t xml:space="preserve">Рыночная инфраструктура (организатор торгов, клиринг, депозитарий, репозитарий, центральный контрагент) </t>
  </si>
  <si>
    <t xml:space="preserve">Операции на финансовых рынках (гарантийное обеспечение, вариационная маржа, обеспечительные платежи, маркет-мэйкинг, типы ордеров на исполнение сделки, неттинг, поставка против платежа, предпоставка, предоплата, ролл-овер, финансовое плечо, поставочные контракты, беспоставочные контракты) </t>
  </si>
  <si>
    <t>Процентные ставки, спрэд, маржа, кривая доходности, безрисковые ставки</t>
  </si>
  <si>
    <t>Позиции: чистые, открытые / закрытые, длинные / короткие</t>
  </si>
  <si>
    <t>Short and long position</t>
  </si>
  <si>
    <t>Кредитные рейтинги, рейтинговые агентства</t>
  </si>
  <si>
    <t>Гэп-анализ</t>
  </si>
  <si>
    <t>Дюрация, модифицированная дюрация</t>
  </si>
  <si>
    <t>D, MD</t>
  </si>
  <si>
    <t>Чистый процентный доход</t>
  </si>
  <si>
    <t>ЧПД</t>
  </si>
  <si>
    <t>Net Interest Income, Net Interest Profit</t>
  </si>
  <si>
    <t>NII, NIP</t>
  </si>
  <si>
    <t>bcbs-irrbb</t>
  </si>
  <si>
    <t>Экономическая стоимость</t>
  </si>
  <si>
    <t>ЭС</t>
  </si>
  <si>
    <t>Economic Value of Equity</t>
  </si>
  <si>
    <t>EVE</t>
  </si>
  <si>
    <t>Источники процентного риска</t>
  </si>
  <si>
    <t>Справедливая стоимость</t>
  </si>
  <si>
    <t>70-Т</t>
  </si>
  <si>
    <t>Банковская и торговая книги (портфели)</t>
  </si>
  <si>
    <t>Инструменты (активы, обязательства), чувствительные к изменению процентных ставок</t>
  </si>
  <si>
    <t>Ликвидность и активность рынка</t>
  </si>
  <si>
    <t>Непроцентные доходы (расходы), чувствительные к изменению процентных ставок</t>
  </si>
  <si>
    <t>Систематический и несистематический (специфический и общий) риски</t>
  </si>
  <si>
    <t>511-П, МСФО 39</t>
  </si>
  <si>
    <t>Денежная стоимость процентного пункта</t>
  </si>
  <si>
    <t>Гэп-анализ по срокам до изменения ставок</t>
  </si>
  <si>
    <t>Repricing Cash Flow / gap analisys</t>
  </si>
  <si>
    <t>Лестница погашений</t>
  </si>
  <si>
    <t>maturity ladder</t>
  </si>
  <si>
    <t>Оценка чувствительности к изменению процентных ставок</t>
  </si>
  <si>
    <t>Risk Sensitivity</t>
  </si>
  <si>
    <t>Однородные финансовые инструменты</t>
  </si>
  <si>
    <t>bcbs-irr</t>
  </si>
  <si>
    <t>Депозиты до востребования</t>
  </si>
  <si>
    <t>ДДВ</t>
  </si>
  <si>
    <t>Non-Maturity Deposits</t>
  </si>
  <si>
    <t>NMD</t>
  </si>
  <si>
    <t>Стабильная / нестабильная доля депозитов</t>
  </si>
  <si>
    <t>Stable vs Non-stable deposits</t>
  </si>
  <si>
    <t>Риск отзыва депозитов</t>
  </si>
  <si>
    <t>Redemption Risk</t>
  </si>
  <si>
    <t>Риск досрочного погашения кредита</t>
  </si>
  <si>
    <t>Prepayment Risk</t>
  </si>
  <si>
    <t>Регуляторный арбитраж</t>
  </si>
  <si>
    <t>Regulatory arbitrage</t>
  </si>
  <si>
    <t>Сценарии изменения ставок</t>
  </si>
  <si>
    <t>Interest Rate Shock scenatios</t>
  </si>
  <si>
    <t>Кредитный спрэд корпоративных облигаций</t>
  </si>
  <si>
    <t>Кривые доходности</t>
  </si>
  <si>
    <t>Expected shortfall, conditional VaR</t>
  </si>
  <si>
    <t>ES, CVaR</t>
  </si>
  <si>
    <t>Относительный VaR</t>
  </si>
  <si>
    <t>Relative VaR</t>
  </si>
  <si>
    <t>Издержки хранения товаров</t>
  </si>
  <si>
    <t>Коэффициент альфа</t>
  </si>
  <si>
    <t>Коэффициент бета</t>
  </si>
  <si>
    <t>Коэффициент Шарпа</t>
  </si>
  <si>
    <t>Коэффициент Альфа</t>
  </si>
  <si>
    <t>Премия за ликвидность</t>
  </si>
  <si>
    <t>Процентная политика</t>
  </si>
  <si>
    <t>Иммунизация процентной маржи</t>
  </si>
  <si>
    <t>Диверсификация</t>
  </si>
  <si>
    <t>Коэффициент хеджирования</t>
  </si>
  <si>
    <t>Hedge ratio</t>
  </si>
  <si>
    <t>Хеджирование фьючерсными контрактами риска базисного актива</t>
  </si>
  <si>
    <t>Лимиты</t>
  </si>
  <si>
    <t>Лимиты  риска (капитала)</t>
  </si>
  <si>
    <t>Лимиты  чувствительности</t>
  </si>
  <si>
    <t>Структурные лимиты (лимиты на разрывы в активах и обязательствах в разрезе временных пулов)</t>
  </si>
  <si>
    <t xml:space="preserve">Лимиты потерь / доходов </t>
  </si>
  <si>
    <t>Stop loss / Take profit</t>
  </si>
  <si>
    <t>Структурные коэффициенты ALM</t>
  </si>
  <si>
    <t>Методологии агрегирования рисков</t>
  </si>
  <si>
    <t>Aggregation methodologies</t>
  </si>
  <si>
    <t>bcbsj25</t>
  </si>
  <si>
    <t>3624-У, 3883-У</t>
  </si>
  <si>
    <t>Модели агрегирования рисков</t>
  </si>
  <si>
    <t>МАР</t>
  </si>
  <si>
    <t>Risk Aggregation Models</t>
  </si>
  <si>
    <t>RAM</t>
  </si>
  <si>
    <t>Цели и задачи агрегирования рисков</t>
  </si>
  <si>
    <t>Roles or functions of risk aggregation</t>
  </si>
  <si>
    <t>Идентификации рисков</t>
  </si>
  <si>
    <t>Risk identification</t>
  </si>
  <si>
    <t>Мониторинг рисков</t>
  </si>
  <si>
    <t>Risk monitoring</t>
  </si>
  <si>
    <t>Распределение капитала и ценообразование с учетом рисков</t>
  </si>
  <si>
    <t>Capital allocation and risk pricing</t>
  </si>
  <si>
    <t>Достаточность капитала и финансовая устойчивость</t>
  </si>
  <si>
    <t>Capital adequacy or solvency assessment</t>
  </si>
  <si>
    <t>Стратегический менеджмент</t>
  </si>
  <si>
    <t>Long-term business and strategic management</t>
  </si>
  <si>
    <t>Ключевые свойства метода агрегирования рисков</t>
  </si>
  <si>
    <t>Key conditions for an aggregation method</t>
  </si>
  <si>
    <t>Адаптивность (метода агрегирования)</t>
  </si>
  <si>
    <t>Adaptivity</t>
  </si>
  <si>
    <t>Стабильность (метода агрегирования)</t>
  </si>
  <si>
    <t>Stability</t>
  </si>
  <si>
    <t>Чувствительность (метода агрегирования)</t>
  </si>
  <si>
    <t>Sensitivity</t>
  </si>
  <si>
    <t>Детальность (метода агрегирования)</t>
  </si>
  <si>
    <t>Granularity</t>
  </si>
  <si>
    <t>Понятность (метода агрегирования)</t>
  </si>
  <si>
    <t>Clarity</t>
  </si>
  <si>
    <t>Допущения об условиях ведения бизнеса</t>
  </si>
  <si>
    <t>Business conditions</t>
  </si>
  <si>
    <t>Нормальные условия</t>
  </si>
  <si>
    <t>Normal conditions</t>
  </si>
  <si>
    <t>Стрессовые условия</t>
  </si>
  <si>
    <t>Stressed conditions</t>
  </si>
  <si>
    <t>Достоинства и недостатки различных мер риска</t>
  </si>
  <si>
    <t>Моделирование зависимостей</t>
  </si>
  <si>
    <t>Dependency modelling</t>
  </si>
  <si>
    <t>bcbs152, bcbsj25, bcbs128</t>
  </si>
  <si>
    <t>Свойства различных мер зависимостей</t>
  </si>
  <si>
    <t>Корреляционная матрица</t>
  </si>
  <si>
    <t>Correlation matrix</t>
  </si>
  <si>
    <t>Положительно полуопределенная матрица</t>
  </si>
  <si>
    <t>Positive semi-definiteness</t>
  </si>
  <si>
    <t>3624-У, 139-И</t>
  </si>
  <si>
    <t>Зависимость "хвостов" распределений</t>
  </si>
  <si>
    <t>Tail dependence</t>
  </si>
  <si>
    <t>Данные</t>
  </si>
  <si>
    <t>Копулы</t>
  </si>
  <si>
    <t>Copulas</t>
  </si>
  <si>
    <t>bcbsj25, McNeil et al, 2005, Алескеров Ф. Т. и др, 2013</t>
  </si>
  <si>
    <t>Свойства копул различных типов</t>
  </si>
  <si>
    <t>bcbsj25, McNeil et al, 2005</t>
  </si>
  <si>
    <t>Частное (предельное, маржинальное) вероятностное распределение</t>
  </si>
  <si>
    <t>Marginal loss distributions</t>
  </si>
  <si>
    <t>Достоинства и недостатки методов агрегирования рисков</t>
  </si>
  <si>
    <t>Методы агрегирования рисков</t>
  </si>
  <si>
    <t>Методологии декомпозиции (аллокации) рисков</t>
  </si>
  <si>
    <t>Decomposition methodologies</t>
  </si>
  <si>
    <t>Компонентный метод</t>
  </si>
  <si>
    <t>Component method</t>
  </si>
  <si>
    <t>Метод вклада в стандартное отклонение</t>
  </si>
  <si>
    <t>Standard deviation contribution</t>
  </si>
  <si>
    <t>Инкрементный метод</t>
  </si>
  <si>
    <t>Incremental method</t>
  </si>
  <si>
    <t>Неконсолидированный метод</t>
  </si>
  <si>
    <t>Stand-alone method</t>
  </si>
  <si>
    <t>Эффекты диверсификации</t>
  </si>
  <si>
    <t>Diversification benefits</t>
  </si>
  <si>
    <t>Диверсификация в рамках вида риска</t>
  </si>
  <si>
    <t>Intra-risk diversification</t>
  </si>
  <si>
    <t>Межрисковая диверсификация</t>
  </si>
  <si>
    <t>Inter-risk diversification</t>
  </si>
  <si>
    <t>Эффекты диверсификации на уровне группы компаний</t>
  </si>
  <si>
    <t>group-wide diversification benefits</t>
  </si>
  <si>
    <t>Группировка рисков</t>
  </si>
  <si>
    <t>Risk buckets or compartments</t>
  </si>
  <si>
    <t>Экономические предпосылки эффектов диверсификации</t>
  </si>
  <si>
    <t>Economic determinants of diversification effects</t>
  </si>
  <si>
    <t>Методы валидации агрегированных оценок рисков</t>
  </si>
  <si>
    <t>Validation methods for risk aggregation</t>
  </si>
  <si>
    <t>Бэк-тестирование</t>
  </si>
  <si>
    <t>Back-testing</t>
  </si>
  <si>
    <t>Сравнение с аналогами</t>
  </si>
  <si>
    <t>Benchmarking</t>
  </si>
  <si>
    <t>Проверка на практике</t>
  </si>
  <si>
    <t>Business use case</t>
  </si>
  <si>
    <t>Использование консервативных допущений при калибровке</t>
  </si>
  <si>
    <t>Conservatism in calibration</t>
  </si>
  <si>
    <t>Допушения об управленческих решениях</t>
  </si>
  <si>
    <t>Assumptions about management actions</t>
  </si>
  <si>
    <t>Процессы агрегирования рисков</t>
  </si>
  <si>
    <t>Роль экспертных суждений</t>
  </si>
  <si>
    <t>Требования к оценке необходимого капитала</t>
  </si>
  <si>
    <t>Базовый подход к определению необходимого капитала</t>
  </si>
  <si>
    <t>Экономический капитал</t>
  </si>
  <si>
    <t>ЭК</t>
  </si>
  <si>
    <t>Economic capital</t>
  </si>
  <si>
    <t>EC</t>
  </si>
  <si>
    <t xml:space="preserve">Временной горизонт </t>
  </si>
  <si>
    <t>ВГ</t>
  </si>
  <si>
    <t>Time horizon</t>
  </si>
  <si>
    <t>TH</t>
  </si>
  <si>
    <t>Доверительный уровень (интервал)</t>
  </si>
  <si>
    <t>ДУ</t>
  </si>
  <si>
    <t>Confidence level</t>
  </si>
  <si>
    <t>CL</t>
  </si>
  <si>
    <t>Методология агрегирования оценок значимых рисков</t>
  </si>
  <si>
    <t>Методология агрегирования значимых рисков</t>
  </si>
  <si>
    <t>Не зависящие от структуры портфеля требования к капиталу</t>
  </si>
  <si>
    <t>Portfolio-invariant capital charges</t>
  </si>
  <si>
    <t>Распределение капитала через систему лимитов по направлениям деятельности, видам рисков и подразделениям</t>
  </si>
  <si>
    <t>3883-У</t>
  </si>
  <si>
    <t>Е</t>
  </si>
  <si>
    <t>Резерв по капиталу для покрытия рисков, не оцениваемых количественными методами, рисков, распределение которых по структурным подразделениям невозможно либо затруднительно</t>
  </si>
  <si>
    <t>Оценка адекватности методики определения размера капитала</t>
  </si>
  <si>
    <t>Внутренняя валидация</t>
  </si>
  <si>
    <t>Internal validation</t>
  </si>
  <si>
    <t>bcbs 128, p.94</t>
  </si>
  <si>
    <t>Качественная валидация</t>
  </si>
  <si>
    <t>Qualitative Validation</t>
  </si>
  <si>
    <t>OeNB/FMA, p.94, 96-98</t>
  </si>
  <si>
    <t>Количественная валидация</t>
  </si>
  <si>
    <t>Quantitative Validation</t>
  </si>
  <si>
    <t>OeNB/FMA, p.94, 98-130</t>
  </si>
  <si>
    <t>bcbs 128, p.110</t>
  </si>
  <si>
    <t>Первичная валидация</t>
  </si>
  <si>
    <t>Initial validation</t>
  </si>
  <si>
    <t>Предварительная валидация</t>
  </si>
  <si>
    <t>Pre-validation</t>
  </si>
  <si>
    <t>Текущая валидация</t>
  </si>
  <si>
    <t>On-going validation</t>
  </si>
  <si>
    <t>Статистическая модель</t>
  </si>
  <si>
    <t>Statistic model</t>
  </si>
  <si>
    <t>OeNB/FMA, p.32-38</t>
  </si>
  <si>
    <t>Экспертная модель</t>
  </si>
  <si>
    <t>Expert model</t>
  </si>
  <si>
    <t>OeNB/FMA, p.38-48</t>
  </si>
  <si>
    <t>Использование модели в процессе принятия решений</t>
  </si>
  <si>
    <t>Use test</t>
  </si>
  <si>
    <t>OeNB/FMA, p.97</t>
  </si>
  <si>
    <t>483-П, п.14.1</t>
  </si>
  <si>
    <t>Валидация процесса</t>
  </si>
  <si>
    <t>Process validation</t>
  </si>
  <si>
    <t>Engelmann, Rauhmeier, 2011, p.260-265</t>
  </si>
  <si>
    <t>Аудит процесса разработки модели</t>
  </si>
  <si>
    <t>Audit of model development</t>
  </si>
  <si>
    <t>OeNB/FMA, p.96</t>
  </si>
  <si>
    <t>Существенные изменения в модели/процессе</t>
  </si>
  <si>
    <t>Significant changes in model/process</t>
  </si>
  <si>
    <t>483-П, прил.1</t>
  </si>
  <si>
    <t>Контрольная (валидационная) выборка</t>
  </si>
  <si>
    <t>Validation sample</t>
  </si>
  <si>
    <t>OeNB/FMA, p.99</t>
  </si>
  <si>
    <t>192-Т, п.8.1.</t>
  </si>
  <si>
    <t>Выборка разработки модели (модельная выборка)</t>
  </si>
  <si>
    <t>Modelling sample</t>
  </si>
  <si>
    <t>OeNB/FMA, p.60-72</t>
  </si>
  <si>
    <t>Скользящее окно (способ формирования выборки)</t>
  </si>
  <si>
    <t>Sliding window (sampling method)</t>
  </si>
  <si>
    <t>Временные срезы (способ формирования выборки)</t>
  </si>
  <si>
    <t>Time slice (sampling method)</t>
  </si>
  <si>
    <t>Дискриминационная способность</t>
  </si>
  <si>
    <t>Discriminatory Power</t>
  </si>
  <si>
    <t>OeNB/FMA, p.98-114</t>
  </si>
  <si>
    <t xml:space="preserve">Калибровка модели </t>
  </si>
  <si>
    <t>Model Calibration</t>
  </si>
  <si>
    <t>OeNB/FMA, p.84-88</t>
  </si>
  <si>
    <t>192-Т, п.8.3</t>
  </si>
  <si>
    <t>Тесты калибровки</t>
  </si>
  <si>
    <t>Calibration tests</t>
  </si>
  <si>
    <t>OeNB/FMA, p.114-124,</t>
  </si>
  <si>
    <t>Сопоставительный анализ (бэк-тестирование)</t>
  </si>
  <si>
    <t>Back-Testing</t>
  </si>
  <si>
    <t>OeNB/FMA, p.115</t>
  </si>
  <si>
    <t>483-П, п.14.2</t>
  </si>
  <si>
    <t>Стабильность модели</t>
  </si>
  <si>
    <t>Stability of a model</t>
  </si>
  <si>
    <t>FMA</t>
  </si>
  <si>
    <t>OeNB/FMA, p.128</t>
  </si>
  <si>
    <t>192-Т, п.8.4</t>
  </si>
  <si>
    <t>Валидация за пределами временного интервала</t>
  </si>
  <si>
    <t>Out-of-time validation</t>
  </si>
  <si>
    <t>192-Т, п.8.1.1.</t>
  </si>
  <si>
    <t>Валидация за пределами выборки</t>
  </si>
  <si>
    <t>Out-of-sample validation</t>
  </si>
  <si>
    <t>Зависимость частоты истинно положительных и ложноположительных заключений (ROC кривая)</t>
  </si>
  <si>
    <t xml:space="preserve">Receiver Operating Characteristic curve </t>
  </si>
  <si>
    <t>ROC</t>
  </si>
  <si>
    <t>OeNB/FMA, p.103</t>
  </si>
  <si>
    <t>192-T, п.6.7.2.</t>
  </si>
  <si>
    <t>Площадь под ROC кривой (AUC)</t>
  </si>
  <si>
    <t>Area under curve</t>
  </si>
  <si>
    <t>AUC</t>
  </si>
  <si>
    <t>OeNB/FMA, p.105</t>
  </si>
  <si>
    <t>Кривая кумулятивного профиля достоверности</t>
  </si>
  <si>
    <t>Cumulative Accuracy Profile Curve (Powercurve)</t>
  </si>
  <si>
    <t>CAP</t>
  </si>
  <si>
    <t>OeNB/FMA, p.108</t>
  </si>
  <si>
    <t xml:space="preserve">Коэффициент Джини </t>
  </si>
  <si>
    <t xml:space="preserve">Gini Coefficient (Accuracy Ratio, Powerstat) </t>
  </si>
  <si>
    <t>AR</t>
  </si>
  <si>
    <t>Биномиальный тест</t>
  </si>
  <si>
    <t>Binominal test</t>
  </si>
  <si>
    <t>OeNB/FMA, p.121</t>
  </si>
  <si>
    <t xml:space="preserve">Индекс Херфиндаля </t>
  </si>
  <si>
    <t>Herfindahl Index</t>
  </si>
  <si>
    <t>Тест Хосмера-Лемешева (хи-квадрат)</t>
  </si>
  <si>
    <t>Chi-Square-Test</t>
  </si>
  <si>
    <t>Интегральное стресс-тестирование</t>
  </si>
  <si>
    <t>3624-У, гл.5</t>
  </si>
  <si>
    <t>CEBS GL32, p.12</t>
  </si>
  <si>
    <t>Анализ чувствительности</t>
  </si>
  <si>
    <t>Sensitivity analysis</t>
  </si>
  <si>
    <t>Обратный стресс-тест</t>
  </si>
  <si>
    <t>Reverse stress-test</t>
  </si>
  <si>
    <t>CEBS GL32, p.19-20</t>
  </si>
  <si>
    <t>Интегральный стресс-тест (стресс-тест на уровне компании)</t>
  </si>
  <si>
    <t>Firm-wide (integrated) stress-test</t>
  </si>
  <si>
    <t>bcbs155, p.1</t>
  </si>
  <si>
    <t>Стресс-тест по отдельным типам риска</t>
  </si>
  <si>
    <t>Individual risk stress-test</t>
  </si>
  <si>
    <t>CEBS GL32, p.20-24</t>
  </si>
  <si>
    <t>Стресс-тест портфеля</t>
  </si>
  <si>
    <t>Portfolio stress-test</t>
  </si>
  <si>
    <t>Охват стресс-теста</t>
  </si>
  <si>
    <t>Coverage of stress-test</t>
  </si>
  <si>
    <t>Интеграция стресс-теста в систему риск-менеджмента</t>
  </si>
  <si>
    <t>Integration of stress-test into risk governance/ICAAP</t>
  </si>
  <si>
    <t>bcbs155, p.2</t>
  </si>
  <si>
    <t>Задачи стресс-тестирования</t>
  </si>
  <si>
    <t>Stress-testing objectives</t>
  </si>
  <si>
    <t>Исторический сценарий</t>
  </si>
  <si>
    <t>Historical scenario</t>
  </si>
  <si>
    <t>CEBS GL32, p.18-19</t>
  </si>
  <si>
    <t>Гипотетический сценарий</t>
  </si>
  <si>
    <t>Hypothetical scenario</t>
  </si>
  <si>
    <t>Гибридный сценарий</t>
  </si>
  <si>
    <t>Hybrid scenario</t>
  </si>
  <si>
    <t>Сценарий ad-hoc / сценарий, ориентированный на событие</t>
  </si>
  <si>
    <t>Ad-hoc scenario/ event-driven scenario</t>
  </si>
  <si>
    <t>bcbs155, p.4</t>
  </si>
  <si>
    <t>Сценарий макроэкономического стресса</t>
  </si>
  <si>
    <t>Macroeconomic stress scenario</t>
  </si>
  <si>
    <t>EBA_ EU ST 2014, p.9</t>
  </si>
  <si>
    <t>Степень тяжести сценария</t>
  </si>
  <si>
    <t>Severity of scenario</t>
  </si>
  <si>
    <t>Факторы риска (внутренние, макроэкономические)</t>
  </si>
  <si>
    <t>Risk factors ( internal, macroeconomic)</t>
  </si>
  <si>
    <t>Драйверы риска</t>
  </si>
  <si>
    <t xml:space="preserve">Risk drivers </t>
  </si>
  <si>
    <t>Драйверы стоимости</t>
  </si>
  <si>
    <t>Value drivers</t>
  </si>
  <si>
    <t>Уровень детализации</t>
  </si>
  <si>
    <t>Level of granularity</t>
  </si>
  <si>
    <t>bcbs155, p.11</t>
  </si>
  <si>
    <t>Меры воздействия стресса</t>
  </si>
  <si>
    <t>Measures of stress-test impact</t>
  </si>
  <si>
    <t>bcbs155, p.12</t>
  </si>
  <si>
    <t>Взаимозависимость между факторами риска</t>
  </si>
  <si>
    <t>Interrelations between risk factors</t>
  </si>
  <si>
    <t>Сюжетная линия сценария</t>
  </si>
  <si>
    <t>Scenario storyline (narrative)</t>
  </si>
  <si>
    <t>CEBS GL32, p.13</t>
  </si>
  <si>
    <t>Логическая цепочка сценария</t>
  </si>
  <si>
    <t>Scerio causal chain</t>
  </si>
  <si>
    <t>Правдоподобность сценария</t>
  </si>
  <si>
    <t>Plausability of scenario</t>
  </si>
  <si>
    <t>CEBS GL32, p.18</t>
  </si>
  <si>
    <t>Трансформация сценарных параметров в драйверы риска/стоимости</t>
  </si>
  <si>
    <t>Transformation of scenario parameters into risk/value drivers</t>
  </si>
  <si>
    <t>CEBS GL32, p.14</t>
  </si>
  <si>
    <t>Воздействие стресса на Экономический капитал (совокупную меру риска)</t>
  </si>
  <si>
    <t>Stress effects to Economic capital (aggregated measure of risk)</t>
  </si>
  <si>
    <t xml:space="preserve">Воздействие стресса на прибыли и убытки банка </t>
  </si>
  <si>
    <t>P&amp;L effects of stress</t>
  </si>
  <si>
    <t>Воздействие стресса на структуру баланса</t>
  </si>
  <si>
    <t>Balance sheet effects of stress</t>
  </si>
  <si>
    <t>Всеобщий (регуляторный) стресс-тест</t>
  </si>
  <si>
    <t>System-wide (regulatory) stress-test</t>
  </si>
  <si>
    <t>bcbs155, p.19</t>
  </si>
  <si>
    <t>Допущение о статической структуре баланса</t>
  </si>
  <si>
    <t>Static balace sheet assumption</t>
  </si>
  <si>
    <t>EBA_ EU ST 2014, p.10</t>
  </si>
  <si>
    <t>Периодичность проведения стресс-теста</t>
  </si>
  <si>
    <t>Stress-testing frequency</t>
  </si>
  <si>
    <t>Процедура стресс-тестирования</t>
  </si>
  <si>
    <t>Stress-testing procedure</t>
  </si>
  <si>
    <t>Теория риска</t>
  </si>
  <si>
    <t>Неопределенность</t>
  </si>
  <si>
    <t>Uncertainty</t>
  </si>
  <si>
    <t>ISO 31000</t>
  </si>
  <si>
    <t>Определение риска</t>
  </si>
  <si>
    <t>Risk definition</t>
  </si>
  <si>
    <t>Идентификация риска</t>
  </si>
  <si>
    <t>Риск- менеджмент</t>
  </si>
  <si>
    <t>Risk-management</t>
  </si>
  <si>
    <t>Отношение к риску</t>
  </si>
  <si>
    <t>Risk attitude</t>
  </si>
  <si>
    <t>Владелец риска</t>
  </si>
  <si>
    <t>Risk owner</t>
  </si>
  <si>
    <t>Оценка риска</t>
  </si>
  <si>
    <t>Risk assessment</t>
  </si>
  <si>
    <t>Источник риска</t>
  </si>
  <si>
    <t>Risk source</t>
  </si>
  <si>
    <t>Последствия риска</t>
  </si>
  <si>
    <t>Consequence</t>
  </si>
  <si>
    <t>Вероятность/частота наступления риска</t>
  </si>
  <si>
    <t>Likelihood</t>
  </si>
  <si>
    <t>Профиль риска</t>
  </si>
  <si>
    <t>Risk profile</t>
  </si>
  <si>
    <t>DB AR 2012</t>
  </si>
  <si>
    <t>Критерии риска</t>
  </si>
  <si>
    <t>Risk criteria</t>
  </si>
  <si>
    <t>Уровень риска</t>
  </si>
  <si>
    <t>Level of risk</t>
  </si>
  <si>
    <t>Использование оценок (учет) риска</t>
  </si>
  <si>
    <t>Risk treatment</t>
  </si>
  <si>
    <t>Контроль риска</t>
  </si>
  <si>
    <t>Risk control</t>
  </si>
  <si>
    <t>Теория принятия решений</t>
  </si>
  <si>
    <t>Decision analysis</t>
  </si>
  <si>
    <t>Склонный к риску</t>
  </si>
  <si>
    <t>Risk lover</t>
  </si>
  <si>
    <t>Несклонный к риску</t>
  </si>
  <si>
    <t>Risk averse</t>
  </si>
  <si>
    <t>Диверсификация риска</t>
  </si>
  <si>
    <t>Risk diversification</t>
  </si>
  <si>
    <t>Интегрированный риск-менеджмент</t>
  </si>
  <si>
    <t>Integrated risk management</t>
  </si>
  <si>
    <t>Культура риск-менеджмента</t>
  </si>
  <si>
    <t>Risk culture</t>
  </si>
  <si>
    <t>Количественная оценка риска</t>
  </si>
  <si>
    <t>Подразделение риск-менеджмента</t>
  </si>
  <si>
    <t xml:space="preserve">Система мотивации руководящего персонала </t>
  </si>
  <si>
    <t>Регуляторный капитал</t>
  </si>
  <si>
    <t>Риск структуры капитала</t>
  </si>
  <si>
    <t>Финансовый рычаг (леверидж)</t>
  </si>
  <si>
    <t>ФЛ</t>
  </si>
  <si>
    <t>Financial leverage</t>
  </si>
  <si>
    <t>FL</t>
  </si>
  <si>
    <t>Бланк, 2005</t>
  </si>
  <si>
    <t>Операционный финансовый рычаг</t>
  </si>
  <si>
    <t>ОЛ</t>
  </si>
  <si>
    <t>Operating Leverage</t>
  </si>
  <si>
    <t>OL</t>
  </si>
  <si>
    <t>Эффект финансового рычага</t>
  </si>
  <si>
    <t>ЭФР</t>
  </si>
  <si>
    <t>Degree of financial leverage</t>
  </si>
  <si>
    <t>DFL</t>
  </si>
  <si>
    <t>Максимизация акционерной стоимости</t>
  </si>
  <si>
    <t>МАС</t>
  </si>
  <si>
    <t>Maximizing Shareholder Value</t>
  </si>
  <si>
    <t>MSV</t>
  </si>
  <si>
    <t>PRM, 2015</t>
  </si>
  <si>
    <t>Валовая маржа</t>
  </si>
  <si>
    <t>ВМ</t>
  </si>
  <si>
    <t>Gross Margin</t>
  </si>
  <si>
    <t>GM</t>
  </si>
  <si>
    <t>Перманентный капитал</t>
  </si>
  <si>
    <t>Permanent capital</t>
  </si>
  <si>
    <t xml:space="preserve">Прибыль фирмы до вычета налоrов и процентов </t>
  </si>
  <si>
    <t xml:space="preserve"> </t>
  </si>
  <si>
    <t>Earпings before interest and taxes</t>
  </si>
  <si>
    <t xml:space="preserve">ЕВIТ </t>
  </si>
  <si>
    <t>Модильяни, Миллер, 2001</t>
  </si>
  <si>
    <t>Размещение активов</t>
  </si>
  <si>
    <t>РА</t>
  </si>
  <si>
    <t>Asset Allocation</t>
  </si>
  <si>
    <t>АА</t>
  </si>
  <si>
    <t>Оптимизация состава активов</t>
  </si>
  <si>
    <t>Assets structure optimization</t>
  </si>
  <si>
    <t>Оптимизация структуры капитала</t>
  </si>
  <si>
    <t>Capital structure optimization</t>
  </si>
  <si>
    <t>Теория Модильяни-Миллера</t>
  </si>
  <si>
    <t>ТММ</t>
  </si>
  <si>
    <t>Modigliani - Miller theory</t>
  </si>
  <si>
    <t>M&amp;M theory</t>
  </si>
  <si>
    <t>Модель ценообразования активов (Модель оценки долгосрочных активов)</t>
  </si>
  <si>
    <t>МОДА</t>
  </si>
  <si>
    <t>Capital Asset Pricing Model</t>
  </si>
  <si>
    <t>САРМ</t>
  </si>
  <si>
    <t>Инвестиционная политика</t>
  </si>
  <si>
    <t>Investment policy</t>
  </si>
  <si>
    <t>Выбор структуры капитала</t>
  </si>
  <si>
    <t>ВСК</t>
  </si>
  <si>
    <t>Choice of Capital Structure</t>
  </si>
  <si>
    <t>Средневзвешенная стоимость активов</t>
  </si>
  <si>
    <t>CCA</t>
  </si>
  <si>
    <t>Weighted average cost of capital</t>
  </si>
  <si>
    <t>WACC</t>
  </si>
  <si>
    <t>Экономическая рентабельность</t>
  </si>
  <si>
    <t>ЭР</t>
  </si>
  <si>
    <t>Economic profitability</t>
  </si>
  <si>
    <t>EP</t>
  </si>
  <si>
    <t>Акционерная стоимость</t>
  </si>
  <si>
    <t>АС</t>
  </si>
  <si>
    <t>Shareholder Value</t>
  </si>
  <si>
    <t>SV</t>
  </si>
  <si>
    <t>Критерии оптимизации структуры капитала</t>
  </si>
  <si>
    <t>КОСК</t>
  </si>
  <si>
    <t>Criteria of optimization of the capital structure</t>
  </si>
  <si>
    <t>COCS</t>
  </si>
  <si>
    <t>Рыночный портфель  и Линия рынка капитала</t>
  </si>
  <si>
    <t>РП и ЛРК</t>
  </si>
  <si>
    <t>The Market Portfolio and the  Capital Market Line (CML)</t>
  </si>
  <si>
    <t>MP, CML</t>
  </si>
  <si>
    <t>Рыночная цена риска и Коэффициент Шарпа</t>
  </si>
  <si>
    <t>РЦР, КШ</t>
  </si>
  <si>
    <t>The Market Price of Risk and the Sharpe Ratio</t>
  </si>
  <si>
    <t>MPR, SR</t>
  </si>
  <si>
    <t>Критерий значимой дисперсии</t>
  </si>
  <si>
    <t>КЗД</t>
  </si>
  <si>
    <t>Mean-Variance Criterion</t>
  </si>
  <si>
    <t>MVC</t>
  </si>
  <si>
    <t>Эффективная граница</t>
  </si>
  <si>
    <t>ЭГ</t>
  </si>
  <si>
    <t>Efficient Frontier</t>
  </si>
  <si>
    <t>EF</t>
  </si>
  <si>
    <t>Теория компромисса между налогами и рисковыми издержками</t>
  </si>
  <si>
    <t>Тax savings-_x001F_financial costs tradeoff theory</t>
  </si>
  <si>
    <t>Дюпоновская система финансового анализа</t>
  </si>
  <si>
    <t>Du Pont system of financial analysis</t>
  </si>
  <si>
    <t>Риск финансовой устойчивости</t>
  </si>
  <si>
    <t>Совокупные активы (пассивы)</t>
  </si>
  <si>
    <t>СА(СП)</t>
  </si>
  <si>
    <t>Тotal assets (liabilities)</t>
  </si>
  <si>
    <t>ПП РФ №367, 2003</t>
  </si>
  <si>
    <t>Оборотные (текущие) активы</t>
  </si>
  <si>
    <t>Сurrent assets</t>
  </si>
  <si>
    <t>Лобанов, Чубунов, 2009</t>
  </si>
  <si>
    <t>Иммобилизованные активы</t>
  </si>
  <si>
    <t>Immobilized assets</t>
  </si>
  <si>
    <t>Скорректированные внеоборотные активы</t>
  </si>
  <si>
    <t>Adjusted non-current assets</t>
  </si>
  <si>
    <t>Собственные оборотные средства</t>
  </si>
  <si>
    <t>СОС</t>
  </si>
  <si>
    <t>Own circulating assets</t>
  </si>
  <si>
    <t>ОСА</t>
  </si>
  <si>
    <t>Ступаков, Токаренко, 2005</t>
  </si>
  <si>
    <t>Потенциальные оборотные активы к возврату</t>
  </si>
  <si>
    <t>Potential assets to be returned</t>
  </si>
  <si>
    <t>Источники формирования запасов и затрат</t>
  </si>
  <si>
    <t>Sources of formation of inventories and costs</t>
  </si>
  <si>
    <t>Анализ финансовых коэффициентов</t>
  </si>
  <si>
    <t>Ratio analysis, R-analysis</t>
  </si>
  <si>
    <t>Коэффициент автономии (финансовой независимости)</t>
  </si>
  <si>
    <t>КА</t>
  </si>
  <si>
    <t>Autonomy ratio</t>
  </si>
  <si>
    <t>Коэффициент обеспеченности собственными оборотными средствами (доля собственных оборотных средств в оборотных активах)</t>
  </si>
  <si>
    <t>КОСОС</t>
  </si>
  <si>
    <t>Ratio of security with own current assets</t>
  </si>
  <si>
    <t>Доля просроченной кредиторской задолженности в пассивах</t>
  </si>
  <si>
    <t>Share of overdue payables in liabilities</t>
  </si>
  <si>
    <t>Показатель отношения дебиторской задолженности к совокупным активам</t>
  </si>
  <si>
    <t>Ratio of receivables to total assets</t>
  </si>
  <si>
    <t>Коэффициенты оценки финанасовой устойчивости</t>
  </si>
  <si>
    <t>Financial stability rations</t>
  </si>
  <si>
    <t>Трехкомпонентный вектор типа финансовой устойчивости</t>
  </si>
  <si>
    <t>A three-component vector type of financial stability</t>
  </si>
  <si>
    <t>Зоны финансовых рисков</t>
  </si>
  <si>
    <t>Zones of financial risks</t>
  </si>
  <si>
    <t>Тип финансового состояния</t>
  </si>
  <si>
    <t>ТФС</t>
  </si>
  <si>
    <t>Тype of financial status</t>
  </si>
  <si>
    <t>Шкала оценки риска потери финансовой устойчивости</t>
  </si>
  <si>
    <t>Scale of assessment of the risk of loss of financial stability</t>
  </si>
  <si>
    <t>Масштаб кризисного финансового состояния</t>
  </si>
  <si>
    <t>Deepness of financial crisis</t>
  </si>
  <si>
    <t>Предел финансовой безопасности ("запас финансовой прочночти")</t>
  </si>
  <si>
    <t>ПФБ; ЗФП</t>
  </si>
  <si>
    <t>Margin of financial safety</t>
  </si>
  <si>
    <t>M of S</t>
  </si>
  <si>
    <t>Финансовоый контроллинг</t>
  </si>
  <si>
    <t>Financial controlling</t>
  </si>
  <si>
    <t>Внутренние механизмы финансовой стабилизации</t>
  </si>
  <si>
    <t xml:space="preserve">Internal mechanismes of financial stabilization </t>
  </si>
  <si>
    <t>Риск дебиторской задолженности</t>
  </si>
  <si>
    <t>Агрессивная кредитная политика</t>
  </si>
  <si>
    <t>Aggressive credit policy</t>
  </si>
  <si>
    <t>Консервативная кредитная политика</t>
  </si>
  <si>
    <t>Trade-off credit policy</t>
  </si>
  <si>
    <t>Умеренная (компромиссная) кредитная политика</t>
  </si>
  <si>
    <t>Compromise credit policy</t>
  </si>
  <si>
    <t>Кредитный лимит</t>
  </si>
  <si>
    <t>Credit limit</t>
  </si>
  <si>
    <t>Дефолт предприятия-контрагента</t>
  </si>
  <si>
    <t>Default</t>
  </si>
  <si>
    <t>Актуарные методы оценки вероятности дефолта</t>
  </si>
  <si>
    <t>Actuarial methods of estimating the probability of default</t>
  </si>
  <si>
    <t>Анализ выживаемости</t>
  </si>
  <si>
    <t>Survival analysis</t>
  </si>
  <si>
    <t>Предельная вероятность дефолта</t>
  </si>
  <si>
    <t>Marginal mortality rat</t>
  </si>
  <si>
    <t>MMR</t>
  </si>
  <si>
    <t>Вероятность выживаемости</t>
  </si>
  <si>
    <t>Survival rate</t>
  </si>
  <si>
    <t>Вероятность дефолта</t>
  </si>
  <si>
    <t>Mortality rat</t>
  </si>
  <si>
    <t>Кумулятивная вероятность дефолта</t>
  </si>
  <si>
    <t>Cumulative mortality rate</t>
  </si>
  <si>
    <t>CMR</t>
  </si>
  <si>
    <t>Средняя вероятность дефолта</t>
  </si>
  <si>
    <t>Average mortality rate</t>
  </si>
  <si>
    <t>AMR</t>
  </si>
  <si>
    <t>Рыночные методы оценки вероятности дефолта</t>
  </si>
  <si>
    <t>Кредитный спред</t>
  </si>
  <si>
    <t>Сredit spread</t>
  </si>
  <si>
    <t>Ставка дисконтирования, учитывающая риск</t>
  </si>
  <si>
    <t>Risk_x001F_adjusted discount rate</t>
  </si>
  <si>
    <t>Mодель оценки ожидаемой вероятности дефолта</t>
  </si>
  <si>
    <t>Expected default frequency</t>
  </si>
  <si>
    <t>EDF</t>
  </si>
  <si>
    <t xml:space="preserve">Tочка дефолта </t>
  </si>
  <si>
    <t>Default point</t>
  </si>
  <si>
    <t>DP</t>
  </si>
  <si>
    <t>Расстояние до точки дефолта</t>
  </si>
  <si>
    <t>Distance to default</t>
  </si>
  <si>
    <t>Подверженность кредитному риску</t>
  </si>
  <si>
    <t>Сredit exposure</t>
  </si>
  <si>
    <t>Ожидаемая подверженность кредитному риску</t>
  </si>
  <si>
    <t>Expected credit exposure</t>
  </si>
  <si>
    <t>ECE</t>
  </si>
  <si>
    <t>Наибольшая подверженность кредитному риску</t>
  </si>
  <si>
    <t>Worst credit exposure</t>
  </si>
  <si>
    <t>WCE</t>
  </si>
  <si>
    <t>Уровень возмещения</t>
  </si>
  <si>
    <t>Recovery rate</t>
  </si>
  <si>
    <t>Реструктуризация долга</t>
  </si>
  <si>
    <t>Debt rescheduling</t>
  </si>
  <si>
    <t>Рефинансирование дебиторской задолженности</t>
  </si>
  <si>
    <t>Receivable refinancing</t>
  </si>
  <si>
    <t>Факторинг</t>
  </si>
  <si>
    <t>Factoring</t>
  </si>
  <si>
    <t>Форфейтинг</t>
  </si>
  <si>
    <t>Forfating</t>
  </si>
  <si>
    <t>Риск потери платежеспособности</t>
  </si>
  <si>
    <t>ЛА</t>
  </si>
  <si>
    <t>Liquid assets, quick assetts</t>
  </si>
  <si>
    <t>Неликвидные активы предприятия</t>
  </si>
  <si>
    <t>НЛА</t>
  </si>
  <si>
    <t>Slow assets</t>
  </si>
  <si>
    <t>Чистые активы</t>
  </si>
  <si>
    <t>ЧА</t>
  </si>
  <si>
    <t>Net assets value</t>
  </si>
  <si>
    <t>NAV</t>
  </si>
  <si>
    <t xml:space="preserve">Платежеспособность </t>
  </si>
  <si>
    <t>Salvensy</t>
  </si>
  <si>
    <t>Ликвидность активов</t>
  </si>
  <si>
    <t>Asseets liquidity</t>
  </si>
  <si>
    <t>Коэффициенты оценки платежеспособности предприятия</t>
  </si>
  <si>
    <t>Solvency ration</t>
  </si>
  <si>
    <t>Коэффициент абсолютной ликвидности</t>
  </si>
  <si>
    <t>The absolute liquidity ratio</t>
  </si>
  <si>
    <t>Коэффициент текущей ликвидности</t>
  </si>
  <si>
    <t>The current ratio</t>
  </si>
  <si>
    <t>Показатель обеспеченности обязательств должника его активами</t>
  </si>
  <si>
    <t>The indicator of provision of obligations of the debtor its assets</t>
  </si>
  <si>
    <t>Степень платежеспособности по текущим обязательствам</t>
  </si>
  <si>
    <t>The degree of solvency under current obligations</t>
  </si>
  <si>
    <t>Тип состояния ликвидности баланса</t>
  </si>
  <si>
    <t>Status type balance sheet liquidity</t>
  </si>
  <si>
    <t>Шкала риска потери платежеспособности</t>
  </si>
  <si>
    <t>Scale risk of loss of solvency</t>
  </si>
  <si>
    <t>Оптимизация денежных потоков</t>
  </si>
  <si>
    <t>Cash flow optimization</t>
  </si>
  <si>
    <t>"Ликвидная подушка"</t>
  </si>
  <si>
    <t>"Iiquid cushion"</t>
  </si>
  <si>
    <t>Операционный цикл</t>
  </si>
  <si>
    <t>Operating cycle</t>
  </si>
  <si>
    <t>Модель Миллера-Орра</t>
  </si>
  <si>
    <t>Miller-Orr model</t>
  </si>
  <si>
    <t>Очередность удовлетворения требований кредиторов</t>
  </si>
  <si>
    <t>Creditors satisfy sequence</t>
  </si>
  <si>
    <t>ФЗ №127, 2002</t>
  </si>
  <si>
    <t>Страховой запас денежных активов</t>
  </si>
  <si>
    <t>Precautinary balance of monetary assets</t>
  </si>
  <si>
    <t>Несостоятельность (банкротство)</t>
  </si>
  <si>
    <t>Insolvency</t>
  </si>
  <si>
    <t>Санация</t>
  </si>
  <si>
    <t>Sanitation</t>
  </si>
  <si>
    <t>Финансовое оздоровление</t>
  </si>
  <si>
    <t>Financial recovery</t>
  </si>
  <si>
    <t>Ценовой (инфляционый риск)</t>
  </si>
  <si>
    <t>Уровень инфляции</t>
  </si>
  <si>
    <t>Rate of inflation</t>
  </si>
  <si>
    <t>Волатильность</t>
  </si>
  <si>
    <t>Volatility</t>
  </si>
  <si>
    <t xml:space="preserve">Риск рыночной ликвидности </t>
  </si>
  <si>
    <t>Страхование цены</t>
  </si>
  <si>
    <t>Резервирование</t>
  </si>
  <si>
    <t>Reservation</t>
  </si>
  <si>
    <t>Инвестиционный риск</t>
  </si>
  <si>
    <t>Инвестор</t>
  </si>
  <si>
    <t>Investor</t>
  </si>
  <si>
    <t>ФЗ №39, 1999</t>
  </si>
  <si>
    <t>Индивидуальный инвестор</t>
  </si>
  <si>
    <t>Individual investor</t>
  </si>
  <si>
    <t>Институциональный инвестор</t>
  </si>
  <si>
    <t>Institutional investor</t>
  </si>
  <si>
    <t>Инвестиционный проект</t>
  </si>
  <si>
    <t>ИП</t>
  </si>
  <si>
    <t>Investment project</t>
  </si>
  <si>
    <t>Инвестиционный портфель</t>
  </si>
  <si>
    <t>Investment portfolio</t>
  </si>
  <si>
    <t>Капитализация</t>
  </si>
  <si>
    <t>Capitalization</t>
  </si>
  <si>
    <t>Капитальные вложения</t>
  </si>
  <si>
    <t>КВ</t>
  </si>
  <si>
    <t>Capital investments</t>
  </si>
  <si>
    <t>Риск упущенной выгоды</t>
  </si>
  <si>
    <t>The risk of loss of profits</t>
  </si>
  <si>
    <t>Риск снижения доходности</t>
  </si>
  <si>
    <t>The risk of reduced profits</t>
  </si>
  <si>
    <t>Анлиз чувствительности проекта</t>
  </si>
  <si>
    <t>Project sensivity analysis</t>
  </si>
  <si>
    <t>Аннуитет</t>
  </si>
  <si>
    <t>Annuity; Anny</t>
  </si>
  <si>
    <t>Бета или бета-коэффициент</t>
  </si>
  <si>
    <t>Beta; beta-coefficient; β-coefficient</t>
  </si>
  <si>
    <t>Вариативный денежный поток</t>
  </si>
  <si>
    <t>Variative cash flow</t>
  </si>
  <si>
    <t>данные</t>
  </si>
  <si>
    <t>Внутренняя ставка (норма) доходности</t>
  </si>
  <si>
    <t>ВНД</t>
  </si>
  <si>
    <t>Internal rate of return</t>
  </si>
  <si>
    <t>IRR</t>
  </si>
  <si>
    <t>Срок окупаемости инвестиционного проекта</t>
  </si>
  <si>
    <t>СО</t>
  </si>
  <si>
    <t>The payback period of the investment project</t>
  </si>
  <si>
    <t>Совокупная налоговая нагрузка</t>
  </si>
  <si>
    <t>Total tax burden</t>
  </si>
  <si>
    <t>Чистый приведенный доход</t>
  </si>
  <si>
    <t>Net Present Value</t>
  </si>
  <si>
    <t>NPV</t>
  </si>
  <si>
    <t>Индекс прибыльности инвестиций</t>
  </si>
  <si>
    <t>Profitability index</t>
  </si>
  <si>
    <t>PI</t>
  </si>
  <si>
    <t>Модифицированная внутренняя норма прибыли</t>
  </si>
  <si>
    <t>Modified Internal Rate of Return</t>
  </si>
  <si>
    <t>MIRR</t>
  </si>
  <si>
    <t>Дисконтированный срок окупаемости инвестиций</t>
  </si>
  <si>
    <t>Discounted Payback Period</t>
  </si>
  <si>
    <t>DPP</t>
  </si>
  <si>
    <t>Управление проектами</t>
  </si>
  <si>
    <t>Project management</t>
  </si>
  <si>
    <t>PM</t>
  </si>
  <si>
    <t>Метод анализа сценариев проекта</t>
  </si>
  <si>
    <t>Project scenario analysis</t>
  </si>
  <si>
    <t>Метод "дерева решений"</t>
  </si>
  <si>
    <t>"Tree-decision" metod</t>
  </si>
  <si>
    <t>Метод Монте-Карло</t>
  </si>
  <si>
    <t>Monte-Carlo simulation</t>
  </si>
  <si>
    <t>Соотношение уровня риска и доходности</t>
  </si>
  <si>
    <t>Risk | Return rate off</t>
  </si>
  <si>
    <t>Случайная величина</t>
  </si>
  <si>
    <t>Random variable</t>
  </si>
  <si>
    <t>Мера риска</t>
  </si>
  <si>
    <t>Risk measure</t>
  </si>
  <si>
    <t>Фактор риска</t>
  </si>
  <si>
    <t>Risk factor</t>
  </si>
  <si>
    <t>Мэппинг рисков</t>
  </si>
  <si>
    <t>Risk mapping</t>
  </si>
  <si>
    <t>Дельта-эквивалент</t>
  </si>
  <si>
    <t>Delta equivalent</t>
  </si>
  <si>
    <t>Традиционные меры риска</t>
  </si>
  <si>
    <t>Traditional risk measures</t>
  </si>
  <si>
    <t>Альфа</t>
  </si>
  <si>
    <t>Alpha</t>
  </si>
  <si>
    <t>William Feller, 1971</t>
  </si>
  <si>
    <t>Облигация</t>
  </si>
  <si>
    <t>Bond</t>
  </si>
  <si>
    <t>Выпуклость</t>
  </si>
  <si>
    <t>Convexity</t>
  </si>
  <si>
    <t>Ценная бумага с фиксированным доходом</t>
  </si>
  <si>
    <t>Fixed income position</t>
  </si>
  <si>
    <t>Текущая стоимость базисного пункта</t>
  </si>
  <si>
    <t>Present value of a basis point</t>
  </si>
  <si>
    <t>PVBP</t>
  </si>
  <si>
    <t>Опцион</t>
  </si>
  <si>
    <t>Option</t>
  </si>
  <si>
    <t>"Греческие буквы"/ Состав цены опциона</t>
  </si>
  <si>
    <t>Greeks</t>
  </si>
  <si>
    <t>Дельта</t>
  </si>
  <si>
    <t>Delta</t>
  </si>
  <si>
    <t>Гамма</t>
  </si>
  <si>
    <t>Gamma</t>
  </si>
  <si>
    <t>Ро</t>
  </si>
  <si>
    <t>Rho</t>
  </si>
  <si>
    <t>Вега</t>
  </si>
  <si>
    <t>Vega</t>
  </si>
  <si>
    <t>Современная портфельная теория</t>
  </si>
  <si>
    <t>Modern Portfolio Theory</t>
  </si>
  <si>
    <t>MPT</t>
  </si>
  <si>
    <t>Модель оценки доходности активов</t>
  </si>
  <si>
    <t>CAPM</t>
  </si>
  <si>
    <t>Портфель (книга)</t>
  </si>
  <si>
    <t>Portfolio (book)</t>
  </si>
  <si>
    <t>Временная стоимость денег</t>
  </si>
  <si>
    <t>Time Value of Money</t>
  </si>
  <si>
    <t>TVM</t>
  </si>
  <si>
    <t>Безрисковая ставка доходности</t>
  </si>
  <si>
    <t>Risk free return</t>
  </si>
  <si>
    <t>Ожидаемая рыночная доходность</t>
  </si>
  <si>
    <t>Expected market return</t>
  </si>
  <si>
    <t>Бета</t>
  </si>
  <si>
    <t>Beta</t>
  </si>
  <si>
    <t>Дельта-хеджирование</t>
  </si>
  <si>
    <t>Delta-Hedging</t>
  </si>
  <si>
    <t>Коэффициент детерминации R-квадрат</t>
  </si>
  <si>
    <t>R-Squared</t>
  </si>
  <si>
    <t>Вероятностные меры риска</t>
  </si>
  <si>
    <t>Distribution-based risk measures</t>
  </si>
  <si>
    <t>Симметричное распределение</t>
  </si>
  <si>
    <t>Symmetric distribution</t>
  </si>
  <si>
    <t>Нормальное распределение</t>
  </si>
  <si>
    <t>Normal distribution</t>
  </si>
  <si>
    <t>Временнoй горизонт</t>
  </si>
  <si>
    <t>Уровень доверительной вероятности</t>
  </si>
  <si>
    <t>Рисковая стоимость</t>
  </si>
  <si>
    <t>VaR</t>
  </si>
  <si>
    <t>Value at Risk</t>
  </si>
  <si>
    <t>Меры риска, основанные на сценарном анализе</t>
  </si>
  <si>
    <t>Scenario-based risk measures</t>
  </si>
  <si>
    <t>F. Jamshidian and Y. Zhu., 1996</t>
  </si>
  <si>
    <t>Сценарий</t>
  </si>
  <si>
    <t>Scenario</t>
  </si>
  <si>
    <t>Наибольшие максимальные потери</t>
  </si>
  <si>
    <t>Biggest absolute loss</t>
  </si>
  <si>
    <t>Концепция Mark-to-Future</t>
  </si>
  <si>
    <t>Mark-to-Future concept</t>
  </si>
  <si>
    <t>R.S. Dembo, A. Aziz, D. Rosen, and M. Zerbs., 2000</t>
  </si>
  <si>
    <t>Рыночный VaR</t>
  </si>
  <si>
    <t>Market VaR</t>
  </si>
  <si>
    <t>BCBS_ Amendment to the Capital Accord to Incorporate Market Risks, 1996.</t>
  </si>
  <si>
    <t>Дельта-нормальный подход</t>
  </si>
  <si>
    <t>Delta-normal approach</t>
  </si>
  <si>
    <t>Allan M. Malz,2015</t>
  </si>
  <si>
    <t>Метод "дельта-плюс"</t>
  </si>
  <si>
    <t>Delta-Plus method</t>
  </si>
  <si>
    <t xml:space="preserve">Delta-Gamma-Vega-Theta приближение </t>
  </si>
  <si>
    <t>Delta-Gamma-Vega-Theta approximation</t>
  </si>
  <si>
    <t>C. Alexander. Market Risk Analysis, 2008, Лобанов, Чугунов, 2009</t>
  </si>
  <si>
    <t>Историческое моделирование</t>
  </si>
  <si>
    <t>Historical simulation</t>
  </si>
  <si>
    <t xml:space="preserve"> Hull J., White A., 1998 </t>
  </si>
  <si>
    <t>Иммитационное моделирование Монте-Карло</t>
  </si>
  <si>
    <t>Monte Carlo simulation</t>
  </si>
  <si>
    <t>D. Du e and J. Pan, 1997; Rubinstein, R. Y.; Kroese, D. P., 2007</t>
  </si>
  <si>
    <t>Разложеное Холецкого</t>
  </si>
  <si>
    <t>Cholesky Decomposition</t>
  </si>
  <si>
    <t>William H. Press, Saul A. Teukolsky, William T. Vetterling, Brian P. Flannery</t>
  </si>
  <si>
    <t>Теория экстремальных значений</t>
  </si>
  <si>
    <t xml:space="preserve">Extreme Value Theory </t>
  </si>
  <si>
    <t>EVT</t>
  </si>
  <si>
    <t>P. Embrechts, 1999</t>
  </si>
  <si>
    <t>Кредитный VaR</t>
  </si>
  <si>
    <t>Credit VaR</t>
  </si>
  <si>
    <t>CVaR</t>
  </si>
  <si>
    <t>Рейтинги</t>
  </si>
  <si>
    <t>Ratings</t>
  </si>
  <si>
    <t>Спред</t>
  </si>
  <si>
    <t>Spread</t>
  </si>
  <si>
    <t>Убыток</t>
  </si>
  <si>
    <t>Loss</t>
  </si>
  <si>
    <t>Риск убытка в случае дефолта</t>
  </si>
  <si>
    <t>Exposure at default</t>
  </si>
  <si>
    <t>EAD</t>
  </si>
  <si>
    <t>Уровень возможного убытка</t>
  </si>
  <si>
    <t>Loss given default</t>
  </si>
  <si>
    <t>LGD</t>
  </si>
  <si>
    <t>Качество обеспечения ссуды</t>
  </si>
  <si>
    <t>R</t>
  </si>
  <si>
    <t xml:space="preserve">Работники, принимающие и контролирующие существенные риски </t>
  </si>
  <si>
    <t>Material risk taiker and risk controller</t>
  </si>
  <si>
    <t>MRT</t>
  </si>
  <si>
    <t>NA</t>
  </si>
  <si>
    <t>38-Т, п.68</t>
  </si>
  <si>
    <t>bcbs194, p.68</t>
  </si>
  <si>
    <t>Программа долгосрочного вознаграждения</t>
  </si>
  <si>
    <t>ПДВ</t>
  </si>
  <si>
    <t>Long term incentive plans</t>
  </si>
  <si>
    <t>EBA/CP/2015/03, p.6</t>
  </si>
  <si>
    <t>Фиксированная часть оплаты труда</t>
  </si>
  <si>
    <t>Fixed remuneration</t>
  </si>
  <si>
    <t>154-И, п.2.1.</t>
  </si>
  <si>
    <t>Переменная (нефиксированная) часть оплаты труда</t>
  </si>
  <si>
    <t>Variable remuneration</t>
  </si>
  <si>
    <t xml:space="preserve">Отсроченная (рассроченная) часть вознаграждения </t>
  </si>
  <si>
    <t>A retention bonus</t>
  </si>
  <si>
    <t>154-И, п.2.4</t>
  </si>
  <si>
    <t>Краткосрочные вознаграждения работникам</t>
  </si>
  <si>
    <t>Upfront payments</t>
  </si>
  <si>
    <t>EBA/CP/2015/03, p.6; IAS 19, п.8</t>
  </si>
  <si>
    <t>Период отсрочки выплаты вознаграждения</t>
  </si>
  <si>
    <t>deferral period</t>
  </si>
  <si>
    <t>Период начисления или период оценки результатов деятельности</t>
  </si>
  <si>
    <t>Accrual or performance measurement period</t>
  </si>
  <si>
    <t>38-Т, Прил. 2</t>
  </si>
  <si>
    <t>bcbs194, Annex 2</t>
  </si>
  <si>
    <t>Штрафная корректировка</t>
  </si>
  <si>
    <t>Malus</t>
  </si>
  <si>
    <t>Возврат ранее выданного вознаграждения</t>
  </si>
  <si>
    <t>Clawback</t>
  </si>
  <si>
    <t>Критерии идентификации работников, принимающих и контролирующих материально значимые риски</t>
  </si>
  <si>
    <t>Criteria to identify categories of staff whose professional activities have a material impact on an institution's risk profile</t>
  </si>
  <si>
    <t>EBA 604/2014, p.1</t>
  </si>
  <si>
    <t>Независимость вознаграждения работников подразделений, осуществляющих внутренний контроль, и подразделений, осуществляющих управление рисками</t>
  </si>
  <si>
    <t>independence of remuneration for risk/compliance staff</t>
  </si>
  <si>
    <t>154-И, стр.5</t>
  </si>
  <si>
    <t>FSF Principles for Sound Compensation Practices, page 7</t>
  </si>
  <si>
    <t>Качественные критерии идентификации работников, принимающих и контролирующих материально значимые риски</t>
  </si>
  <si>
    <t>Qualitative criteria to identify categories of staff whose professional activities have a material impact on an institution's risk profile</t>
  </si>
  <si>
    <t>EBA 604/2014, Article 3</t>
  </si>
  <si>
    <t>Количественные критерии идентификации работников, принимающих и контролирующих материально значимые риски</t>
  </si>
  <si>
    <t>Quantitive criteria to identify categories of staff whose professional activities have a material impact on an institution's risk profile</t>
  </si>
  <si>
    <t>EBA 604/2014, Article 4</t>
  </si>
  <si>
    <t xml:space="preserve">Корректировка отсроченной (рассроченной) части вознаграждений с учетом изменения стоимости акций (производных от них финансовых инструментов) </t>
  </si>
  <si>
    <t>Share-linked instruments</t>
  </si>
  <si>
    <t>Вестинг вознаграждения</t>
  </si>
  <si>
    <t>Vesting</t>
  </si>
  <si>
    <t>Корректировка на основе ожидаемых показателей</t>
  </si>
  <si>
    <t>Ex ante risk adjustments</t>
  </si>
  <si>
    <t>Косвенная корректировка на основе фактических показателей</t>
  </si>
  <si>
    <t>Implicit ex post adjustment:</t>
  </si>
  <si>
    <t xml:space="preserve">Прямая корректировка на основе фактических </t>
  </si>
  <si>
    <t>Explicit ex post adjustment</t>
  </si>
  <si>
    <t>Ограничения на передачу акций</t>
  </si>
  <si>
    <t>Share transfer restrictions</t>
  </si>
  <si>
    <t>Период ограничения передачи (акций)</t>
  </si>
  <si>
    <t>Retention period
Transfer restriction period</t>
  </si>
  <si>
    <t>bcbs194, Annex 2
EBA/CP/2015/03, p.6</t>
  </si>
  <si>
    <t>Риск моделей</t>
  </si>
  <si>
    <t>model risk</t>
  </si>
  <si>
    <t>511-П, п.1.8</t>
  </si>
  <si>
    <t>Glossary for PMI</t>
  </si>
  <si>
    <t>Модель (экономико-математическая)</t>
  </si>
  <si>
    <t>model</t>
  </si>
  <si>
    <t>SR Letter 11-7
III. OVERVIEW OF MODEL RISK MANAGEMENT</t>
  </si>
  <si>
    <t>Валидация модели</t>
  </si>
  <si>
    <t>model validation (process)</t>
  </si>
  <si>
    <t>483-П Глава 14. Внутренняя валидация</t>
  </si>
  <si>
    <t>SR Letter 11-7
V. MODEL VALIDATION</t>
  </si>
  <si>
    <t>Первичная валидация модели</t>
  </si>
  <si>
    <t>evaluation of conceptual soundness</t>
  </si>
  <si>
    <t>SR Letter 11-7
V. MODEL VALIDATION
1. Evaluation of Conceptual Soundness</t>
  </si>
  <si>
    <t>Мониторинг модели</t>
  </si>
  <si>
    <t>ongoing monitoring</t>
  </si>
  <si>
    <t>SR Letter 11-7
V. MODEL VALIDATION
2. Ongoing Monitoring</t>
  </si>
  <si>
    <t>Верификация модели</t>
  </si>
  <si>
    <t>verification  (process)</t>
  </si>
  <si>
    <t>Комплексная валидация модели (по результатам применения)</t>
  </si>
  <si>
    <t>outcomes analysis</t>
  </si>
  <si>
    <t>SR Letter 11-7
V. MODEL VALIDATION
3. Outcomes analysis</t>
  </si>
  <si>
    <t>Владелец модели</t>
  </si>
  <si>
    <t>Model owner</t>
  </si>
  <si>
    <t>SR Letter 11-7
VI. GOVERNANCE, POLICIES, AND CONTROLS
Roles and Responsibilities</t>
  </si>
  <si>
    <t xml:space="preserve">Документация по модели </t>
  </si>
  <si>
    <t>Documentation of model development and validation</t>
  </si>
  <si>
    <t>SR Letter 11-7
VI. GOVERNANCE, POLICIES, AND CONTROLS
Documentation</t>
  </si>
  <si>
    <t xml:space="preserve">Утверждение модели </t>
  </si>
  <si>
    <t>(model) approval processes</t>
  </si>
  <si>
    <t>Бэк-тестинг</t>
  </si>
  <si>
    <t xml:space="preserve">96-Т, Прил. 1, 3.10. </t>
  </si>
  <si>
    <t>глубина выборки, критерии выбора</t>
  </si>
  <si>
    <t>Горизонт прогнозирования, критерии и ограничения, переход из одного горизонта в другой</t>
  </si>
  <si>
    <t>Выборка наблюдений для валидации</t>
  </si>
  <si>
    <t>Отраслевая практика</t>
  </si>
  <si>
    <t>Анализ качества данных в выборке для валидации</t>
  </si>
  <si>
    <t>Критерии валидации модели</t>
  </si>
  <si>
    <t>Качественный тест валидации</t>
  </si>
  <si>
    <t>Количественный тест валидации</t>
  </si>
  <si>
    <t>Регуляторный (комплаенс-риск)</t>
  </si>
  <si>
    <t>Бурдонова М.П.</t>
  </si>
  <si>
    <t>Мониторинг и контроль регуляторного риска</t>
  </si>
  <si>
    <t>Управление регуляторным риском</t>
  </si>
  <si>
    <t>Служба внутреннего контроля</t>
  </si>
  <si>
    <t>СВК</t>
  </si>
  <si>
    <t>Обязанности Руководителя службы внутреннего контроля</t>
  </si>
  <si>
    <t>242-п, 173-т</t>
  </si>
  <si>
    <t>Обязанности Совета директоров в рамках управления регуляторным риском</t>
  </si>
  <si>
    <t>Отчеты об уровне регуляторного риска</t>
  </si>
  <si>
    <t>Качественные методы оценки регуляторного риска</t>
  </si>
  <si>
    <t>Управление регуляторным риском в области ПОД/ФТ</t>
  </si>
  <si>
    <t>Управление риском возникновения конфликта интересов</t>
  </si>
  <si>
    <t>173-т, 242-п</t>
  </si>
  <si>
    <t>Контроль профучастника рынка ценных бумаг</t>
  </si>
  <si>
    <t>Контроль за использованием инсайдерской информации и манипулированием рынком</t>
  </si>
  <si>
    <t>Международный санкционный комплаенс</t>
  </si>
  <si>
    <t>Минимизация регуляторного риска</t>
  </si>
  <si>
    <t>Вероятность дефолта, определение дефолта</t>
  </si>
  <si>
    <t>PD</t>
  </si>
  <si>
    <t>Default probability, default definition</t>
  </si>
  <si>
    <t>Jorion, 2007</t>
  </si>
  <si>
    <t>Потери в случае дефолта, ставка восстановления</t>
  </si>
  <si>
    <t>LGD, RR</t>
  </si>
  <si>
    <t>Loss given default, Recovery rate</t>
  </si>
  <si>
    <t>Кредитная экспозиция к дефолту</t>
  </si>
  <si>
    <t>Expossure at default</t>
  </si>
  <si>
    <t>Старшинство кредитных требований</t>
  </si>
  <si>
    <t>СКТ</t>
  </si>
  <si>
    <t>seniority rankings of corporate debt</t>
  </si>
  <si>
    <t>SR</t>
  </si>
  <si>
    <t>Финансовые показатели, используемые при кредитном анализе</t>
  </si>
  <si>
    <t>ФП</t>
  </si>
  <si>
    <t>financial ratios used in credit analysis</t>
  </si>
  <si>
    <t>FR</t>
  </si>
  <si>
    <t>Помазанов 2010</t>
  </si>
  <si>
    <t>подход 4C  (способность, залоги, ковенанты и характеристика) традиционного кредитного анализа</t>
  </si>
  <si>
    <t>4С</t>
  </si>
  <si>
    <t>the four Cs (Capacity, Collateral, Covenants, and Character) of traditional credit analysis</t>
  </si>
  <si>
    <t>Анализ корпоративного и розничного кредитных рисков</t>
  </si>
  <si>
    <t>Analysing wholesale and retail credit</t>
  </si>
  <si>
    <t>bcbs283</t>
  </si>
  <si>
    <t>Анализ финансово-хозяйственной деятельности</t>
  </si>
  <si>
    <t>АФХ</t>
  </si>
  <si>
    <t xml:space="preserve"> Financial analysis</t>
  </si>
  <si>
    <t>FA</t>
  </si>
  <si>
    <t>Матрицы миграций в разрезе портфелей</t>
  </si>
  <si>
    <t>ММ/ АФХ</t>
  </si>
  <si>
    <t>Migration matrixes</t>
  </si>
  <si>
    <t>MM</t>
  </si>
  <si>
    <t>Стандартизированный подход</t>
  </si>
  <si>
    <t>СП</t>
  </si>
  <si>
    <t>Standardized approach</t>
  </si>
  <si>
    <t>bcbs128, с. 19-51</t>
  </si>
  <si>
    <t>Базовый подход на основе внутренних рейтингов</t>
  </si>
  <si>
    <t>БПВР</t>
  </si>
  <si>
    <t>Foundation internal ratings based approach</t>
  </si>
  <si>
    <t>FIRB</t>
  </si>
  <si>
    <t>483-П
192-Т</t>
  </si>
  <si>
    <t>bcbs128, с. 52-120, bcbsirb</t>
  </si>
  <si>
    <t>Продвинутый подход на основе внутренних рейтингов</t>
  </si>
  <si>
    <t>ППВР</t>
  </si>
  <si>
    <t>Advanced internal ratings based approach</t>
  </si>
  <si>
    <t>AIRB</t>
  </si>
  <si>
    <t>Кредитный риск портфеля, VaR</t>
  </si>
  <si>
    <t>VAR</t>
  </si>
  <si>
    <t>Portfolio credit risk, value at risk</t>
  </si>
  <si>
    <t>Моделирование минимизации кредитного риска</t>
  </si>
  <si>
    <t>ММ</t>
  </si>
  <si>
    <t>Modeling credit risk mitigation</t>
  </si>
  <si>
    <t>3624-У
96-Т
139-И</t>
  </si>
  <si>
    <t>bcbs128, с. 7-120, с. 204-215
bcbs75</t>
  </si>
  <si>
    <t>Управление эффективностью кредитного портфеля</t>
  </si>
  <si>
    <t>УЭКП</t>
  </si>
  <si>
    <t>credit portfolio performance management</t>
  </si>
  <si>
    <t>CPPM</t>
  </si>
  <si>
    <t>аллокация капитала под кредитный риск</t>
  </si>
  <si>
    <t>АК</t>
  </si>
  <si>
    <t>Credit risk capital allocation</t>
  </si>
  <si>
    <t>CRCA</t>
  </si>
  <si>
    <t xml:space="preserve">Калибровка рейтинговой модели </t>
  </si>
  <si>
    <t>Rating calibration</t>
  </si>
  <si>
    <t>Доходность капитала с учетом риска</t>
  </si>
  <si>
    <t>RAROC</t>
  </si>
  <si>
    <t>Risk adjustment return of capital</t>
  </si>
  <si>
    <t>Риск-стратегия</t>
  </si>
  <si>
    <t>Глобальные знания в области стратегии</t>
  </si>
  <si>
    <t>Global strategy knowledge</t>
  </si>
  <si>
    <t>Понимание целей и необходимости Риск-стратегии</t>
  </si>
  <si>
    <t>Understanding of the need and goals of Risk strategy</t>
  </si>
  <si>
    <t>Понимание бизнес-стратегии и взаимосвязи с риск-стратегией</t>
  </si>
  <si>
    <t>Understanding business strategy and relationship to risk strategy</t>
  </si>
  <si>
    <t>Понимание стратегических целей управления рисками в разрезе значимых типов рисков</t>
  </si>
  <si>
    <t>Understanding of strategic Risk goals for significant risks</t>
  </si>
  <si>
    <t>Понимание способов оценки и смысла мониторинга Риск-стратегии</t>
  </si>
  <si>
    <t>Understanding of the measures and implications of Risk strategy monitoring</t>
  </si>
  <si>
    <t>Понимание принципов планирования вперед и рисков, связанных с этим</t>
  </si>
  <si>
    <t>Understanding the principles of forward looking planning and the risks associated with it</t>
  </si>
  <si>
    <t>Разработка Риск-стратегии</t>
  </si>
  <si>
    <t>Risk Strategy Creation</t>
  </si>
  <si>
    <t>Разработка документа Риск-стратегия</t>
  </si>
  <si>
    <t>Creation of Risk strategy documentation</t>
  </si>
  <si>
    <t>Внедрение риск-стратегии на уровне всего бизнеса</t>
  </si>
  <si>
    <t>Set Risk strategy at business wide level</t>
  </si>
  <si>
    <t>Внедрение риск-стратегии на уровне индивидуальных бизнес-линий</t>
  </si>
  <si>
    <t>Set Risk strategy at individual business lines</t>
  </si>
  <si>
    <t>Внедрение риск-стратегии на уровне индивидуальных рисков</t>
  </si>
  <si>
    <t>Set Risk strategy at individual risk levels</t>
  </si>
  <si>
    <t>Понимание ключевых допущений и стратегических целей как части процесса утверждения</t>
  </si>
  <si>
    <t>Understanding key assumptions and strategic targets as part of approval process</t>
  </si>
  <si>
    <t>Мониторинг стратегии</t>
  </si>
  <si>
    <t>Strategy monitoring</t>
  </si>
  <si>
    <t>Понимание принципов отчетности и мониторинга</t>
  </si>
  <si>
    <t>Understanding the principles of reporting and monitoring</t>
  </si>
  <si>
    <t>Разработка постоянных отчетов по риск-стратегии</t>
  </si>
  <si>
    <t>Being able to create a regular risk strategy report</t>
  </si>
  <si>
    <t>Анализ и утверждение отчетности по риск-стратегии</t>
  </si>
  <si>
    <t>Review and approval of strategy reporting</t>
  </si>
  <si>
    <t>Представление отчетности по риск-стратегии</t>
  </si>
  <si>
    <t xml:space="preserve">Presenting risk strategy reporting </t>
  </si>
  <si>
    <t>Области знаний</t>
  </si>
  <si>
    <t>Topics of knowledge</t>
  </si>
  <si>
    <t>Способность принятия риска</t>
  </si>
  <si>
    <t>Risk bearing capacity</t>
  </si>
  <si>
    <t>Риск-аппетит</t>
  </si>
  <si>
    <t>Знания в части риск-аппетита</t>
  </si>
  <si>
    <t>Risk Appetite knowledge</t>
  </si>
  <si>
    <t>Понимание принципов риск-аппетита</t>
  </si>
  <si>
    <t>Understanding principles of risk appetite</t>
  </si>
  <si>
    <t>Понимание принципов способности принятия риска</t>
  </si>
  <si>
    <t>Understanding risk bearing capacity principles</t>
  </si>
  <si>
    <t>Понимание рискового капитала и лимитов на капитал</t>
  </si>
  <si>
    <t>Understanding risk capital and capital limits</t>
  </si>
  <si>
    <t>Разработка Риск-аппетита</t>
  </si>
  <si>
    <t>Risk Appetite Creation</t>
  </si>
  <si>
    <t>Разработка документации в части риск-аппетита</t>
  </si>
  <si>
    <t>Creation of Risk appetite documentation</t>
  </si>
  <si>
    <t>Внедрение риск-аппетита на уровне бизнеса</t>
  </si>
  <si>
    <t>Set Risk appetite at business wide level</t>
  </si>
  <si>
    <t>Внедрение аппетита для уровня капитала</t>
  </si>
  <si>
    <t>Set appetite for capital levels</t>
  </si>
  <si>
    <t>Интегрирование риск-аппетита и способности принятия риска</t>
  </si>
  <si>
    <t>Integrate risk appetite and risk bearing capacity</t>
  </si>
  <si>
    <t>Внедрение/ трансляция риск-аппетита на уровень отдельных бизнес-линий</t>
  </si>
  <si>
    <t>Set/translate Risk appetite to individual business lines</t>
  </si>
  <si>
    <t>Внедрение/ трансляция риск-аппетита на уровень отдельных типов риска</t>
  </si>
  <si>
    <t>Set/translate Risk appetite to individual risk levels</t>
  </si>
  <si>
    <t>Интеграция лимитов "сверху вниз" и "снизу вверх"</t>
  </si>
  <si>
    <t>Integrate top down and bottom up limits</t>
  </si>
  <si>
    <t>Внедрение лимитов концентрации по типам рисков</t>
  </si>
  <si>
    <t>Set concentration limits across risks</t>
  </si>
  <si>
    <t>Кредитные лимиты</t>
  </si>
  <si>
    <t>Credit Limits</t>
  </si>
  <si>
    <t>Понимание агрегированных лимитов по кредитному риску</t>
  </si>
  <si>
    <t>Understanding aggregated credit risk limits</t>
  </si>
  <si>
    <t>Понимание различных лимитов концентрации в рамках кредитного риска</t>
  </si>
  <si>
    <t>Understanding different concentration credit risk limits</t>
  </si>
  <si>
    <t>Внедрение лимитов кредитного риска в разрезе различных концентраций</t>
  </si>
  <si>
    <t>Setting credit risk limits for different concentration types</t>
  </si>
  <si>
    <t>Лимиты операционного риска</t>
  </si>
  <si>
    <t>Operational Limits</t>
  </si>
  <si>
    <t>Понимание агрегированных лимитов по операционному риску</t>
  </si>
  <si>
    <t>Understanding aggregated operational risk limits</t>
  </si>
  <si>
    <t>Понимание различных лимитов концентрации в рамках операционного риска</t>
  </si>
  <si>
    <t>Understanding different concentration operational risk limits</t>
  </si>
  <si>
    <t>Внедрение лимитов операционного риска в разрезе различных концентраций</t>
  </si>
  <si>
    <t>Setting  risk limits for different operational risk types</t>
  </si>
  <si>
    <t>Лимиты рыночного риска</t>
  </si>
  <si>
    <t>Market Limits</t>
  </si>
  <si>
    <t>Понимание агрегированных лимитов по рыночному риску</t>
  </si>
  <si>
    <t>Understanding aggregated market risk limits</t>
  </si>
  <si>
    <t>Понимание различных лимитов концентрации в рамках рыночного риска</t>
  </si>
  <si>
    <t>Understanding different concentration market risk limits</t>
  </si>
  <si>
    <t>Внедрение лимитов рыночного риска в разрезе различных концентраций</t>
  </si>
  <si>
    <t>Setting  risk limits for different market concentration types</t>
  </si>
  <si>
    <t>Лимиты на капитал</t>
  </si>
  <si>
    <t>Capital Limits</t>
  </si>
  <si>
    <t>Понимание агрегированных лимитов на капитал</t>
  </si>
  <si>
    <t>Understanding aggregated capital limits</t>
  </si>
  <si>
    <t>Понимание различных лимитов концентрации на капитал</t>
  </si>
  <si>
    <t>Setting  limits for different capital concentration types</t>
  </si>
  <si>
    <t>Мониторинг риск-аппетита</t>
  </si>
  <si>
    <t>Risk Appetite monitoring</t>
  </si>
  <si>
    <t>Способность разработать постоянный отчет по риск-аппетиту /KPI на риск-аппетит</t>
  </si>
  <si>
    <t>Being able to create a regular risk appetite/KPI report</t>
  </si>
  <si>
    <t>Анализ и утверждение отчетности по риск-аппетиту</t>
  </si>
  <si>
    <t>Review and approval of appetite reporting</t>
  </si>
  <si>
    <t>Представление отчетности по риск-аппетиту</t>
  </si>
  <si>
    <t xml:space="preserve">Presenting risk appetite reporting </t>
  </si>
  <si>
    <t>Теория вероятности</t>
  </si>
  <si>
    <t>Дискретные случайные величины</t>
  </si>
  <si>
    <t>Кельберт М.Я., Сухов Ю.М. , 2010; Grimmett G.R., Stirzaker D.R. , 2003; Айвазян С.А., Мхитарян В.С. , 2001; Айвазян С.А., Мхитарян В.С. , 2001; Hogg R.V. and Tanis E.A. , 2009</t>
  </si>
  <si>
    <t>Случайные блуждания и дискретные мартингалы</t>
  </si>
  <si>
    <t>Кельберт М.Я. и др.</t>
  </si>
  <si>
    <t>Формула Байеса и условные распределения</t>
  </si>
  <si>
    <t>Производящая функция и ветвящиеся процессы</t>
  </si>
  <si>
    <t>Непрерывные случайные величины</t>
  </si>
  <si>
    <t>Преобразования Лапласа и Фурье</t>
  </si>
  <si>
    <t>Многомерное гауссовское распределение</t>
  </si>
  <si>
    <t>Квадратичные формы от гауссовских величин</t>
  </si>
  <si>
    <t>Основные распределения математической статистики</t>
  </si>
  <si>
    <t>Статистическое оценивание параметров. Выборки. Свойства оценок. Несмещенность, эффективность, состоятельность</t>
  </si>
  <si>
    <t>Интервальное оценивание. Стандартные доверительные интервалы для параметров нормальной генеральной совокупности. Доверительные интервалы для среднего, дисперсии, разности средних, отношения дисперсий, пропорции, разности пропорций. Размер выборки</t>
  </si>
  <si>
    <t xml:space="preserve">Тестирование гипотез. Ошибки I, II рода. P-значение теста. Тесты на значения параметров нормальной генеральной совокупности. Тесты на значения среднего, дисперсии, разности средних, отношения дисперсий, пропорции, разности пропорций </t>
  </si>
  <si>
    <t>OeNB/FMA, p.102; Кельберт М.Я. и др.</t>
  </si>
  <si>
    <t>ГОСТ Р 50779.10-2000
п.п. 2.75, 2.77</t>
  </si>
  <si>
    <t>ISO 3534-1:2006</t>
  </si>
  <si>
    <t>Методы оценивания. Метод моментов. Метод максимального правдоподобия. Их свойства, примеры. Неравенство информации</t>
  </si>
  <si>
    <t>Критические статистики. Лемма Неймана-Пирсона. Тест отношения правдоподобия</t>
  </si>
  <si>
    <t>Критерии согласия. Таблицы сопряженности. Критерий Пирсона. Тест Колмогорова-Смирнова</t>
  </si>
  <si>
    <t>OeNB/FMA, p.107; Кельберт М.Я. и др.</t>
  </si>
  <si>
    <t>Байесовский подход к оцениванию.</t>
  </si>
  <si>
    <t>Одно- и двух-факторный дисперсионный анализ</t>
  </si>
  <si>
    <t>Понятие о непараметрических методах. Тесты Вилкоксона, серий. Ранговые коэффициенты корреляции (Спирмена, Кендалла)</t>
  </si>
  <si>
    <t>Методы классификации. Дискриминантный анализ. Разделение смеси распределений. Кластер-анализ. Снижение размерности. Метод главных компонент. Факторный анализ</t>
  </si>
  <si>
    <t>Основы математического анализа и расчеты</t>
  </si>
  <si>
    <t>Достаточная статистика. Минимальная достаточная статистика. Теорема Рао-Блэквелла. Полная статистика. Теорема Лемана-Шеффе</t>
  </si>
  <si>
    <t>Символы и правила</t>
  </si>
  <si>
    <t>Symbols and Rules</t>
  </si>
  <si>
    <t>Последовательности и ряды</t>
  </si>
  <si>
    <t>Sequences and Series</t>
  </si>
  <si>
    <t>Экспоненты и логарифмы</t>
  </si>
  <si>
    <t>Exponentiation and Logarithms</t>
  </si>
  <si>
    <t>Равенства и неравенства</t>
  </si>
  <si>
    <t>Equations and Inequalities</t>
  </si>
  <si>
    <t>Функции и графы</t>
  </si>
  <si>
    <t>Functions and Graphs</t>
  </si>
  <si>
    <t>Применение простой математики для решения финансовых проблем: Стоимость денег во времени</t>
  </si>
  <si>
    <t>Applying Some Simple Math to a Common Financial Issue: The Time Value of Money</t>
  </si>
  <si>
    <t>Описательная статистика</t>
  </si>
  <si>
    <t>Descriptive Statistics</t>
  </si>
  <si>
    <t>Моменты распределений</t>
  </si>
  <si>
    <t>The Moments of a Distribution</t>
  </si>
  <si>
    <t>Оценка центральной тенденции - средние</t>
  </si>
  <si>
    <t>Measures of Location or Central Tendency - Averages</t>
  </si>
  <si>
    <t>Оценка дисперсии</t>
  </si>
  <si>
    <t>Measures of Dispersion</t>
  </si>
  <si>
    <t>Двумерные данные</t>
  </si>
  <si>
    <t>Bivariate Data</t>
  </si>
  <si>
    <t>Исчисление</t>
  </si>
  <si>
    <t>Calculus</t>
  </si>
  <si>
    <t>Дифференциальное исчисление</t>
  </si>
  <si>
    <t>Differential Calculus</t>
  </si>
  <si>
    <t>Модифицированная дюрация бондов</t>
  </si>
  <si>
    <t>Modified Duration of a Bond</t>
  </si>
  <si>
    <t>Производные высшего порядка</t>
  </si>
  <si>
    <t>Higher-Order Derivatives</t>
  </si>
  <si>
    <t>Финансовое применение деревативов второго порядка</t>
  </si>
  <si>
    <t>Financial Applications of Second Derivatives</t>
  </si>
  <si>
    <t>Дифференцирование функций более чем с одной переменной</t>
  </si>
  <si>
    <t>Differentiating a Function of More than One Variable</t>
  </si>
  <si>
    <t>Оптимизация</t>
  </si>
  <si>
    <t>Optimization</t>
  </si>
  <si>
    <t>Интегральное исчисление или интеграция</t>
  </si>
  <si>
    <t>Integral calculus or integration</t>
  </si>
  <si>
    <t>Матричная алгебра</t>
  </si>
  <si>
    <t>Matrix Algebra</t>
  </si>
  <si>
    <t>Использование матричной алгебры для решения системы одновременных управлений</t>
  </si>
  <si>
    <t>Using Matrix Algebra to Solve Simultaneous Equations</t>
  </si>
  <si>
    <t>Применение матричной алгебры в финансах</t>
  </si>
  <si>
    <t>Applications of Matrix Algebra in Finance</t>
  </si>
  <si>
    <t>Проверка ковариационной матрицы</t>
  </si>
  <si>
    <t>Checking the Variance-Covariance Matrix</t>
  </si>
  <si>
    <t>Собственные числа и собственные вектора</t>
  </si>
  <si>
    <t>Eigenvalues and Eigenvectors</t>
  </si>
  <si>
    <t>Разложение Холецкого</t>
  </si>
  <si>
    <t>Квадратичные формы</t>
  </si>
  <si>
    <t>Quadratic Forms</t>
  </si>
  <si>
    <t>Теория вероятности в финансах</t>
  </si>
  <si>
    <t>Probability Theory in Finance</t>
  </si>
  <si>
    <t>Распределения вероятностей</t>
  </si>
  <si>
    <t>Probability Distributions</t>
  </si>
  <si>
    <t>Обобщенные распределения</t>
  </si>
  <si>
    <t>Joint Distributions</t>
  </si>
  <si>
    <t>Специфичные распределения вероятностей</t>
  </si>
  <si>
    <t>Specific Probability Distributions</t>
  </si>
  <si>
    <t>Регрессионный анализ в финансах</t>
  </si>
  <si>
    <t>Regression Analysis in Finance</t>
  </si>
  <si>
    <t>Одномерная линейная регрессия</t>
  </si>
  <si>
    <t>Univariate Linear Regression</t>
  </si>
  <si>
    <t>Множественные линейные регрессии</t>
  </si>
  <si>
    <t>Multiple Linear Regression</t>
  </si>
  <si>
    <t>Оценка регрессионных моделей</t>
  </si>
  <si>
    <t>Evaluating the Regression Model</t>
  </si>
  <si>
    <t>Доверительные интервалы</t>
  </si>
  <si>
    <t>Confidence Intervals</t>
  </si>
  <si>
    <t>Тестирование гипотез</t>
  </si>
  <si>
    <t>Hypothesis Testing</t>
  </si>
  <si>
    <t>Прогнозная способность (сила) модели</t>
  </si>
  <si>
    <t>Prediction</t>
  </si>
  <si>
    <t>Допущения в соответствии с Методом Наименьших квадратов</t>
  </si>
  <si>
    <t>Breakdown of OLS Assumptions</t>
  </si>
  <si>
    <t>Стационарные данные для регрессий временных рядов</t>
  </si>
  <si>
    <t>Stationary Data for Time Series Regressions</t>
  </si>
  <si>
    <t>Метод максимального правдоподобия</t>
  </si>
  <si>
    <t>Maximum Likelihood Estimation</t>
  </si>
  <si>
    <t>Численные методы</t>
  </si>
  <si>
    <t>Numerical Methods</t>
  </si>
  <si>
    <t>Решение (недифференциальных) уравнений</t>
  </si>
  <si>
    <t>Solving (Non-differential) Equations</t>
  </si>
  <si>
    <t>Численная оптимизация</t>
  </si>
  <si>
    <t>Numerical Optimization</t>
  </si>
  <si>
    <t>Численные методы при оценке опционов</t>
  </si>
  <si>
    <t>Numerical Methods for Valuing Options</t>
  </si>
  <si>
    <t>Монте-Карло симуляция</t>
  </si>
  <si>
    <t>Monte Carlo Simulation</t>
  </si>
  <si>
    <t>Эконометрика</t>
  </si>
  <si>
    <t>Понятие регрессии</t>
  </si>
  <si>
    <t>Verbeek М., 2012; Магнус Я., Катышев П., Пересецкий А., 2007; Магнус Я., Катышев П., Пересецкий А., 2007; Johnston J., DiNardo J., 1997; Wooldridge J.M., 2002; Cameron A.C., Trivedi P.K., 2005</t>
  </si>
  <si>
    <t>Геометрическая интерпретация в линейной регрессии</t>
  </si>
  <si>
    <t>Verbeek М., 2012 et al</t>
  </si>
  <si>
    <t>Понятие классической линейной регрессии  (CLR)</t>
  </si>
  <si>
    <t>МНК в предположении о нормальности</t>
  </si>
  <si>
    <t>Случайные регрессоры. Состоятельность оценок</t>
  </si>
  <si>
    <t>Разнородность наблюдаемых объектов</t>
  </si>
  <si>
    <t>Гетероскедастичность. Обобщенный метод наименьших квадратов</t>
  </si>
  <si>
    <t>Автокорреляция остатков в линейной регрессии</t>
  </si>
  <si>
    <t>Диагностика в линейной модели</t>
  </si>
  <si>
    <t>Ошибки спецификации в линейной регрессии</t>
  </si>
  <si>
    <t>Критерии выбора модели</t>
  </si>
  <si>
    <t>Оценки метода максимального правдоподобия (ММП) и МНК оценки в предположении о нормальности</t>
  </si>
  <si>
    <t>МНК</t>
  </si>
  <si>
    <t>Нелинейные модели регрессии</t>
  </si>
  <si>
    <t>Понятие о моделях с дискретной зависимой переменной</t>
  </si>
  <si>
    <t>Понятие о моделях с панельными данными</t>
  </si>
  <si>
    <t>Бутстрап как альтернатива точному и асимптотическому подходам</t>
  </si>
  <si>
    <t>Робастные подходы к оцениванию параметров регрессии.</t>
  </si>
  <si>
    <t>Непараметрическая и полупараметрическая регрессия</t>
  </si>
  <si>
    <t>Пространственная эконометрика</t>
  </si>
  <si>
    <t>Байесовский анализ нормальной линейной статистической модели</t>
  </si>
  <si>
    <t>Линейные регрессии со случайными коэффициентами</t>
  </si>
  <si>
    <t>Андеррайтинг</t>
  </si>
  <si>
    <t>Помазанов, 2010</t>
  </si>
  <si>
    <t>Банки, применяющие продвинутые подходы к оценке и управлению кредитными рисками</t>
  </si>
  <si>
    <t>А-IRB banks</t>
  </si>
  <si>
    <t>Внешний кредитный рейтинг</t>
  </si>
  <si>
    <t>Вмененный рейтинговый разряд</t>
  </si>
  <si>
    <t>Горизонт риска</t>
  </si>
  <si>
    <t>Maturity</t>
  </si>
  <si>
    <t>Категория надежности</t>
  </si>
  <si>
    <t>СРЗ</t>
  </si>
  <si>
    <t>Ковенант</t>
  </si>
  <si>
    <t>Кредитор</t>
  </si>
  <si>
    <t>Кредитный конверсионный коэффициент (фактор)</t>
  </si>
  <si>
    <t>Credit conversion factor</t>
  </si>
  <si>
    <t>CCF</t>
  </si>
  <si>
    <t>Кредитный продукт</t>
  </si>
  <si>
    <t>Кредитная позиция</t>
  </si>
  <si>
    <t>Кредитное событие</t>
  </si>
  <si>
    <t>Непредвиденные потери</t>
  </si>
  <si>
    <t>Unexpected losses</t>
  </si>
  <si>
    <t>Expected losses</t>
  </si>
  <si>
    <t>Обеспечение</t>
  </si>
  <si>
    <t>Collateral</t>
  </si>
  <si>
    <t>Плотность распределения потерь по кредитному портфелю</t>
  </si>
  <si>
    <t>Портфель с малым количеством дефолтов</t>
  </si>
  <si>
    <t>Low default portfolio</t>
  </si>
  <si>
    <t>LDP</t>
  </si>
  <si>
    <t>Рейтинг типа Through-the-Cycle</t>
  </si>
  <si>
    <t>Through-the-Cycle rating type</t>
  </si>
  <si>
    <t>TTC</t>
  </si>
  <si>
    <t>Рейтинг типа Point-in-Time</t>
  </si>
  <si>
    <t>Point-in-Time rating type</t>
  </si>
  <si>
    <t>PIT</t>
  </si>
  <si>
    <t>Совокупная кредитная позиция</t>
  </si>
  <si>
    <t>Среднеговодая вероятность дефолта</t>
  </si>
  <si>
    <t>Средне-кумулятивная вероятность дефолта</t>
  </si>
  <si>
    <t>Cumulative default rate</t>
  </si>
  <si>
    <t>CDR</t>
  </si>
  <si>
    <t>Уровень надежности</t>
  </si>
  <si>
    <t>коммерческие бумаги, обеспеченные активами</t>
  </si>
  <si>
    <t xml:space="preserve">Asset-backed commercial paper </t>
  </si>
  <si>
    <t>ABCP</t>
  </si>
  <si>
    <t>Алескеров Ф. Т. и др, 2013</t>
  </si>
  <si>
    <t xml:space="preserve">приобретение, развитие и строительство </t>
  </si>
  <si>
    <t>Acquisition, development and construction</t>
  </si>
  <si>
    <t>ADC</t>
  </si>
  <si>
    <t>фактическое распределение</t>
  </si>
  <si>
    <t>Actual Distribution</t>
  </si>
  <si>
    <t>метод оценки кредитного риска обеспеченных производных инструментов, торгуемых вне биржи</t>
  </si>
  <si>
    <t xml:space="preserve">Current exposure method </t>
  </si>
  <si>
    <t>CEM</t>
  </si>
  <si>
    <t>краткосрочные кредиты для финансирования резервов, материально-производственных запасов, дебиторской задолженности</t>
  </si>
  <si>
    <t xml:space="preserve">Commodities finance </t>
  </si>
  <si>
    <t>CF</t>
  </si>
  <si>
    <t xml:space="preserve">кросс-продуктовый неттинг </t>
  </si>
  <si>
    <t>Cross-Product Netting</t>
  </si>
  <si>
    <t xml:space="preserve">текущая рыночная стоимость </t>
  </si>
  <si>
    <t xml:space="preserve">Current Market Value </t>
  </si>
  <si>
    <t>CMV</t>
  </si>
  <si>
    <t xml:space="preserve">Кредитные деривативы </t>
  </si>
  <si>
    <r>
      <t>Credit derivatives</t>
    </r>
    <r>
      <rPr>
        <sz val="12"/>
        <color theme="1"/>
        <rFont val="Times New Roman"/>
        <family val="1"/>
        <charset val="204"/>
      </rPr>
      <t xml:space="preserve"> </t>
    </r>
  </si>
  <si>
    <t>активы с устойчивым доходом</t>
  </si>
  <si>
    <t xml:space="preserve">Credit enhancing Interest-only strips </t>
  </si>
  <si>
    <t>Способы снижения кредитного риска</t>
  </si>
  <si>
    <r>
      <t>Credit risk mitigation</t>
    </r>
    <r>
      <rPr>
        <sz val="12"/>
        <color theme="1"/>
        <rFont val="Times New Roman"/>
        <family val="1"/>
        <charset val="204"/>
      </rPr>
      <t xml:space="preserve"> </t>
    </r>
  </si>
  <si>
    <t>CRM</t>
  </si>
  <si>
    <t xml:space="preserve">корректировка на кредитный риск </t>
  </si>
  <si>
    <t>Credit Valuation Adjustment</t>
  </si>
  <si>
    <t>поставка против платежа</t>
  </si>
  <si>
    <t>Delivery-versus-payment</t>
  </si>
  <si>
    <t>DvP</t>
  </si>
  <si>
    <t xml:space="preserve">распределение рыночных стоимостей </t>
  </si>
  <si>
    <r>
      <t>Distribution of Market Values</t>
    </r>
    <r>
      <rPr>
        <sz val="12"/>
        <color theme="1"/>
        <rFont val="Times New Roman"/>
        <family val="1"/>
        <charset val="204"/>
      </rPr>
      <t xml:space="preserve"> </t>
    </r>
  </si>
  <si>
    <t>распределение суммы, подверженной кредитному риску</t>
  </si>
  <si>
    <t>Distribution of Exposures</t>
  </si>
  <si>
    <t xml:space="preserve">эффективная ожидаемая сумма, подверженная риску </t>
  </si>
  <si>
    <t xml:space="preserve">Effective Expected Exposure </t>
  </si>
  <si>
    <t>Effective EE</t>
  </si>
  <si>
    <t>эффективная ожидаемая положительная сумма, подверженная риску</t>
  </si>
  <si>
    <t xml:space="preserve">Effective Expected Positive Exposure </t>
  </si>
  <si>
    <t>Effective EPE</t>
  </si>
  <si>
    <t xml:space="preserve">эффективный срок </t>
  </si>
  <si>
    <t>Effective maturity</t>
  </si>
  <si>
    <t>М</t>
  </si>
  <si>
    <t>эффективный срок до погашения в рамках метода внутренних моделей для нетто-позиции со сроком до погашения свыше года</t>
  </si>
  <si>
    <t xml:space="preserve">Effective Maturity under the Internal Model Method </t>
  </si>
  <si>
    <t>средняя величина суммы, подверженной кредитному риску</t>
  </si>
  <si>
    <t>Expected Exposure</t>
  </si>
  <si>
    <t>ЕЕ</t>
  </si>
  <si>
    <t xml:space="preserve">ожидаемая положительная сумма, подверженная риску </t>
  </si>
  <si>
    <t>Expected Positive Exposure</t>
  </si>
  <si>
    <t>EPE</t>
  </si>
  <si>
    <t xml:space="preserve">агентство кредитования экспорта </t>
  </si>
  <si>
    <t xml:space="preserve">Export credit agency </t>
  </si>
  <si>
    <t>ECA</t>
  </si>
  <si>
    <t>внешние организации, определяющие кредитные рейтинги</t>
  </si>
  <si>
    <t>External credit assessment institution</t>
  </si>
  <si>
    <t>ECAI</t>
  </si>
  <si>
    <r>
      <t>будущий маржинальный доход</t>
    </r>
    <r>
      <rPr>
        <b/>
        <sz val="12"/>
        <color theme="1"/>
        <rFont val="Times New Roman"/>
        <family val="1"/>
        <charset val="204"/>
      </rPr>
      <t xml:space="preserve"> </t>
    </r>
    <r>
      <rPr>
        <sz val="12"/>
        <color theme="1"/>
        <rFont val="Times New Roman"/>
        <family val="1"/>
        <charset val="204"/>
      </rPr>
      <t xml:space="preserve"> </t>
    </r>
  </si>
  <si>
    <t>Future margin income</t>
  </si>
  <si>
    <t>FMI</t>
  </si>
  <si>
    <t xml:space="preserve">хеджированная позиция </t>
  </si>
  <si>
    <t>Hedging Set</t>
  </si>
  <si>
    <t xml:space="preserve">высоко-рискованная коммерческая недвижимость </t>
  </si>
  <si>
    <t xml:space="preserve">High-volatility commercial real estate </t>
  </si>
  <si>
    <t>HVCRE</t>
  </si>
  <si>
    <t xml:space="preserve">общий обратный риск </t>
  </si>
  <si>
    <t>General Wrong-Way Risk</t>
  </si>
  <si>
    <t xml:space="preserve">подход на основе внутренней оценки </t>
  </si>
  <si>
    <t xml:space="preserve">Internal Assessment Approach </t>
  </si>
  <si>
    <t>IAA</t>
  </si>
  <si>
    <t xml:space="preserve">метод внутренних моделей  </t>
  </si>
  <si>
    <t xml:space="preserve">Internal model method </t>
  </si>
  <si>
    <t>IMM</t>
  </si>
  <si>
    <t xml:space="preserve">доходная недвижимость  </t>
  </si>
  <si>
    <t xml:space="preserve">Income-producing real-estate </t>
  </si>
  <si>
    <t>IPRE</t>
  </si>
  <si>
    <t xml:space="preserve"> сделки с длительным сроком исполнения </t>
  </si>
  <si>
    <t>Long Settlement Transactions</t>
  </si>
  <si>
    <t xml:space="preserve">маржинальное соглашение </t>
  </si>
  <si>
    <t>Margin Agreement</t>
  </si>
  <si>
    <t xml:space="preserve">сделки маржинального кредитования </t>
  </si>
  <si>
    <t>Margin lending transactions</t>
  </si>
  <si>
    <t xml:space="preserve">маржинальный порог </t>
  </si>
  <si>
    <t>Margin Threshold</t>
  </si>
  <si>
    <t xml:space="preserve">маржинальный рисковый период </t>
  </si>
  <si>
    <t>Margin Period of Risk</t>
  </si>
  <si>
    <t xml:space="preserve">международный банк развития </t>
  </si>
  <si>
    <t>Multilateral development bank</t>
  </si>
  <si>
    <t>MDB</t>
  </si>
  <si>
    <t xml:space="preserve">нетто-позиция </t>
  </si>
  <si>
    <t>Netting Set</t>
  </si>
  <si>
    <r>
      <rPr>
        <sz val="12"/>
        <color theme="1"/>
        <rFont val="Times New Roman"/>
        <family val="1"/>
        <charset val="204"/>
      </rPr>
      <t>кредитная линия для выкупа</t>
    </r>
    <r>
      <rPr>
        <b/>
        <sz val="12"/>
        <color theme="1"/>
        <rFont val="Times New Roman"/>
        <family val="1"/>
        <charset val="204"/>
      </rPr>
      <t xml:space="preserve"> </t>
    </r>
    <r>
      <rPr>
        <sz val="12"/>
        <color theme="1"/>
        <rFont val="Times New Roman"/>
        <family val="1"/>
        <charset val="204"/>
      </rPr>
      <t>выпуска нот</t>
    </r>
  </si>
  <si>
    <t>Note issuance facility</t>
  </si>
  <si>
    <t>NIF</t>
  </si>
  <si>
    <r>
      <rPr>
        <sz val="12"/>
        <color theme="1"/>
        <rFont val="Times New Roman"/>
        <family val="1"/>
        <charset val="204"/>
      </rPr>
      <t>объектное финансирование</t>
    </r>
    <r>
      <rPr>
        <b/>
        <sz val="12"/>
        <color theme="1"/>
        <rFont val="Times New Roman"/>
        <family val="1"/>
        <charset val="204"/>
      </rPr>
      <t xml:space="preserve"> </t>
    </r>
  </si>
  <si>
    <t>Object finance</t>
  </si>
  <si>
    <t>OF</t>
  </si>
  <si>
    <t>односторонняя корректировка на кредитный риск</t>
  </si>
  <si>
    <t>One-Sided Credit Valuation Adjustment</t>
  </si>
  <si>
    <r>
      <rPr>
        <sz val="12"/>
        <color theme="1"/>
        <rFont val="Times New Roman"/>
        <family val="1"/>
        <charset val="204"/>
      </rPr>
      <t>внебиржевой производный финансовый инструмент</t>
    </r>
    <r>
      <rPr>
        <b/>
        <sz val="12"/>
        <color theme="1"/>
        <rFont val="Times New Roman"/>
        <family val="1"/>
        <charset val="204"/>
      </rPr>
      <t xml:space="preserve"> </t>
    </r>
    <r>
      <rPr>
        <sz val="12"/>
        <color theme="1"/>
        <rFont val="Times New Roman"/>
        <family val="1"/>
        <charset val="204"/>
      </rPr>
      <t>(дериватив)</t>
    </r>
  </si>
  <si>
    <t>Over-the-counter derivative</t>
  </si>
  <si>
    <t xml:space="preserve">максимальная сумма под риском </t>
  </si>
  <si>
    <t>Peak Exposure</t>
  </si>
  <si>
    <t xml:space="preserve">проектное финансирование </t>
  </si>
  <si>
    <t>Project Finance</t>
  </si>
  <si>
    <t>PF</t>
  </si>
  <si>
    <t>бюджетная организация</t>
  </si>
  <si>
    <t>Public Sector Entity</t>
  </si>
  <si>
    <t>PSE</t>
  </si>
  <si>
    <t xml:space="preserve">платеж против платежа </t>
  </si>
  <si>
    <t>Payment versus payment</t>
  </si>
  <si>
    <r>
      <t>PvP</t>
    </r>
    <r>
      <rPr>
        <sz val="12"/>
        <color theme="1"/>
        <rFont val="Times New Roman"/>
        <family val="1"/>
        <charset val="204"/>
      </rPr>
      <t xml:space="preserve"> </t>
    </r>
  </si>
  <si>
    <t>портфель револьверных (возобновляемых) розничных кредитов</t>
  </si>
  <si>
    <t>Qualifying revolving retail exposure</t>
  </si>
  <si>
    <t>QRPE</t>
  </si>
  <si>
    <t>подход на основе рейтингов к расчету капитала на покрытие риска, связанного с операциями секьюритизации.</t>
  </si>
  <si>
    <t>Rating-based approach</t>
  </si>
  <si>
    <t>RBA</t>
  </si>
  <si>
    <t>возобновляемое обязательство по андеррайтингу</t>
  </si>
  <si>
    <t>Revolving Underwriting Facility</t>
  </si>
  <si>
    <t>RUF</t>
  </si>
  <si>
    <t xml:space="preserve">рисковая позиция </t>
  </si>
  <si>
    <t>Risk Position</t>
  </si>
  <si>
    <t xml:space="preserve">нейтральное к риску распределение </t>
  </si>
  <si>
    <t>Risk-Neutral Distribution</t>
  </si>
  <si>
    <t xml:space="preserve">риск пролонгации </t>
  </si>
  <si>
    <t>Rollover Risk</t>
  </si>
  <si>
    <t>Операции финансирования ценных бумаг</t>
  </si>
  <si>
    <t>Securities Financing Transactions</t>
  </si>
  <si>
    <t>SFTs</t>
  </si>
  <si>
    <t>специальное юридическое лицо (SPE, SPV)</t>
  </si>
  <si>
    <r>
      <t>Special purpose entity</t>
    </r>
    <r>
      <rPr>
        <sz val="12"/>
        <color theme="1"/>
        <rFont val="Times New Roman"/>
        <family val="1"/>
        <charset val="204"/>
      </rPr>
      <t xml:space="preserve"> (vehicle)</t>
    </r>
  </si>
  <si>
    <t>SPE, SPV</t>
  </si>
  <si>
    <t>Специализированное кредитование</t>
  </si>
  <si>
    <t>Specialised lending</t>
  </si>
  <si>
    <t>SL</t>
  </si>
  <si>
    <t xml:space="preserve">специфический обратный риск </t>
  </si>
  <si>
    <t>Specific Wrong-Way Risk</t>
  </si>
  <si>
    <t xml:space="preserve">Стандартный метод </t>
  </si>
  <si>
    <t>Standard[ized] method</t>
  </si>
  <si>
    <t>SM</t>
  </si>
  <si>
    <t>метод расчета риска операций секьюритизации, основанный на установленной надзорными органами формуле</t>
  </si>
  <si>
    <t>Supervisory formula</t>
  </si>
  <si>
    <t>SF</t>
  </si>
  <si>
    <t xml:space="preserve">синтетическая секьюритизация </t>
  </si>
  <si>
    <t>Synthetic Securitisation</t>
  </si>
  <si>
    <t>торговый портфель</t>
  </si>
  <si>
    <t>Trading Book</t>
  </si>
  <si>
    <t xml:space="preserve">традиционная секьюритизация </t>
  </si>
  <si>
    <t>Traditional Securitisation</t>
  </si>
  <si>
    <t>фонды коллективного инвестирования</t>
  </si>
  <si>
    <t>Undertakings for collective investments in transferable securities</t>
  </si>
  <si>
    <t>UCITS</t>
  </si>
  <si>
    <t xml:space="preserve">условие отклонения от выполнения обязательств </t>
  </si>
  <si>
    <t>Walkaway clause</t>
  </si>
  <si>
    <t>Подготовка планов самооздоровления</t>
  </si>
  <si>
    <t>Восстановление финансовой устойчивости</t>
  </si>
  <si>
    <t>Recovery</t>
  </si>
  <si>
    <t>193-Т</t>
  </si>
  <si>
    <t>2014/59/EU</t>
  </si>
  <si>
    <t>План восстановления финансовой устойчивости</t>
  </si>
  <si>
    <t>Recovery plan</t>
  </si>
  <si>
    <t>План восстановления финансовой устойчивости на уровне группы</t>
  </si>
  <si>
    <t>Group recovery plan</t>
  </si>
  <si>
    <t>193-Т, прил. 1, гл. 3</t>
  </si>
  <si>
    <t>Государственная финансовая поддержка в чрезвычайной ситуации</t>
  </si>
  <si>
    <t>Extraordinary public financial support</t>
  </si>
  <si>
    <t>Поддержка ликвидности в чрезвычайной ситуации</t>
  </si>
  <si>
    <t>Emergency liquidity assistance</t>
  </si>
  <si>
    <t>Критические функции</t>
  </si>
  <si>
    <t>Critical functions</t>
  </si>
  <si>
    <t>Ключевые направления бизнеса</t>
  </si>
  <si>
    <t>Core business lines</t>
  </si>
  <si>
    <t>Способность к восстановлению</t>
  </si>
  <si>
    <t>Recovery capacity</t>
  </si>
  <si>
    <t>Ключевые элементы плана восстановления финансовой устойчивости</t>
  </si>
  <si>
    <t>Key elements of recovery plan</t>
  </si>
  <si>
    <t>Меры для восстановления собственных средств</t>
  </si>
  <si>
    <t>Recovery measures to restore own funds</t>
  </si>
  <si>
    <t>Меры для обеспечения доступа к источникам финансирования в чрезвычайных ситуациях</t>
  </si>
  <si>
    <t>Recovery measures to ensure access to contingency funding sources</t>
  </si>
  <si>
    <t>Варианты самооздоровления</t>
  </si>
  <si>
    <t>Recovery options</t>
  </si>
  <si>
    <t>Продажа части бизнеса или активов</t>
  </si>
  <si>
    <t>Sale of share of business or assets</t>
  </si>
  <si>
    <t>Изменение структуры кредитной организации</t>
  </si>
  <si>
    <t>Change of organization structure</t>
  </si>
  <si>
    <t>Выделение прибыльных активов</t>
  </si>
  <si>
    <t>Separation of performing assets</t>
  </si>
  <si>
    <t>Привлечение стратегического инвестора</t>
  </si>
  <si>
    <t>Setting up of a bridge institution</t>
  </si>
  <si>
    <t>Прекращение выплаты дивидендов и различных вознаграждений</t>
  </si>
  <si>
    <t>termination of dividends and other payments</t>
  </si>
  <si>
    <t>Конвертация требований кредитного характера</t>
  </si>
  <si>
    <t>Conversion of credit requirements</t>
  </si>
  <si>
    <t>Поддержка группы</t>
  </si>
  <si>
    <t>Group support</t>
  </si>
  <si>
    <t>Оценка влияния планов самооздоровления</t>
  </si>
  <si>
    <t>Impact assessment of recovery options</t>
  </si>
  <si>
    <t>Оценка осуществимости вариантов самооздоровления</t>
  </si>
  <si>
    <t>Feasibility assessment of recovery options</t>
  </si>
  <si>
    <t>Индикаторы реализации планов самооздоровления</t>
  </si>
  <si>
    <t>Recovery plan indicators</t>
  </si>
  <si>
    <t>EBA-GL-2015-02</t>
  </si>
  <si>
    <t>Требования к индикаторам реализации планов самооздоровления</t>
  </si>
  <si>
    <t>Requirements to recovery plan indicators</t>
  </si>
  <si>
    <t>Количественные и качественные характеристики индикаторов реализации планов самооздоровления</t>
  </si>
  <si>
    <t>Qualitative and quantitative characteristic of recovery indicators</t>
  </si>
  <si>
    <t>Регулярность пересмотра индикаторов реализации планов самооздоровления</t>
  </si>
  <si>
    <t>Regularity of recovery indicators review</t>
  </si>
  <si>
    <t>Инструменты мониторинга индикаторов реализации планов самооздоровления</t>
  </si>
  <si>
    <t>Monitoring instruments of recovery plans indicators</t>
  </si>
  <si>
    <t>Виды индикаторов реализации планов самооздоровления</t>
  </si>
  <si>
    <t>Types of recovery plans indicators</t>
  </si>
  <si>
    <t>193-Т, прил. 2</t>
  </si>
  <si>
    <t>Качественные индикаторы</t>
  </si>
  <si>
    <t>Qualitative indicators</t>
  </si>
  <si>
    <t>Количественные индикаторы</t>
  </si>
  <si>
    <t>Quantitative indicators</t>
  </si>
  <si>
    <t>Индикаторы капитала</t>
  </si>
  <si>
    <t>Capital indicators</t>
  </si>
  <si>
    <t>Снижение  норматива достаточности собственных средств</t>
  </si>
  <si>
    <t>Decrease of capital ratio</t>
  </si>
  <si>
    <t>Дефицит внутреннего капитала</t>
  </si>
  <si>
    <t>Deficit of internal capital</t>
  </si>
  <si>
    <t>Ухудшение качества капитала</t>
  </si>
  <si>
    <t>Deterioration of capital quality</t>
  </si>
  <si>
    <t>Индикаторы ликвидности</t>
  </si>
  <si>
    <t>Liquidity indicators</t>
  </si>
  <si>
    <t>Снижение обязательных нормативов ликвидности</t>
  </si>
  <si>
    <t>Decrease of liquidity ratios</t>
  </si>
  <si>
    <t>Рост выплат кредиторам</t>
  </si>
  <si>
    <t>Increase of payments to creditors</t>
  </si>
  <si>
    <t>Индикаторы прибыльности</t>
  </si>
  <si>
    <t>Profitability indicators</t>
  </si>
  <si>
    <t>Рост операционных потерь</t>
  </si>
  <si>
    <t>Increase of operational loses</t>
  </si>
  <si>
    <t>Индикаторы качества активов</t>
  </si>
  <si>
    <t>Asset quality indicators</t>
  </si>
  <si>
    <t>Рост доли проблемных кредитов</t>
  </si>
  <si>
    <t>Increased share of problem credits</t>
  </si>
  <si>
    <t>Рост показателя максимального риска на одного заемщика</t>
  </si>
  <si>
    <t>Increase of credit concentration limit</t>
  </si>
  <si>
    <t>Рыночные индикаторы</t>
  </si>
  <si>
    <t>Market-based indicators</t>
  </si>
  <si>
    <t xml:space="preserve">Сокращение лимитов на рынке МБК и РЕПО </t>
  </si>
  <si>
    <t>Decrease of interbank and REPO limits</t>
  </si>
  <si>
    <t>Снижение кредитного рейтинга</t>
  </si>
  <si>
    <t>Rating downgrade</t>
  </si>
  <si>
    <t>Макроэкономические индикаторы</t>
  </si>
  <si>
    <t>Macroeconomic indicators</t>
  </si>
  <si>
    <t>Индикаторы раннего предупреждения</t>
  </si>
  <si>
    <t>Early warning signals</t>
  </si>
  <si>
    <t>Реализация плана самооздоровления</t>
  </si>
  <si>
    <t>Realization of recovery plans</t>
  </si>
  <si>
    <t>Самооценка системных последствий прекращения деятельности кредитной организации</t>
  </si>
  <si>
    <t>Self assessment of systemic consequences</t>
  </si>
  <si>
    <t>Самооценка системных последствий для банковской системы</t>
  </si>
  <si>
    <t>Self assessment of  consequences for banking system</t>
  </si>
  <si>
    <t>Самооценка системных последствий для сегментов финансового рынка</t>
  </si>
  <si>
    <t>Self assessment of  systemic consequences for financial segments</t>
  </si>
  <si>
    <t>Самооценка системных последствий для платежной системы</t>
  </si>
  <si>
    <t>Self assessment of  systemic consequences for payment system</t>
  </si>
  <si>
    <t>Набор параметров (сценариев) стресс-тестирования</t>
  </si>
  <si>
    <t>Stress-scenarios types</t>
  </si>
  <si>
    <t>EBA/GL/2014/06</t>
  </si>
  <si>
    <t>Системный кризис</t>
  </si>
  <si>
    <t>Systemic crisis</t>
  </si>
  <si>
    <t>Стресс-сценарий на уровне кредитной организации</t>
  </si>
  <si>
    <t>Organization-specific stress scenario</t>
  </si>
  <si>
    <t>Реверсивный (обратный) стресс-тест</t>
  </si>
  <si>
    <t>Reversed stress test</t>
  </si>
  <si>
    <t>Операционная стабильность кредитной организации</t>
  </si>
  <si>
    <t>Operational stability of credit organization</t>
  </si>
  <si>
    <t>Результаты стресс-теста</t>
  </si>
  <si>
    <t>Stress-tests results</t>
  </si>
  <si>
    <t>Оценка возможных (потенциальных) потерь кредитной организации</t>
  </si>
  <si>
    <t>Assessment of potential loses</t>
  </si>
  <si>
    <t>Оценка уровня достаточности капитала</t>
  </si>
  <si>
    <t>Assessment of capital adequacy</t>
  </si>
  <si>
    <t>Оценка дефицита капитала</t>
  </si>
  <si>
    <t>Assessment of capital deficit</t>
  </si>
  <si>
    <t>Идентификация факторов риска (декомпозиция потенциальных потерь), несущих наибольшую угрозу устойчивости кредитной организации</t>
  </si>
  <si>
    <t>Identification of risk factors, bearing maximum damage for financial stability</t>
  </si>
  <si>
    <t>Этика</t>
  </si>
  <si>
    <t>Соблюдение установленных правил и директив</t>
  </si>
  <si>
    <t>Rules and Regulations</t>
  </si>
  <si>
    <t>PRMIA, 2009</t>
  </si>
  <si>
    <t>Ясность и четкость</t>
  </si>
  <si>
    <t>Clarity and Accuracy</t>
  </si>
  <si>
    <t>Соответствие требованиям/ ситуации</t>
  </si>
  <si>
    <t xml:space="preserve">Suitability </t>
  </si>
  <si>
    <t>Реалистичная оценка результатов</t>
  </si>
  <si>
    <t>Presentation of Results</t>
  </si>
  <si>
    <t>Прямое раскрытие любых существующих ограничений</t>
  </si>
  <si>
    <t xml:space="preserve">Disclosure of Limits </t>
  </si>
  <si>
    <t>Высокий уровень профессионализма</t>
  </si>
  <si>
    <t xml:space="preserve">High Level of Professionalism </t>
  </si>
  <si>
    <t>Наблюдение, чтобы сотрудники работали в соответствии со стандартами организации</t>
  </si>
  <si>
    <t>Supervision of Others</t>
  </si>
  <si>
    <t>Использование общепринятых практик</t>
  </si>
  <si>
    <t>Departure from Accepted Practices</t>
  </si>
  <si>
    <t>Conflicts of Interest</t>
  </si>
  <si>
    <t>Конфиденциальность</t>
  </si>
  <si>
    <t>Confidentiality</t>
  </si>
  <si>
    <t>Честность и добросовестность</t>
  </si>
  <si>
    <t>Honesty and Integrity</t>
  </si>
  <si>
    <t>Доверительная ответственность</t>
  </si>
  <si>
    <t>Fiduciary Responsibilities</t>
  </si>
  <si>
    <t>D, E</t>
  </si>
  <si>
    <t>Агрегирование рисков</t>
  </si>
  <si>
    <t>Risk Data aggregation</t>
  </si>
  <si>
    <t>96-Т от 27.05.14</t>
  </si>
  <si>
    <t>bcbs239</t>
  </si>
  <si>
    <t>Адаптивность</t>
  </si>
  <si>
    <t>Adaptability</t>
  </si>
  <si>
    <t>Аппроксимация</t>
  </si>
  <si>
    <t>Approximation</t>
  </si>
  <si>
    <t>Архитектура бизнес-приложения</t>
  </si>
  <si>
    <t>Application architecture</t>
  </si>
  <si>
    <t>IAIDQ</t>
  </si>
  <si>
    <t>Архитектура данных и инфраструктура ИТ</t>
  </si>
  <si>
    <t>Data architecture and IT infrastructure</t>
  </si>
  <si>
    <t>Бизнес-приложение, прикладная система</t>
  </si>
  <si>
    <t>Application</t>
  </si>
  <si>
    <t>Бизнес-термины</t>
  </si>
  <si>
    <t>Business term</t>
  </si>
  <si>
    <t>Визуализация данных</t>
  </si>
  <si>
    <t>Data visualisation</t>
  </si>
  <si>
    <t>Приближаемость</t>
  </si>
  <si>
    <t>Precision</t>
  </si>
  <si>
    <t>Доступность системы</t>
  </si>
  <si>
    <t>Availability</t>
  </si>
  <si>
    <t>Измерение (куба)</t>
  </si>
  <si>
    <t>Dimension</t>
  </si>
  <si>
    <t>Интерактивность</t>
  </si>
  <si>
    <t>Interactivity</t>
  </si>
  <si>
    <t>Качество информации</t>
  </si>
  <si>
    <t>Information Quality</t>
  </si>
  <si>
    <t>Комплексность</t>
  </si>
  <si>
    <t>Comprehensiveness</t>
  </si>
  <si>
    <t>Отчётная система</t>
  </si>
  <si>
    <t>Business intelligence (BI) environment</t>
  </si>
  <si>
    <t xml:space="preserve">Оценка качества </t>
  </si>
  <si>
    <t>Quality assessment</t>
  </si>
  <si>
    <t>Периодичность</t>
  </si>
  <si>
    <t>Frequency</t>
  </si>
  <si>
    <t>Персонализация</t>
  </si>
  <si>
    <t>Personalisation</t>
  </si>
  <si>
    <t>Показатель качества</t>
  </si>
  <si>
    <t>Quality measure</t>
  </si>
  <si>
    <t>Полнота данных</t>
  </si>
  <si>
    <t>Completeness</t>
  </si>
  <si>
    <t>Распространение</t>
  </si>
  <si>
    <t>Distribution</t>
  </si>
  <si>
    <t>Ручные процессы (на основе бумажных носителей)</t>
  </si>
  <si>
    <t>Manual processes/Manual workarounds</t>
  </si>
  <si>
    <t>Своевременность</t>
  </si>
  <si>
    <t>Timeliness</t>
  </si>
  <si>
    <t>Системное управление качеством</t>
  </si>
  <si>
    <t>Total Quality Management (TQM)</t>
  </si>
  <si>
    <t>Сопровождаемость информационной среды</t>
  </si>
  <si>
    <t>Maintainability</t>
  </si>
  <si>
    <t>Стоимость владения</t>
  </si>
  <si>
    <t>Cost of ownership</t>
  </si>
  <si>
    <t>Стоимость приобретения</t>
  </si>
  <si>
    <t>Cost of acquisition</t>
  </si>
  <si>
    <t>Стоимость сопровождения</t>
  </si>
  <si>
    <t>Cost of mantainance</t>
  </si>
  <si>
    <t>Целостность</t>
  </si>
  <si>
    <t>Integrity</t>
  </si>
  <si>
    <t>Требования</t>
  </si>
  <si>
    <t>Requirements</t>
  </si>
  <si>
    <t>Удобство использования</t>
  </si>
  <si>
    <t>Useability</t>
  </si>
  <si>
    <t>Улучшение качества</t>
  </si>
  <si>
    <t>Quality improvement</t>
  </si>
  <si>
    <t>Управление качеством</t>
  </si>
  <si>
    <t>Quality Management</t>
  </si>
  <si>
    <t>Четкость и информативность</t>
  </si>
  <si>
    <t>Clarity and usefulness</t>
  </si>
  <si>
    <t>Требования к качеству данных</t>
  </si>
  <si>
    <t>В,С</t>
  </si>
  <si>
    <t>Агрегация данных</t>
  </si>
  <si>
    <t>Aggregation</t>
  </si>
  <si>
    <t>Администратор бизнес данных</t>
  </si>
  <si>
    <t>Business information steward</t>
  </si>
  <si>
    <t>Администратор данных</t>
  </si>
  <si>
    <t>Data administrator</t>
  </si>
  <si>
    <t>Актуальность данных</t>
  </si>
  <si>
    <t>483-П от 06.08.15</t>
  </si>
  <si>
    <t>Аналитик данных</t>
  </si>
  <si>
    <t>Data analyst</t>
  </si>
  <si>
    <t>Архитектор данных</t>
  </si>
  <si>
    <t>Data architect</t>
  </si>
  <si>
    <t>Атрибут</t>
  </si>
  <si>
    <t>Attribute</t>
  </si>
  <si>
    <t>Аудит данных</t>
  </si>
  <si>
    <t>Data audit</t>
  </si>
  <si>
    <t>База знаний</t>
  </si>
  <si>
    <t>Knowledge base</t>
  </si>
  <si>
    <t>Бизнес-правила</t>
  </si>
  <si>
    <t>Business rule</t>
  </si>
  <si>
    <t>Валидность информации</t>
  </si>
  <si>
    <t>Validity</t>
  </si>
  <si>
    <t>Витрина данных</t>
  </si>
  <si>
    <t>Data mart</t>
  </si>
  <si>
    <t>Восстанавливаемость данных</t>
  </si>
  <si>
    <t>Гибкость информации</t>
  </si>
  <si>
    <t>Flexibility</t>
  </si>
  <si>
    <t>Data</t>
  </si>
  <si>
    <t>Дедублицированность</t>
  </si>
  <si>
    <t>Nonduplication</t>
  </si>
  <si>
    <t>Достоверность</t>
  </si>
  <si>
    <t>Believability</t>
  </si>
  <si>
    <t>Доступность данных</t>
  </si>
  <si>
    <t>Accessibility</t>
  </si>
  <si>
    <t>Загрязнение информации</t>
  </si>
  <si>
    <t>Information quality contamination</t>
  </si>
  <si>
    <t>Зарезервированное значение домена</t>
  </si>
  <si>
    <t>Domain value redundancy</t>
  </si>
  <si>
    <t>Значение данных</t>
  </si>
  <si>
    <t>Data value</t>
  </si>
  <si>
    <t>Избыточность информации</t>
  </si>
  <si>
    <t>Redundancy</t>
  </si>
  <si>
    <t>Интеграция</t>
  </si>
  <si>
    <t>Integration</t>
  </si>
  <si>
    <t>Информация</t>
  </si>
  <si>
    <t>Information</t>
  </si>
  <si>
    <t>Исчерпываемость информации</t>
  </si>
  <si>
    <t>Категоризация</t>
  </si>
  <si>
    <t>Categorisation</t>
  </si>
  <si>
    <t>Качество определения данных</t>
  </si>
  <si>
    <t>Data definition quality</t>
  </si>
  <si>
    <t>Качество представления данных</t>
  </si>
  <si>
    <t>Data presentation quality</t>
  </si>
  <si>
    <t>Контекстуализация информации</t>
  </si>
  <si>
    <t>Contextualisation</t>
  </si>
  <si>
    <t>Контролируемость данных</t>
  </si>
  <si>
    <t>Корпоративные данные</t>
  </si>
  <si>
    <t>Enterprise data</t>
  </si>
  <si>
    <t>Корректность информации</t>
  </si>
  <si>
    <t>Correctness</t>
  </si>
  <si>
    <t>Критичная информация</t>
  </si>
  <si>
    <t>Critical information</t>
  </si>
  <si>
    <t>Метаданные</t>
  </si>
  <si>
    <t>Metadata</t>
  </si>
  <si>
    <t>Метрика, измерение, показатель</t>
  </si>
  <si>
    <t>Metric</t>
  </si>
  <si>
    <t>Модель данных</t>
  </si>
  <si>
    <t>Data model</t>
  </si>
  <si>
    <t>Надежность (инфраструктуры)</t>
  </si>
  <si>
    <t>Reliability (of an infrastructure)</t>
  </si>
  <si>
    <t>Независимость данных</t>
  </si>
  <si>
    <t>Data independence</t>
  </si>
  <si>
    <t>Некачественные данные</t>
  </si>
  <si>
    <t>Nonquality data</t>
  </si>
  <si>
    <t>Неподдельность</t>
  </si>
  <si>
    <t>Nonrepudiation</t>
  </si>
  <si>
    <t>Нижняя граница контроля</t>
  </si>
  <si>
    <t>Lower control limit</t>
  </si>
  <si>
    <t>Нормализация</t>
  </si>
  <si>
    <t>Normalisation</t>
  </si>
  <si>
    <t>Область (домен)</t>
  </si>
  <si>
    <t>Domain</t>
  </si>
  <si>
    <t>Объективность информации</t>
  </si>
  <si>
    <t>Objectivity</t>
  </si>
  <si>
    <t>Операционное хранилище данных</t>
  </si>
  <si>
    <t>Operational Data Store (ODS)</t>
  </si>
  <si>
    <t>Операционные данные</t>
  </si>
  <si>
    <t>Operational data</t>
  </si>
  <si>
    <t>Определение данных</t>
  </si>
  <si>
    <t>Data definition</t>
  </si>
  <si>
    <t>Оценка качества данных</t>
  </si>
  <si>
    <t>Information quality assessment</t>
  </si>
  <si>
    <t>Оценка согласованности данных</t>
  </si>
  <si>
    <t>Data consistency assessment</t>
  </si>
  <si>
    <t>Очистка данных</t>
  </si>
  <si>
    <t>Data cleansing</t>
  </si>
  <si>
    <t>Падение качества информации</t>
  </si>
  <si>
    <t>Information quality decay</t>
  </si>
  <si>
    <t>Персональные данные</t>
  </si>
  <si>
    <t>Personal data</t>
  </si>
  <si>
    <t>Подтверждение правильности  (валидности) информации</t>
  </si>
  <si>
    <t>Validation</t>
  </si>
  <si>
    <t>Показатели качества данных</t>
  </si>
  <si>
    <t>Information quality measure(s)</t>
  </si>
  <si>
    <t>Полнота информации</t>
  </si>
  <si>
    <t>Предотвращение дефектов в данных</t>
  </si>
  <si>
    <t>Data defect prevention</t>
  </si>
  <si>
    <t>Преобразование данных</t>
  </si>
  <si>
    <t>Data transformation</t>
  </si>
  <si>
    <t>Преобразуемость информации (в знания)</t>
  </si>
  <si>
    <t>Learnability</t>
  </si>
  <si>
    <t>Применимость информации</t>
  </si>
  <si>
    <t>Applicability</t>
  </si>
  <si>
    <t>Пропущенные значения</t>
  </si>
  <si>
    <t>Missing value</t>
  </si>
  <si>
    <t>Прослеживаемость информации</t>
  </si>
  <si>
    <t>Traceability</t>
  </si>
  <si>
    <t>Распространение данных</t>
  </si>
  <si>
    <t>Data dissemination</t>
  </si>
  <si>
    <t>Репозиторий данных</t>
  </si>
  <si>
    <t>Data Repository</t>
  </si>
  <si>
    <t>Репутация источника данных</t>
  </si>
  <si>
    <t>Reputation</t>
  </si>
  <si>
    <t>Своевременность информации</t>
  </si>
  <si>
    <t>Скорость падения качества информации</t>
  </si>
  <si>
    <t>Information quality decay rate</t>
  </si>
  <si>
    <t>Словарь данных</t>
  </si>
  <si>
    <t>Data dictionary</t>
  </si>
  <si>
    <t>Смысловое качество данных</t>
  </si>
  <si>
    <t>Data content quality</t>
  </si>
  <si>
    <t>Совпадение информации в источниках</t>
  </si>
  <si>
    <t>Concurrency</t>
  </si>
  <si>
    <t>Согласованность данных</t>
  </si>
  <si>
    <t>Data Consistency</t>
  </si>
  <si>
    <t>Согласованность информации</t>
  </si>
  <si>
    <t>Consistency</t>
  </si>
  <si>
    <t>Согласованность транзакций</t>
  </si>
  <si>
    <t>Transaction consistency</t>
  </si>
  <si>
    <t>Соответствие определению</t>
  </si>
  <si>
    <t>Definition conformance</t>
  </si>
  <si>
    <t>Статистический контроль качества</t>
  </si>
  <si>
    <t>Statistical quality control (SQC)</t>
  </si>
  <si>
    <t>Стоимость качества информации</t>
  </si>
  <si>
    <t>Cost of quality information</t>
  </si>
  <si>
    <t>Стоимость некачественной информации</t>
  </si>
  <si>
    <t>Cost of nonquality information</t>
  </si>
  <si>
    <t>Стоимость оценки качества информации</t>
  </si>
  <si>
    <t>Cost of information quality assessment</t>
  </si>
  <si>
    <t>Стоимость ошибки</t>
  </si>
  <si>
    <t>Failure costs</t>
  </si>
  <si>
    <t>Стратегический администратор данных</t>
  </si>
  <si>
    <t>Strategic information steward</t>
  </si>
  <si>
    <t>Таблица фактов</t>
  </si>
  <si>
    <t>Fact Table</t>
  </si>
  <si>
    <t>Тип данных</t>
  </si>
  <si>
    <t>Data type</t>
  </si>
  <si>
    <t>Тип объекта</t>
  </si>
  <si>
    <t>Entity type</t>
  </si>
  <si>
    <t>Точность</t>
  </si>
  <si>
    <t>Accuracy</t>
  </si>
  <si>
    <t>Удобство получения информации</t>
  </si>
  <si>
    <t>Convenience</t>
  </si>
  <si>
    <t>Управление данных</t>
  </si>
  <si>
    <t>Data management</t>
  </si>
  <si>
    <t>Управление знаниями</t>
  </si>
  <si>
    <t>Knowledge management</t>
  </si>
  <si>
    <t>Управление качеством информации</t>
  </si>
  <si>
    <t>Information quality management</t>
  </si>
  <si>
    <t>Управляющий администратор данных</t>
  </si>
  <si>
    <t>Managerial information steward</t>
  </si>
  <si>
    <t>Характеристика качества данных</t>
  </si>
  <si>
    <t>Information quality characteristic</t>
  </si>
  <si>
    <t>Хранилище данных</t>
  </si>
  <si>
    <t>Data warehouse</t>
  </si>
  <si>
    <t>Ценность информации</t>
  </si>
  <si>
    <t>Information value</t>
  </si>
  <si>
    <t>Четкость информации</t>
  </si>
  <si>
    <t>Чтение незавершённых транзакций</t>
  </si>
  <si>
    <t>Uncommitted read</t>
  </si>
  <si>
    <t>Эквивалентность информации</t>
  </si>
  <si>
    <t>Equivalence</t>
  </si>
  <si>
    <t>Элемент данных</t>
  </si>
  <si>
    <t>Data element</t>
  </si>
  <si>
    <t>Характеристика качества</t>
  </si>
  <si>
    <t>Quality characteristic</t>
  </si>
  <si>
    <t>Вероятность</t>
  </si>
  <si>
    <t>Probability</t>
  </si>
  <si>
    <t>Закон больших чисел</t>
  </si>
  <si>
    <t>Law of large numbers</t>
  </si>
  <si>
    <t>Квантиль</t>
  </si>
  <si>
    <t>Quantile</t>
  </si>
  <si>
    <t>Ковариация</t>
  </si>
  <si>
    <t>Covariation</t>
  </si>
  <si>
    <t>Корреляция</t>
  </si>
  <si>
    <t>Correlation</t>
  </si>
  <si>
    <t>Линейная алгебра (матрицы, вектора, операции с ними)</t>
  </si>
  <si>
    <t>Linear algebra</t>
  </si>
  <si>
    <t>Математическое ожидание</t>
  </si>
  <si>
    <t>Expected value</t>
  </si>
  <si>
    <t>Независимые случайные величины</t>
  </si>
  <si>
    <t>Independend variables</t>
  </si>
  <si>
    <t>Непрерывные и дискретные случайные величины</t>
  </si>
  <si>
    <t>Continuous and discrete random variables</t>
  </si>
  <si>
    <t>Плотность распределения</t>
  </si>
  <si>
    <t>Probability density function</t>
  </si>
  <si>
    <t>Регрессионный анализ</t>
  </si>
  <si>
    <t>Regression analysis</t>
  </si>
  <si>
    <t>Разложение функции в ряд Тейлора</t>
  </si>
  <si>
    <t>Taylor expansion</t>
  </si>
  <si>
    <t>Среднеквадратическое стандартное отклонение</t>
  </si>
  <si>
    <t>Standard deviation</t>
  </si>
  <si>
    <t>Условная вероятность</t>
  </si>
  <si>
    <t>Conditional Probability</t>
  </si>
  <si>
    <t>Функция распределения</t>
  </si>
  <si>
    <t>Distribution function</t>
  </si>
  <si>
    <t>Центральная предельная теорема</t>
  </si>
  <si>
    <t>Central limit theorem</t>
  </si>
  <si>
    <t>Просрочка 90+</t>
  </si>
  <si>
    <t>90+</t>
  </si>
  <si>
    <t xml:space="preserve">90+ </t>
  </si>
  <si>
    <t>bcbs128, с. 7-120, с. 204-215
bcbs88</t>
  </si>
  <si>
    <t>Кредитный рейтинг</t>
  </si>
  <si>
    <t>Credit rating</t>
  </si>
  <si>
    <t>bcbs128, с. 7-120, с. 204-215
bcbs89</t>
  </si>
  <si>
    <t>Стабильность популяции</t>
  </si>
  <si>
    <t>ПС</t>
  </si>
  <si>
    <t>Population stability</t>
  </si>
  <si>
    <t>bcbs128, с. 7-120, с. 204-215
bcbs90</t>
  </si>
  <si>
    <t>Кредитные деривативы CDS, CDO</t>
  </si>
  <si>
    <t>КД</t>
  </si>
  <si>
    <t>bcbs128, с. 7-120, с. 204-215
bcbs91</t>
  </si>
  <si>
    <t>Рейтинговое агентство</t>
  </si>
  <si>
    <t>Rating agency</t>
  </si>
  <si>
    <t>bcbs128, с. 7-120, с. 204-215
bcbs92</t>
  </si>
  <si>
    <t>Диверсификация кредитного портфеля</t>
  </si>
  <si>
    <t>ДКП</t>
  </si>
  <si>
    <t>Portfolio divercification</t>
  </si>
  <si>
    <t>bcbs128, с. 7-120, с. 204-215
bcbs93</t>
  </si>
  <si>
    <t>Уровень резервов под кредитные потери</t>
  </si>
  <si>
    <t>УР</t>
  </si>
  <si>
    <t>Provisions level</t>
  </si>
  <si>
    <t>bcbs128, с. 7-120, с. 204-215
bcbs94</t>
  </si>
  <si>
    <t>Связность заемщиков</t>
  </si>
  <si>
    <t>СЗ</t>
  </si>
  <si>
    <t>connectivity of borrowers</t>
  </si>
  <si>
    <t>bcbs128, с. 7-120, с. 204-215
bcbs95</t>
  </si>
  <si>
    <t>Центральная тенденция PD</t>
  </si>
  <si>
    <t>ЦТ PD</t>
  </si>
  <si>
    <t>Centrally tendency PD</t>
  </si>
  <si>
    <t>bcbs128, с. 7-120, с. 204-215
bcbs96</t>
  </si>
  <si>
    <t>Дистресс индекс облигаций</t>
  </si>
  <si>
    <t>ДИ</t>
  </si>
  <si>
    <t>Distress index</t>
  </si>
  <si>
    <t>DI</t>
  </si>
  <si>
    <t>bcbs128, с. 7-120, с. 204-215
bcbs97</t>
  </si>
  <si>
    <t>Корреляция дефолтов</t>
  </si>
  <si>
    <t>Default correlation</t>
  </si>
  <si>
    <t>bcbs128, с. 7-120, с. 204-215
bcbs98</t>
  </si>
  <si>
    <t>Уровень отсечения</t>
  </si>
  <si>
    <t>УО</t>
  </si>
  <si>
    <t>Cutting off level</t>
  </si>
  <si>
    <t>bcbs128, с. 7-120, с. 204-215
bcbs99</t>
  </si>
  <si>
    <t>Кредитная история</t>
  </si>
  <si>
    <t>КИ</t>
  </si>
  <si>
    <t>Credit History</t>
  </si>
  <si>
    <t>bcbs128, с. 7-120, с. 204-215
bcbs100</t>
  </si>
  <si>
    <t>CRO</t>
  </si>
  <si>
    <t>Требования к руководителю службы управления рисками</t>
  </si>
  <si>
    <t>Qualitative requirements for CRO</t>
  </si>
  <si>
    <t>3223-У</t>
  </si>
  <si>
    <t>Требования к отчетности по рискам</t>
  </si>
  <si>
    <t>Отчетность по рискам на консолидированном уровне</t>
  </si>
  <si>
    <t>Проверка качества внутренних процедур оценки достаточности капитала (ВПОДК)</t>
  </si>
  <si>
    <t>Supervisory review (SREP) of internal capital adequacy assessment process (ICAAP)</t>
  </si>
  <si>
    <t>Риск наводнения шахт</t>
  </si>
  <si>
    <t>Mine flooding risk</t>
  </si>
  <si>
    <t>URKA, 2015</t>
  </si>
  <si>
    <t>CRO D-SIB</t>
  </si>
  <si>
    <t>Определение национальных системно значимых организаций</t>
  </si>
  <si>
    <t>bcbs233, EBA-CP-2014-19</t>
  </si>
  <si>
    <t>CRO G-SIB</t>
  </si>
  <si>
    <t>Определение глобальных системно значимых организаций</t>
  </si>
  <si>
    <t>bcbs207, bcbs255, d296</t>
  </si>
  <si>
    <t>Определения системно значимых кредитных организаций в РФ</t>
  </si>
  <si>
    <t xml:space="preserve">3737-У </t>
  </si>
  <si>
    <t>Признание инфраструктурных организаций финансового рынка системно значимыми в РФ</t>
  </si>
  <si>
    <t>3341-У</t>
  </si>
  <si>
    <t>Определение системно значимых страховых организаций в РФ</t>
  </si>
  <si>
    <t>Приказ ЦБ 14-2/пз</t>
  </si>
  <si>
    <t>Требования к деловой репутации руководителя службы по управлению рисками</t>
  </si>
  <si>
    <t>ФЗ 395-1, ст. 16, часть 1</t>
  </si>
  <si>
    <t>стандартизованный подход к измерению</t>
  </si>
  <si>
    <t>standardised measurement approach</t>
  </si>
  <si>
    <t>SMA</t>
  </si>
  <si>
    <t>d355</t>
  </si>
  <si>
    <t>компонент потерь, основанный на внутрибанковской статистике операционных убытков</t>
  </si>
  <si>
    <t>Loss component</t>
  </si>
  <si>
    <t>множитель внутрибанковских потерь</t>
  </si>
  <si>
    <t>Internal Loss Multiplier</t>
  </si>
  <si>
    <t>международный полис страхования Banks Blanket Book (BBB)</t>
  </si>
  <si>
    <t>международный полис страхования ответственности руководителей Directors &amp; Officers (D&amp;O)</t>
  </si>
  <si>
    <t>Налоговый риск</t>
  </si>
  <si>
    <t>Остаточный рыночный риск</t>
  </si>
  <si>
    <t xml:space="preserve">Риск мошенничества должника </t>
  </si>
  <si>
    <t xml:space="preserve">Риск неблагоприятных внешних событий </t>
  </si>
  <si>
    <t xml:space="preserve">Риск неверного составления договоров </t>
  </si>
  <si>
    <t xml:space="preserve">Риск недобросовестных действий работников кредитной организации </t>
  </si>
  <si>
    <t xml:space="preserve">риск неликвидности обеспечения </t>
  </si>
  <si>
    <t xml:space="preserve">риск обеспечения кредита </t>
  </si>
  <si>
    <t xml:space="preserve">риск ошибок сотрудников кредитной организации </t>
  </si>
  <si>
    <t>Риск секьюритизации</t>
  </si>
  <si>
    <t>п. 1.6.2.3. указания 3876-У</t>
  </si>
  <si>
    <t xml:space="preserve">Риск юридических недостатков оформления документации по сделке </t>
  </si>
  <si>
    <t>Риск, вызванный несанкционированной деятельностью третьих лиц</t>
  </si>
  <si>
    <t xml:space="preserve">Риск, вызванный несовершенством внутренних процедур </t>
  </si>
  <si>
    <t xml:space="preserve">Риск, связанный с функционированием систем </t>
  </si>
  <si>
    <t xml:space="preserve">Технологический риск </t>
  </si>
  <si>
    <t xml:space="preserve">Экологический риск </t>
  </si>
  <si>
    <t xml:space="preserve">Риск инвестиций в долевые ценные бумаги, не входящие в торговый портфель </t>
  </si>
  <si>
    <t>п. 1.6.2.5. указания 3876-У</t>
  </si>
  <si>
    <t>Классификация методов и источники информации для идентификации рисков</t>
  </si>
  <si>
    <t>АРБ2016, гл. 2</t>
  </si>
  <si>
    <t>Анализ нормативно-правовых актов ЦБ, рекомендаций международного, регионального и национального банковского регулирования, отраслевых стандартов в области управления рисками</t>
  </si>
  <si>
    <t>Анализ финансовой отчетности кредитной организации</t>
  </si>
  <si>
    <t>Анализ заключений рейтинговых агентств</t>
  </si>
  <si>
    <t>Анализ результатов проверок Банка России и Службы внутреннего аудита</t>
  </si>
  <si>
    <t>Анализ публикаций в публичных информационных ресурсах</t>
  </si>
  <si>
    <t>Мозговой штурм</t>
  </si>
  <si>
    <t>Чек-листы (контрольные листы)</t>
  </si>
  <si>
    <t>Анализ сценариев</t>
  </si>
  <si>
    <t>Общий подход к оценке значимости выявленных рисков</t>
  </si>
  <si>
    <t>Оценка факторов значимости</t>
  </si>
  <si>
    <t>Определение итогового уровня значимости</t>
  </si>
  <si>
    <t>Введение. Использование определений торгового и банковского портфелей</t>
  </si>
  <si>
    <t>АРБ2016, гл. 7</t>
  </si>
  <si>
    <t>Цели разделения на торговый и банковский портфели (книги)</t>
  </si>
  <si>
    <t>Связь определения торгового портфеля и способа расчета требований к капиталу на рыночный риск</t>
  </si>
  <si>
    <t xml:space="preserve">Определение торгового портфеля </t>
  </si>
  <si>
    <t>Документация правил классификации торгового портфеля</t>
  </si>
  <si>
    <t>Возможность пересмотра классификации торгового портфеля</t>
  </si>
  <si>
    <t>Проверка выполнения правил классификации торгового портфеля</t>
  </si>
  <si>
    <t>Документация и процедуры классификации активов в торговый портфель при оценке достаточности капитала с помощью внутренних моделей</t>
  </si>
  <si>
    <t>Банковские системы мира</t>
  </si>
  <si>
    <t>Перенос риска увеличения продолжительности жизни</t>
  </si>
  <si>
    <t>longevity risk transfer</t>
  </si>
  <si>
    <t>LRT</t>
  </si>
  <si>
    <t>j34</t>
  </si>
  <si>
    <t>Прямое хеджирование</t>
  </si>
  <si>
    <t>Direct hedging</t>
  </si>
  <si>
    <t>Пеникас, 2011</t>
  </si>
  <si>
    <t>Перекрестное хеджирование</t>
  </si>
  <si>
    <t>Cross hedging</t>
  </si>
  <si>
    <t>торгуемые биржевые фонды (ETF)</t>
  </si>
  <si>
    <t>Exchange traded funds</t>
  </si>
  <si>
    <t>ETF</t>
  </si>
  <si>
    <t>Полная стоимость внедрения (владения)</t>
  </si>
  <si>
    <t>Total Cost of Ownership</t>
  </si>
  <si>
    <t>TCO</t>
  </si>
  <si>
    <t>Расчет простого процента</t>
  </si>
  <si>
    <t>Расчет сложного процента</t>
  </si>
  <si>
    <t>Определение дефолта</t>
  </si>
  <si>
    <t>Default definition</t>
  </si>
  <si>
    <t>483-П, п. 13.3</t>
  </si>
  <si>
    <t>обстоятельства, свидетельствующие о невозможности погашения заемщиком своих обязательств</t>
  </si>
  <si>
    <t>Unlikely to pay criteria</t>
  </si>
  <si>
    <t>483-П, п. 13.4</t>
  </si>
  <si>
    <t>Предположение о неадекватности риск-менеджмента. Сравнение управления рисками внутри фирмы и на уровне инвестора при совершенных рынках капитала</t>
  </si>
  <si>
    <t>Risk management irrelevance proposition</t>
  </si>
  <si>
    <t>Schroeck, 2002; p. 64</t>
  </si>
  <si>
    <t>Финансовые кризисы</t>
  </si>
  <si>
    <t>financial crises</t>
  </si>
  <si>
    <t>wp13266</t>
  </si>
  <si>
    <t>Случаи банкротств банков</t>
  </si>
  <si>
    <t>Bank failures and defaults</t>
  </si>
  <si>
    <t>wp13</t>
  </si>
  <si>
    <t>Тип литературы</t>
  </si>
  <si>
    <t>Сокращенное наименование</t>
  </si>
  <si>
    <t>Полное наименование</t>
  </si>
  <si>
    <t>Ссылка</t>
  </si>
  <si>
    <t>Комментарий</t>
  </si>
  <si>
    <t>Directive of the European parliament and of the Council of 15 May 2014</t>
  </si>
  <si>
    <t>http://eur-lex.europa.eu/legal-content/EN/TXT/PDF/?uri=CELEX:32014L0059&amp;from=EN</t>
  </si>
  <si>
    <t>bcbs108</t>
  </si>
  <si>
    <t xml:space="preserve">Principles for the management and supervision of interest rate risk </t>
  </si>
  <si>
    <t>http://bis.org/publ/bcbs108.htm</t>
  </si>
  <si>
    <t>Compliance and the compliance function in banks</t>
  </si>
  <si>
    <t>http://bis.org/publ/bcbs113.htm</t>
  </si>
  <si>
    <t>Basel II: International Convergence of Capital Measurement and Capital Standards: A Revised Framework - Comprehensive Version</t>
  </si>
  <si>
    <t>http://bis.org/publ/bcbs128.htm</t>
  </si>
  <si>
    <t>bcbs137</t>
  </si>
  <si>
    <t>Fair value measurement and modelling: An assessment of challenges and lessons learned from the market stress</t>
  </si>
  <si>
    <t>http://www.bis.org/publ/bcbs137.pdf</t>
  </si>
  <si>
    <t>Principles for Sound Liquidity Risk Management and Supervision</t>
  </si>
  <si>
    <t>http://www.bis.org/publ/bcbs144.pdf</t>
  </si>
  <si>
    <t>bcbs152</t>
  </si>
  <si>
    <t>Range of practices and issues in economic capital frameworks</t>
  </si>
  <si>
    <t>http://www.bis.org/publ/bcbs152.pdf</t>
  </si>
  <si>
    <t>Principles for sound stress testing practices and supervision</t>
  </si>
  <si>
    <t>http://www.bis.org/publ/bcbs155.pdf</t>
  </si>
  <si>
    <t>Revisions to the Basel II market risk framework - final version</t>
  </si>
  <si>
    <t>http://bis.org/publ/bcbs158.htm</t>
  </si>
  <si>
    <t>Guidelines for computing capital for incremental risk in the trading book - final version</t>
  </si>
  <si>
    <t>http://bis.org/publ/bcbs159.htm</t>
  </si>
  <si>
    <t>Basel III: A global regulatory framework for more resilient banks and banking systems</t>
  </si>
  <si>
    <t>http://bis.org/publ/bcbs189.htm</t>
  </si>
  <si>
    <t>bcbs194</t>
  </si>
  <si>
    <t>Range of Methodologies for Risk and Performance Alignment of Remuneration, May 2011, Basel Committee on Banking Supervision</t>
  </si>
  <si>
    <t>www.bis.org/bcbs/publ/bcbs194</t>
  </si>
  <si>
    <t>bcbs195</t>
  </si>
  <si>
    <t>Principles for the Sound Management of Operational Risk - final document</t>
  </si>
  <si>
    <t>http://bis.org/publ/bcbs195.htm</t>
  </si>
  <si>
    <t>bcbs196</t>
  </si>
  <si>
    <t>Operational Risk - Supervisory Guidelines for the Advanced Measurement Approaches, 2011</t>
  </si>
  <si>
    <t>www.bis.org/pub/bcbs196.pdf</t>
  </si>
  <si>
    <t>bcbs207</t>
  </si>
  <si>
    <t>Global systemically important banks: Assessment methodology and the additional loss absorbency requirement</t>
  </si>
  <si>
    <t>http://bis.org/publ/bcbs207.htm</t>
  </si>
  <si>
    <t>bcbs233</t>
  </si>
  <si>
    <t xml:space="preserve">Dealing with domestic systemically important banks: framework </t>
  </si>
  <si>
    <t>http://www.bis.org/publ/bcbs233.htm</t>
  </si>
  <si>
    <t>Basel III: The Liquidity Coverage Ratio and liquidity risk monitoring tools</t>
  </si>
  <si>
    <t>http://www.bis.org/publ/bcbs238.pdf</t>
  </si>
  <si>
    <t>Principles for effective risk data aggregation and risk reporting January 2013</t>
  </si>
  <si>
    <t>http://www.bis.org/publ/bcbs239.pdf</t>
  </si>
  <si>
    <t>bcbs241</t>
  </si>
  <si>
    <t>Supervisory guidance for managing risks associated with the settlement of foreign exchange transactions</t>
  </si>
  <si>
    <t>http://www.bis.org/publ/bcbs241.htm</t>
  </si>
  <si>
    <t>bcbs248</t>
  </si>
  <si>
    <t>Monitoring tools for intraday liquidity management - final document</t>
  </si>
  <si>
    <t>http://www.bis.org/publ/bcbs248.htm</t>
  </si>
  <si>
    <t>bcbs255</t>
  </si>
  <si>
    <t>Global systemically important banks: updated assessment methodology and the higher loss absorbency requirement</t>
    <phoneticPr fontId="0" type="noConversion"/>
  </si>
  <si>
    <t>http://www.bis.org/publ/bcbs255.htm</t>
  </si>
  <si>
    <t>Sound management of risks related to money laundering and financing of terrorism</t>
  </si>
  <si>
    <t>http://www.bis.org/publ/bcbs275.htm</t>
  </si>
  <si>
    <t>Supervisory framework for measuring and controlling large exposures - final standard</t>
  </si>
  <si>
    <t>http://www.bis.org/publ/bcbs283.htm</t>
  </si>
  <si>
    <t>bcbs291</t>
  </si>
  <si>
    <t>Operational Risk - Revisions to the Simpler approaches</t>
  </si>
  <si>
    <t>http://bis.org/publ/bcbs291.htm</t>
  </si>
  <si>
    <t>bcbs292</t>
  </si>
  <si>
    <t>Review of the Principles for the Sound Management of Operational Risk</t>
  </si>
  <si>
    <t>http://bis.org/publ/bcbs292.htm</t>
  </si>
  <si>
    <t>Risk concentrations principles</t>
  </si>
  <si>
    <t>http://bis.org/publ/bcbs63.htm</t>
  </si>
  <si>
    <t>bcbs75</t>
  </si>
  <si>
    <t xml:space="preserve">Principles for the Management of Credit Risk </t>
  </si>
  <si>
    <t>http://www.bis.org/publ/bcbs75.pdf</t>
  </si>
  <si>
    <t>Management of banks' international lending: country risk analysis and country exposure measurement and control</t>
  </si>
  <si>
    <t>http://www.bis.org/publ/bcbsc122.htm</t>
  </si>
  <si>
    <t>Monitoring tools for intraday liquidity management</t>
  </si>
  <si>
    <t>http://www.bis.org/publ/bcbs248.pdf</t>
  </si>
  <si>
    <t>Basel III: the net stable funding ratio</t>
  </si>
  <si>
    <t>http://www.bis.org/bcbs/publ/d295.pdf</t>
  </si>
  <si>
    <t>bcbsirb</t>
  </si>
  <si>
    <t>An Explanatory Note on the Basel II IRB Risk Weight Functions</t>
  </si>
  <si>
    <t>http://www.bis.org/bcbs/irbriskweight.pdf</t>
  </si>
  <si>
    <t>Developments in Modelling Risk Aggregation</t>
  </si>
  <si>
    <t>http://www.bis.org/publ/joint25.pdf</t>
  </si>
  <si>
    <t>bz_1</t>
  </si>
  <si>
    <t>Документ Базельского комитет по банковскому надзору "Международная конвергенция измерения капитала и стандартов капитала: новые подходы" (Basel II: International Convergence of Capita;  Measurement and Capital Standards: A Revised Framework - Comprehensive Version, Basel Committee on Banking Supervision) (июнь,2006 г.)</t>
  </si>
  <si>
    <t>http://www.cbr.ru/today/ms/bn/bz_1.pdf</t>
  </si>
  <si>
    <t>CEBS GL32</t>
  </si>
  <si>
    <t>CEBS Guidelines on Stress Testing (GL32)</t>
  </si>
  <si>
    <t>http://www.eba.europa.eu/documents/10180/16094/ST_Guidelines.pdf</t>
  </si>
  <si>
    <t>cgfs11</t>
  </si>
  <si>
    <t>Market Liquidity: Research Findings and Selected Policy Implications</t>
  </si>
  <si>
    <t>http://www.bis.org/publ/cgfs11.htm</t>
  </si>
  <si>
    <t>http://www.bis.org/publ/cgfs11overview.pdf</t>
  </si>
  <si>
    <t>d296</t>
  </si>
  <si>
    <t>The G-SIB assessment methodology - score calculation</t>
  </si>
  <si>
    <t>http://www.bis.org/bcbs/publ/d296.htm</t>
  </si>
  <si>
    <t>d305</t>
  </si>
  <si>
    <t>Basel III. Fundamental review of the trading book: A revised market risk framework (draft)</t>
  </si>
  <si>
    <t>http://www.bis.org/bcbs/publ/d305.pdf</t>
  </si>
  <si>
    <t>d319</t>
  </si>
  <si>
    <t>Interest rate risk in the banking book - consultative document</t>
  </si>
  <si>
    <t>http://www.bis.org/bcbs/publ/d319.htm</t>
  </si>
  <si>
    <t>Consultative Document Review of the Credit Valuation Adjustment Risk Framework</t>
  </si>
  <si>
    <t>http://www.bis.org/bcbs/publ/d325.pdf</t>
  </si>
  <si>
    <t>d348</t>
  </si>
  <si>
    <t>Progress in adopting the Principles for effective risk data aggregation and risk reporting
December 2015</t>
  </si>
  <si>
    <t>http://www.bis.org/bcbs/publ/d348.pdf</t>
  </si>
  <si>
    <t>Identification and measurement of step-in risk</t>
  </si>
  <si>
    <t>http://www.bis.org/bcbs/publ/d349.pdf</t>
  </si>
  <si>
    <t>STANDARDS Minimum capital requirements for market risk</t>
  </si>
  <si>
    <t>https://www.bis.org/bcbs/publ/d352.pdf</t>
  </si>
  <si>
    <t>Standardised Measurement Approach for operational risk - consultative document</t>
  </si>
  <si>
    <t xml:space="preserve">http://www.bis.org/bcbs/publ/d355.htm
</t>
  </si>
  <si>
    <t>EBA 604/2014</t>
  </si>
  <si>
    <t>COMMISSION DELEGATED REGULATION (EU) No 604/2014 of 4 March 2014 supplementing Directive 2013/36/EU of the European Parliament and of the Council with regard to regulatory technical standards with respect to qualitative and appropriate quantitative criteria to identify categories of staff whose professional activities have a material impact on an institution's risk profile</t>
  </si>
  <si>
    <t>http://www.eba.europa.eu/documents/10180/526386/FINAL+DRAFT+RTS+CORRECTING+DELEGATED+REGULATION+%28EU%29%20%20604-2014.pdf</t>
  </si>
  <si>
    <t>EBA/CP/2015/03</t>
  </si>
  <si>
    <t>EBA/CP/2015/03
04 March 2015
Consultation Paper
Draft Guidelines on sound remuneration policies under Article 74(3) and 75(2) of Directive 2013/36/EU and disclosures under Article 450 of Regulation (EU) No 575/2013</t>
  </si>
  <si>
    <t>http://www.eba.europa.eu/documents/10180/1002374/EBA-CP-2015-03+%28CP+on+GLs+on+Sound+Remuneration+Policies%29.pdf</t>
  </si>
  <si>
    <t>Range of scenarios to be used in recovery plans, by European Banking Authority (EBA), 18 July 2014</t>
  </si>
  <si>
    <t>https://www.eba.europa.eu/documents/10180/760136/EBA-GL-2014-06+Guidelines+on+Recovery+Plan+Scenarios.pdf/05cc62a3-661c-4eee-ad07-d051f3eeda07</t>
  </si>
  <si>
    <t>EBA/RTS/2014/11</t>
  </si>
  <si>
    <t>EBA final draft Regulatory Technical
Standards on the content of recovery plans under Article 5(10) of Directive
2014/59/EU establishing a framework for the recovery and
resolution of credit institutions and investment firms, by European Banking Authority (EBA), 18 July 2014</t>
  </si>
  <si>
    <t>https://www.eba.europa.eu/documents/10180/760167/EBA-RTS-2014-11+Draft+RTS+on+content+of+recovery+plans.pdf/60899099-2dcb-4915-879d-8b779a3797cc</t>
  </si>
  <si>
    <t>EBA_ EU ST 2014</t>
  </si>
  <si>
    <t>Methodological note EU‐wide Stress Test 2014</t>
  </si>
  <si>
    <t>http://www.eba.europa.eu/documents/10180/669262/Methodological+Note.pdf</t>
  </si>
  <si>
    <t>EBA-CP-2014-19</t>
  </si>
  <si>
    <t xml:space="preserve">Guidelines on criteria to to assess other systemically important institutions (O-SIIs) </t>
  </si>
  <si>
    <t>http://www.eba.europa.eu/documents/10180/760486/EBA-CP-2014-19+%28CP+on+GL+on+the+criteria+for+assessment+of+O-SIIs%29.pdf</t>
  </si>
  <si>
    <t>Guidelines on the minimum list of qualitative and quantitative recovery plan indicators</t>
  </si>
  <si>
    <t>http://www.eba.europa.eu/documents/10180/1147256/EBA-GL-2015-02_EN+Guidelines+on+recovery+plan+indicators.pdf/485181d4-f8f1-4604-9a78-17a12164e793</t>
  </si>
  <si>
    <t>FSB</t>
  </si>
  <si>
    <t>Key attributes of Effective Resolution Regimes for Finincial Institutions, by Financial Stability Board (FSB), 15 October 2014</t>
  </si>
  <si>
    <t>http://www.fsb.org/2014/10/pr_141015/</t>
  </si>
  <si>
    <t>FSF Principles for Sound Compensation Practices</t>
  </si>
  <si>
    <t>Financial Stability Firum
FSF Principles for Sound Compensation Practices
2 April 2009</t>
  </si>
  <si>
    <t>www.financialstabilityboard.org/2009/04/principles-for-sound-compensation-practices</t>
  </si>
  <si>
    <t>Financial Stability Institute. Liquidity transfer pricing: a guide to better practice</t>
  </si>
  <si>
    <t>http://www.bis.org/fsi/fsipapers10.pdf</t>
  </si>
  <si>
    <t>Glossary for paiment and market terminology, Committee on Payment and Market Infrastructures (CPMI)</t>
  </si>
  <si>
    <t>https://www.bis.org/cpmi/publ/d00b.htm?m=3%7C16%7C266</t>
  </si>
  <si>
    <t>IAS 19</t>
  </si>
  <si>
    <t xml:space="preserve">Международный стандарт финансовой отчетности (IAS) 19 "Вознаграждения работникам"
(ред. от 11.06.2015)
(введен в действие на территории Российской Федерации Приказом Минфина России от 18.07.2012 N 106н)
</t>
  </si>
  <si>
    <t>http://base.consultant.ru/cons/cgi/online.cgi?req=doc;base=LAW;n=182448;</t>
  </si>
  <si>
    <t>IAS 39</t>
  </si>
  <si>
    <t>IAS 39: Financial Instruments: Recognition and Measurement</t>
  </si>
  <si>
    <t>IFRS 9</t>
  </si>
  <si>
    <t>IFRS 9: Financial Instruments</t>
  </si>
  <si>
    <t>Национальный стандарт Российской Федерации Менеджмент риска Принципы и руководство</t>
  </si>
  <si>
    <t xml:space="preserve">ISO 3534-1:2006 Statistics -- Vocabulary and symbols -- Part 1: General statistical terms and terms used in probability
</t>
  </si>
  <si>
    <t>http://www.iso.org/iso/home/store/catalogue_tc/catalogue_detail.htm?csnumber=40145</t>
  </si>
  <si>
    <t>OeNB/FMA, 2004</t>
  </si>
  <si>
    <t>Guedilenes on Credit Risk Management: Rating models and Validation</t>
  </si>
  <si>
    <t>https://www.fma.gv.at/typo3conf/ext/dam_download/secure.php?u=0&amp;file=2140&amp;t=1455038703&amp;hash=c19cfa3329af9391232c84c4576c15b1</t>
  </si>
  <si>
    <t>SR Letter 11-7</t>
  </si>
  <si>
    <t>SR Letter 11-7
SUPERVISORY GUIDANCE ON MODEL RISK MANAGEMENT
Board of Governors of the Federal Reserve System Office of the Comptroller of the Currency
April 4, 2011</t>
  </si>
  <si>
    <t>http://www.federalreserve.gov/bankinforeg/srletters/sr1107a1.pdf</t>
  </si>
  <si>
    <t>wp30</t>
  </si>
  <si>
    <t xml:space="preserve">Literature review on integration of regulatory capital and liquidity instruments </t>
  </si>
  <si>
    <t>http://www.bis.org/bcbs/publ/wp30.htm</t>
  </si>
  <si>
    <t>МСФО IAS 39</t>
  </si>
  <si>
    <t>Международный стандарт финансовой отчетности (IAS) 39 "Финансовые инструменты: признание и оценка"</t>
  </si>
  <si>
    <t>127-ФЗ, 2002</t>
  </si>
  <si>
    <t>Федеральный закон от 26.10.2002 N 127-ФЗ (ред. от 29.12.2015) "О несостоятельности (банкротстве)" (с изм. и доп., вступ. в силу с 01.01.2016)</t>
  </si>
  <si>
    <t>http://base.consultant.ru/cons/cgi/online.cgi?req=doc;base=LAW;n=183152</t>
  </si>
  <si>
    <t>Инструкция Банка России от 3 декабря 2012 г. N 139-И "Об обязательных нормативах банков"</t>
  </si>
  <si>
    <t>139-Т</t>
  </si>
  <si>
    <t>О рекомендациях по анализу ликвидности кредитных организаций</t>
  </si>
  <si>
    <t>http://base.consultant.ru/cons/cgi/online.cgi?req=doc;base=LAW;n=28158;dst=0;rnd=189271.9919755642412287;SRDSMODE=QSP_GENERAL;SEARCHPLUS=О%20рекомендациях%20по%20анализу%20ликвидности%20кредитных%20организаций;EXCL=PBUN%2CQSBO%2CKRBO%2CPKBO;SRD=true;ts=4297320461892718975165697455565</t>
  </si>
  <si>
    <t>15-1-3-6/3995</t>
  </si>
  <si>
    <t>Письмо Банка России от 02.10.2007 N 15-1-3-6/3995 "О международных подходах (стандартах) организации управления процентным риском"</t>
  </si>
  <si>
    <t>О документе Базельского комитета по банковскому надзору "Принципы надлежащего управления и надзора за риском ликвидности"</t>
  </si>
  <si>
    <t>http://www.garant.ru/products/ipo/prime/doc/489225/</t>
  </si>
  <si>
    <t>154-И</t>
  </si>
  <si>
    <t>Инструкция Банка России от 17.06.2014 №154-И
"О порядке оценки системы оплаты труда в кредитной организации и порядке направления в кредитную организацию предписания об устранении нарушения в ее системе оплаты труда"
(Зарегистрировано в Минюсте России 30.07.2014 N 33348)</t>
  </si>
  <si>
    <t>192-Т</t>
  </si>
  <si>
    <t>Письмо Банка России от 29 декабря 2012 г. № 192-Т "О Методических рекомендациях по реализации подхода к расчету кредитного риска на основе внутренних рейтингов банков"</t>
  </si>
  <si>
    <t>Письмо Банка России от 29 декабря 2012 года. № 193-Т “О Методических рекомендациях по разработке кредитными организациями планов восстановления финансвой устойчивости”</t>
  </si>
  <si>
    <t>Об оценке экономического положения банков</t>
  </si>
  <si>
    <t>http://base.consultant.ru/cons/cgi/online.cgi?req=doc;base=LAW;n=192071;dst=0;rnd=189271.9911994704835672;SRDSMODE=QSP_GENERAL;SEARCHPLUS=Об%20оценке%20экономического%20положения%20банков;EXCL=PBUN%2CQSBO%2CKRBO%2CPKBO;SRD=true;ts=12730858241892717325879442808169</t>
  </si>
  <si>
    <t>2194-У</t>
  </si>
  <si>
    <t>Указание Банка России от 05.03.2009 N 2194-У "О внесении изменений в Положение Банка России от 16 декабря 2003 года N 242-П "Об организации внутреннего контроля в кредитных организациях и банковских группах" (Зарегистрировано в Минюсте РФ 20.03.2009 N 13547)</t>
  </si>
  <si>
    <t>http://base.consultant.ru/cons/cgi/online.cgi?req=doc;base=LAW;n=86184;fld=134;dst=1000000001,0;rnd=0.10206287411190506</t>
  </si>
  <si>
    <t>2332-У</t>
  </si>
  <si>
    <t>О перечне, формах и порядке составления и предоставления форм отчетности кредитных организаций в Центральный банк Российской Федерации</t>
  </si>
  <si>
    <t>http://base.consultant.ru/cons/cgi/online.cgi?req=doc;base=LAW;n=183592;dst=0;rnd=189271.8105074297818297;SRDSMODE=QSP_GENERAL;SEARCHPLUS=О%20перечне%2C%20формах%20и%20порядке%20составления%20и%20предоставления%20форм%20отчетности%20кредитных%20организаций%20в%20Центральный%20банк%20Российской%20Федерации;EXCL=PBUN%2CQSBO%2CKRBO%2CPKBO;SRD=true;ts=55566824118927128740610004197153</t>
  </si>
  <si>
    <t>242-П</t>
  </si>
  <si>
    <t xml:space="preserve">"Положение об организации внутреннего контроля в кредитных организациях и банковских группах" (утв. Банком России 16.12.2003 N 242-П) </t>
  </si>
  <si>
    <t>Пока Issued for comments by september 2015 - к обновлению</t>
  </si>
  <si>
    <t>Указание Банка России от 3 декабря 2012г.  2923-У "О раскрытии и представлении головными кредитными организациями банковских групп консолидированной финансовой отчетности".</t>
  </si>
  <si>
    <t>Указание Банка России от 25.10.2013 N 3081-У (ред. от 03.12.2015) "О раскрытии кредитными организациями информации о своей деятельности" (вместе с "Пояснительной информацией к годовой отчетности") (Зарегистрировано в Минюсте России 09.12.2013 N 30567)</t>
  </si>
  <si>
    <t>http://base.consultant.ru/cons/cgi/online.cgi?req=doc;base=LAW;n=191835</t>
  </si>
  <si>
    <t>Указание Банка России от 01.04.2014 N 3223-У "О требованиях к руководителям службы управления рисками, службы внутреннего контроля, службы внутреннего аудита кредитной организации"</t>
  </si>
  <si>
    <t>http://www.consultant.ru/document/cons_doc_LAW_162481/</t>
  </si>
  <si>
    <t>Указание Банка России от 25.07.2014 № 3341-У «О признании инфраструктурных организаций финансового рынка системно значимыми»</t>
  </si>
  <si>
    <t>346-П</t>
  </si>
  <si>
    <t>"Положение о порядке расчета размера операционного риска" (утв. Банком России 03.11.2009 N 346-П)</t>
  </si>
  <si>
    <t>Указание Банка России от 16.02.2015 N 3565-У "О видах производных финансовых инструментов"</t>
  </si>
  <si>
    <t>Указание Банка России от 15 апреля 2015 г. № 3624-У “О требованиях к системе управления рисками и капиталом кредитной организации и банковской группы”</t>
  </si>
  <si>
    <t>http://base.consultant.ru/cons/cgi/online.cgi?req=doc;base=LAW;n=191897;dst=0;rnd=189271.6002285694802126;SRDSMODE=QSP_GENERAL;SEARCHPLUS=Указание%20Банка%20России%20от%2015%20апреля%202015%20г.%20№%203624-У%20%u201CО%20требованиях%20к%20системе%20управления%20рисками%20и%20капиталом%20кредитной%20организации%20и%20банковской%20группы%u201D;EXCL=PBUN%2CQSBO%2CKRBO%2CPKBO;SRD=true;ts=815820481189271889809290689225</t>
  </si>
  <si>
    <t>Указание Банка России от 22.07.2015 № 3737-У «О методике определения системно значимых кредитных организаций»</t>
  </si>
  <si>
    <t>"Положение о требованиях к правилам внутреннего контроля кредитной организации в целях противодействия легализации (отмыванию) доходов, полученных преступным путем, и финансированию терроризма" (утв. Банком России 02.03.2012 N 375-П)</t>
  </si>
  <si>
    <t>Указание  Банка России от 3 декабря 2015 г. № 3876-У "О формах, порядке и сроках раскрытия головными кредитными организациями банковских групп информации о принимаемых рисках, процедурах их оценки, управления рисками и капиталом."</t>
  </si>
  <si>
    <t>http://base.consultant.ru/cons/cgi/online.cgi?req=doc;base=LAW;n=193502</t>
  </si>
  <si>
    <t>Указание Банка России от 07.12.2015 N 3883-У "О порядке проведения Банком России оценки качества систем управления рисками и капиталом, достаточности капитала кредитной организации и банковской группы" (Зарегистрировано в Минюсте России 28.12.2015 N 40320)</t>
  </si>
  <si>
    <t>http://base.consultant.ru/cons/cgi/online.cgi?req=doc;base=LAW;n=190733</t>
  </si>
  <si>
    <t>38-Т</t>
  </si>
  <si>
    <t>Письмо Банка России от 21.03.2012 №38-Т"О рекомендациях Базельского комитета по банковскому надзору "Методики корректировок вознаграждений с учетом рисков и результатов деятельности"</t>
  </si>
  <si>
    <t>http://base.consultant.ru/cons/cgi/online.cgi?req=doc;base=LAW;n=127780;</t>
  </si>
  <si>
    <t>395-1</t>
  </si>
  <si>
    <t>Федеральный закон "О банках и банковской деятельности" от 02.12.1990г.</t>
  </si>
  <si>
    <t>Положение Банка России от 28.12.2012г. № 395-П " О методике определения величины собственных средств (капитала) кредитных организаций ("Базель III").</t>
  </si>
  <si>
    <t>39-ФЗ, 1996</t>
  </si>
  <si>
    <t xml:space="preserve">Федеральный закон от 22.04.1996 N 39-ФЗ "О рынке ценных бумаг"
</t>
  </si>
  <si>
    <t>39-ФЗ, 1999</t>
  </si>
  <si>
    <t xml:space="preserve">Федеральный закон от 25.02.1999 N 39-ФЗ (ред. от 28.12.2013) "Об инвестиционной деятельности в Российской Федерации, осуществляемой в форме капитальных вложений" </t>
  </si>
  <si>
    <t>http://base.consultant.ru/cons/cgi/online.cgi?req=doc;base=LAW;n=156882;from=22142-6;rnd=189271.16728175641037524;;ts=01892718700547032058239</t>
  </si>
  <si>
    <t>421-П</t>
  </si>
  <si>
    <t>Положение по порядке расчета показателя краткосрочной ликвидности ("Базель III")</t>
  </si>
  <si>
    <t>http://base.consultant.ru/cons/cgi/online.cgi?req=doc;base=LAW;n=191805;dst=0;rnd=189271.42295718829910655;SRDSMODE=QSP_GENERAL;SEARCHPLUS=Положение%20по%20порядке%20расчета%20показателя%20краткосрочной%20ликвидности%20%28%22Базель%20III%22%29;EXCL=PBUN%2CQSBO%2CKRBO%2CPKBO;SRD=true;ts=113756383118927113320743176507826</t>
  </si>
  <si>
    <t>Положение Банка России от 30.12.2014 № 454-П "О раскрытии информации эмитентами эмиссионных ценных бумаг"</t>
  </si>
  <si>
    <t>Положение Банка России № 483-П от 06.08.2015  "Положение о порядке расчета величины кредитного риска на основе внутренних рейтингов"(вместе с "Требованиями к качеству данных, используемых банками для создания и применения моделей количественной оценки кредитного риска для целей расчета нормативов достаточности капитала")</t>
  </si>
  <si>
    <t>http://base.consultant.ru/cons/cgi/online.cgi?req=doc;base=LAW;n=191242;</t>
  </si>
  <si>
    <t>Положение об обязательных резервах кредитных организаций</t>
  </si>
  <si>
    <t>http://base.consultant.ru/cons/cgi/online.cgi?req=doc;base=LAW;n=190244;dst=0;rnd=189271.18016927086403617;NOQUERYLOG=1;SRDSMODE=QSP_GENERAL;SEARCHPLUS=Положение%20об%20обязательных%20резервах%20кредитных%20организаций;EXCL=PBUN%2CQSBO%2CKRBO%2CPKBO;SRD=true;ts=48127807718927119866317663701494</t>
  </si>
  <si>
    <t>Положение по порядке расчета показателя краткосрочной ликвидности ("Базель III") системно значимыми кредитными организациями</t>
  </si>
  <si>
    <t>http://base.consultant.ru/cons/cgi/online.cgi?req=doc;base=LAW;n=190942;dst=0;rnd=189271.15030159873418564;SRDSMODE=QSP_GENERAL;SEARCHPLUS=Положение%20по%20порядке%20расчета%20норматива%20краткосрочной%20ликвидности%20%28%22Базель%20III%22%29%20системно%20значимыми%20кредитными%20организациями;EXCL=PBUN%2CQSBO%2CKRBO%2CPKBO;SRD=true;ts=1631783134189271879904488543849</t>
  </si>
  <si>
    <t>"Положение о порядке расчета кредитными организациями величины рыночного риска"(утв. Банком России 03.12.2015 №511-П)</t>
  </si>
  <si>
    <t>http://base.consultant.ru/cons/cgi/online.cgi?req=doc;base=LAW;n=190828</t>
  </si>
  <si>
    <t>67-Т</t>
  </si>
  <si>
    <t>Письмо Банка России от 03.05.2011 N 67-Т "О системном риске расчетной системы"</t>
  </si>
  <si>
    <t>69-Т</t>
  </si>
  <si>
    <t>Письмо Банка России от 16.05.2012 N 69-Т "О рекомендациях Базельского комитета по банковскому надзору "Принципы" надлежащего управления операционными рисками"</t>
  </si>
  <si>
    <t>Письмо Банка России от 23.06.2004 N 70-Т "О типичных банковских рисках"</t>
  </si>
  <si>
    <t>76-Т</t>
  </si>
  <si>
    <t>Письмо Банка России от 24.05.2005г. № 76-Т "Об организации управления операционным риском в кредитных организациях"</t>
  </si>
  <si>
    <t>92-Т</t>
  </si>
  <si>
    <t>Письмо Банка России от 30.06.2005 N 92-Т "Об организации управления правовым риском и риском потери деловой репутации в кредитных организациях и банковских группах</t>
  </si>
  <si>
    <t>96-Т</t>
  </si>
  <si>
    <t>Письмо Банка России от 29.06.2011 № 96-Т
"О Методических рекомендациях по организации кредитными организациями внутренних процедур оценки достаточности капитала"</t>
  </si>
  <si>
    <t>http://base.consultant.ru/cons/cgi/online.cgi?req=doc;base=LAW;n=116327;</t>
  </si>
  <si>
    <t>ПИСЬМО от 27 мая 2014 г. N 96-Т "О РЕКОМЕНДАЦИЯХ БАЗЕЛЬСКОГО КОМИТЕТА ПО БАНКОВСКОМУ НАДЗОРУ "ПРИНЦИПЫ АГРЕГИРОВАНИЯ РИСКОВ И ПРЕДСТАВЛЕНИЯ ОТЧЕТНОСТИ ПО РИСКАМ"</t>
  </si>
  <si>
    <t>АРБ2016</t>
  </si>
  <si>
    <t>"Практические рекомендации по реализации 3624-У, 3883-У", АРБ, 2016</t>
  </si>
  <si>
    <t>ГОСТ Р 50779.10-2000</t>
  </si>
  <si>
    <t>"ГОСТ Р 50779.10-2000 (ISO 3534.1-93). Государственный стандарт Российской Федерации. Статистические методы. Вероятность и основы статистики. Термины и определения"</t>
  </si>
  <si>
    <t>http://base.consultant.ru/cons/cgi/online.cgi?req=doc;base=OTN;n=129;</t>
  </si>
  <si>
    <t>Международные стандарты по оценке риска ликвидности, стандартам и мониторингу. Консультативный материал Базельского комитета по банковскому надзору / ЦБ РФ. Декабрь 2009</t>
  </si>
  <si>
    <t>http://www.cbr.ru/today/ms/bn/2.pdf</t>
  </si>
  <si>
    <t>Постановление Правительства РФ от 25.06.2003 N 367 "Об утверждении Правил проведения арбитражным управляющим финансового анализа"</t>
  </si>
  <si>
    <t>http://base.consultant.ru/cons/cgi/online.cgi?req=doc;base=LAW;n=42901</t>
  </si>
  <si>
    <t>Приказ Банка России № 14-2/пз «Об осуществлении функций по контролю и надзору за соблюдением требований страхового законодательства системно значимыми страховыми организациями»</t>
  </si>
  <si>
    <t>Приципы СФС</t>
  </si>
  <si>
    <t>Принципы СФС по организации надлежащих систем оплаты труда. Неофициальный перевод Банка России.</t>
  </si>
  <si>
    <t>ФЗ 395-1</t>
  </si>
  <si>
    <t>Федеральный закон от 02.12.1990 N 395-1 (ред. от 29.12.2015) "О банках и банковской деятельности"</t>
  </si>
  <si>
    <t>http://www.consultant.ru/document/cons_doc_LAW_5842/</t>
  </si>
  <si>
    <t>Deutsche Bank Annual Report 2012. Risk Strategy and Risk Appetite Section.</t>
  </si>
  <si>
    <t>https://annualreport.deutsche-bank.com/2012/ar/managementreport/riskreport/riskstrategyandappetite.html</t>
  </si>
  <si>
    <t>Uralkali. Integrated Annual Report 2014</t>
  </si>
  <si>
    <t>http://www.uralkali.com/upload/iblock/d92/UR037_English_ARA_Web.pdf</t>
  </si>
  <si>
    <t>Akkizidis, Bouchereau, 2005</t>
  </si>
  <si>
    <t xml:space="preserve">Ioannis S. Akkizidis, Vivianne Bouchereau. Guide to Optimal Operational Risk and BASEL II. CRC Press, 2005
</t>
  </si>
  <si>
    <t>https://www.crcpress.com/Guide-to-Optimal-Operational-Risk-and-BASEL-II/Akkizidis-Bouchereau/9780849338137#googlePreviewContainer</t>
  </si>
  <si>
    <t xml:space="preserve">Allan M. Malz. Financial Risk Management: Models, History, and Institutions, ch. 5, Wiley, 2015.
</t>
  </si>
  <si>
    <t>XVA: Credit, Funding and Capital Valuation Adjustments, Andrew Green.: John Wiley &amp; Sons, 2016</t>
  </si>
  <si>
    <t>Antonio Castagna, 2013</t>
  </si>
  <si>
    <t>Measuring and managing Liquidity Risk, Antonio Castagna, Francesco Fede.: John Wiley &amp; Sons, 2013</t>
  </si>
  <si>
    <t>http://samples.sainsburysebooks.co.uk/9781118652251_sample_414388.pdf</t>
  </si>
  <si>
    <t>Balou, B. and Knechel, W.R. (2002)</t>
  </si>
  <si>
    <t xml:space="preserve">Balou, B. and Knechel, W.R. (2002), “Applying business risk audit techniques in an emerging market economy”, Issues in Accounting Regulation, Vol. 17 No. 3; </t>
  </si>
  <si>
    <t>C. Alexander. Market Risk Analysis, 2008</t>
  </si>
  <si>
    <t xml:space="preserve">Alexander С. Market Risk Analysis, Pricing, Hedging and Trading Financial Instruments. John Wiley &amp; Sons, 2008, C/P.351 </t>
  </si>
  <si>
    <t>Cameron A.C., Trivedi P.K., 2005</t>
  </si>
  <si>
    <t>Cameron A.C., Trivedi P.K. Microeconomerics. Methods and Applications. Cambridge University Press, 2005</t>
  </si>
  <si>
    <t>D. Du e and J. Pan, 1997</t>
  </si>
  <si>
    <t>D. Du e and J. Pan. An overview of value at risk. The Journal of Derivatives, 4(3):7{49,
1997.</t>
  </si>
  <si>
    <t>Embrechts P. , 1999</t>
  </si>
  <si>
    <t>P. Embrechts. Extreme value theory: Potential and limitations as an integrated risk manage-
ment tool. Derivatives Use, Trading &amp; Regulation, 6:449{456, 1999.</t>
  </si>
  <si>
    <t>Bernd Engelmann, Robert Rauhmeier. The Basel II Risk Parameters: Estimation, Validation, Stress Testing - with Application to Lean Risk Management / Springer Science &amp; Business Media, 2011.</t>
  </si>
  <si>
    <t>http://www.springer.com/br/book/9783642161131</t>
  </si>
  <si>
    <t>Liquidity Risk: Managing Asset and Funding Risk, Erik Banks.: PALGRAVE MACMILLAN, 2005</t>
  </si>
  <si>
    <t>http://booksee.org/book/725331</t>
  </si>
  <si>
    <t>F. Jamshidian and Y. Zhu. Scenario simulation: Theory and methodology. Finance and Stochastics, 1996.</t>
  </si>
  <si>
    <t>Grimmett G.R., Stirzaker D.R. , 2003</t>
  </si>
  <si>
    <t>Grimmett G.R., Stirzaker D.R. (2003). One thousand exercises in probability. Oxford University Press.</t>
  </si>
  <si>
    <t>Hogg R.V. and Tanis E.A. , 2009</t>
  </si>
  <si>
    <r>
      <t xml:space="preserve">Hogg R.V. and Tanis E.A. (2009). </t>
    </r>
    <r>
      <rPr>
        <i/>
        <sz val="11"/>
        <color theme="1"/>
        <rFont val="Calibri"/>
        <family val="2"/>
        <charset val="204"/>
        <scheme val="minor"/>
      </rPr>
      <t>Probability and statistical inference</t>
    </r>
    <r>
      <rPr>
        <sz val="11"/>
        <color theme="1"/>
        <rFont val="Calibri"/>
        <family val="2"/>
        <charset val="204"/>
        <scheme val="minor"/>
      </rPr>
      <t>, 8</t>
    </r>
    <r>
      <rPr>
        <vertAlign val="superscript"/>
        <sz val="11"/>
        <color theme="1"/>
        <rFont val="Calibri"/>
        <family val="2"/>
        <charset val="204"/>
        <scheme val="minor"/>
      </rPr>
      <t>th</t>
    </r>
    <r>
      <rPr>
        <sz val="11"/>
        <color theme="1"/>
        <rFont val="Calibri"/>
        <family val="2"/>
        <charset val="204"/>
        <scheme val="minor"/>
      </rPr>
      <t xml:space="preserve"> edition. Prentice Hall.</t>
    </r>
  </si>
  <si>
    <t xml:space="preserve">    </t>
  </si>
  <si>
    <t>Hull J. , Options</t>
  </si>
  <si>
    <t>John Hull, Options, Futures, and Other Derivatives</t>
  </si>
  <si>
    <t>Hull J. , RM</t>
  </si>
  <si>
    <t>J. Hull. Risk management and Аnancial institutions. Pearson Prentice Hall, 2007.</t>
  </si>
  <si>
    <t>Hull J., White A.</t>
  </si>
  <si>
    <r>
      <t>Hull J., White A. Incorporating volatility updating into the historical simulation method for Value-at-Risk. </t>
    </r>
    <r>
      <rPr>
        <i/>
        <sz val="11"/>
        <color theme="1"/>
        <rFont val="Calibri"/>
        <family val="2"/>
        <charset val="204"/>
        <scheme val="minor"/>
      </rPr>
      <t>Journal of Risk, 1998</t>
    </r>
  </si>
  <si>
    <t>International Association for Information and Data Quality. Information quality / data quality  glossary</t>
  </si>
  <si>
    <t>http://www.iaidq.com/main/glossary.shtml</t>
  </si>
  <si>
    <t>Longevity risk transfer markets: market structure, growth drivers and impediments, and potential risks</t>
  </si>
  <si>
    <t>http://www.bis.org/publ/joint34.htm</t>
  </si>
  <si>
    <t>James, C. (1996)</t>
  </si>
  <si>
    <t>James, C. (1996), “RAROC based capital budgeting and performance evaluation: a case study of bank capital allocation”, Wharton Institution Centre No. 96-40</t>
  </si>
  <si>
    <t>Johnston J., DiNardo J., 1997</t>
  </si>
  <si>
    <t>Johnston J., DiNardo J. Econometric Methods. Fourth edition. Mc Graw – Hill Book Company, 1997.</t>
  </si>
  <si>
    <t>Jorion P</t>
  </si>
  <si>
    <t>Philippe Jorion, Value-at-Risk: The New Benchmark for Managing Financial Risk, 3rd Edition</t>
  </si>
  <si>
    <t>Financial risk manager Handbook</t>
  </si>
  <si>
    <t>http://www.elobook.com/2009/02/20/philippe-jorion-financial-risk-manager.html</t>
  </si>
  <si>
    <t>McNeil et al, 2005</t>
  </si>
  <si>
    <t>McNeil, R Frey, and P Embrechts, Quantitative Risk Management, Princeton, 2005.</t>
  </si>
  <si>
    <t>Michel Grouhy, 2014</t>
  </si>
  <si>
    <t>The Essentials of Risk Management, Michel Grouhy, Dan Galai, Robert Mark.: McGraw-Hill Education, 2014</t>
  </si>
  <si>
    <t>The Professional Risk Managers’ Handbook
A Comprehensive Guide to Current Theory and Best Practices</t>
  </si>
  <si>
    <t>http://www.prmia.org/sites/default/files/references/PRM_Handbook_Introduction_and_Contents_2015edition.pdf</t>
  </si>
  <si>
    <t>PRMIA Standards of Best Practice, Conduct &amp; Ethics, September 2009</t>
  </si>
  <si>
    <t>http://www.prmia.org/sites/default/files/references/PRMIA_Standards_of_Best_Practice_Conduct__Ethics_4_1.pdf</t>
  </si>
  <si>
    <t>The Fundamental review of the trading book, PWC, 2012</t>
  </si>
  <si>
    <t>http://www.pwc.co.uk/industries/financial-services/regulation/basel-iii/insights/basel-iii-fundamental-review-of-the-trading-book.html</t>
  </si>
  <si>
    <t>Revised Liquidity Coverage Ratio. Basel 3 and beyond, PWC, 2013</t>
  </si>
  <si>
    <t>http://www.pwc.ch/user_content/editor/files/publ_bank/pwc_revised_liquidity_coverage_ratio_e.pdf</t>
  </si>
  <si>
    <t>R. Chapman, 2 edition, 2011</t>
  </si>
  <si>
    <t>Simple tools and techniques for enterprise risk management, Robert Chapman, second edition, WILEY, 2011.</t>
  </si>
  <si>
    <t>R.S. Dembo, A. Aziz, D. Rosen, and M. Zerbs. Mark to future: A framework for measuring risk and reward. Technical report, Algorithmics, 2000.</t>
  </si>
  <si>
    <t>Liquidity Modelling, Robert Fiedler.: Risk Books, 2012</t>
  </si>
  <si>
    <t>Rubinstein, R. Y.; Kroese, D. P., 2007</t>
  </si>
  <si>
    <t>Rubinstein, R. Y.; Kroese, D. P. Simulation and the Monte Carlo Method (2nd ed.). New York: John Wiley &amp; Sons. ISBN 978-0-470-17793-8. 2007</t>
  </si>
  <si>
    <t>Schroeck, 2002</t>
  </si>
  <si>
    <t>Schroeck G. (2002): Risk management and value creation in financial institutions. Wiley.</t>
  </si>
  <si>
    <t>https://books.google.ru/books?id=cDmtUnYhacUC&amp;lpg=PP1&amp;hl=ru&amp;pg=PR1#v=onepage&amp;q&amp;f=false</t>
  </si>
  <si>
    <t>Verbeek М., 2012</t>
  </si>
  <si>
    <r>
      <t>М. Verbeek. A Guide to Modern Econometrics. 4</t>
    </r>
    <r>
      <rPr>
        <vertAlign val="superscript"/>
        <sz val="11"/>
        <color theme="1"/>
        <rFont val="Calibri"/>
        <family val="2"/>
        <charset val="204"/>
        <scheme val="minor"/>
      </rPr>
      <t>rd</t>
    </r>
    <r>
      <rPr>
        <sz val="11"/>
        <color theme="1"/>
        <rFont val="Calibri"/>
        <family val="2"/>
        <charset val="204"/>
        <scheme val="minor"/>
      </rPr>
      <t xml:space="preserve"> ed. Wiley. 2012.</t>
    </r>
  </si>
  <si>
    <t xml:space="preserve">William Feller. An Introduction to Probability Theory and Its Applications, volume 2. John Wiley &amp; Sons, New York, 2nd edition, 1971.
</t>
  </si>
  <si>
    <t>Investopedia.com</t>
  </si>
  <si>
    <t>William H. Press, Saul A. Teukolsky, William T. Vetterling, Brian P. Flannery. 2.9 Cholesky Decomposition // Numerical Recipes in C. — 2nd edition. — Cambridge: Cambridge University Press. — ISBN 0-521-43108-5.</t>
  </si>
  <si>
    <t>Wooldridge J.M., 2002</t>
  </si>
  <si>
    <t>Wooldridge J.M. Econometric Analysis of Cross-Section and Panel Data. MIT Press, 2002.</t>
  </si>
  <si>
    <t>Bank Failures in Mature Economies. BCBS 2004.</t>
  </si>
  <si>
    <t>http://www.bis.org/publ/bcbs_wp13.htm</t>
  </si>
  <si>
    <t>Reinhart C., Rogoff C. (2013): Financial and Sovereign Debt Crises: Some
Lessons Learned and Those Forgotten. IMF WP.</t>
  </si>
  <si>
    <t>https://www.imf.org/external/pubs/ft/wp/2013/wp13266.pdf</t>
  </si>
  <si>
    <t>Айвазян С.А., Мхитарян В.С. , 2001(а)</t>
  </si>
  <si>
    <r>
      <t>Айвазян С.А., Мхитарян В.С.</t>
    </r>
    <r>
      <rPr>
        <i/>
        <sz val="11"/>
        <color theme="1"/>
        <rFont val="Calibri"/>
        <family val="2"/>
        <charset val="204"/>
        <scheme val="minor"/>
      </rPr>
      <t xml:space="preserve"> </t>
    </r>
    <r>
      <rPr>
        <sz val="11"/>
        <color theme="1"/>
        <rFont val="Calibri"/>
        <family val="2"/>
        <charset val="204"/>
        <scheme val="minor"/>
      </rPr>
      <t xml:space="preserve">(2001). </t>
    </r>
    <r>
      <rPr>
        <i/>
        <sz val="11"/>
        <color theme="1"/>
        <rFont val="Calibri"/>
        <family val="2"/>
        <charset val="204"/>
        <scheme val="minor"/>
      </rPr>
      <t>Прикладная статистика и основы эконометрики</t>
    </r>
    <r>
      <rPr>
        <sz val="11"/>
        <color theme="1"/>
        <rFont val="Calibri"/>
        <family val="2"/>
        <charset val="204"/>
        <scheme val="minor"/>
      </rPr>
      <t>. (2-е издание). Том 1: Теория вероятностей и прикладная статистика. М.: ЮНИТИ.</t>
    </r>
  </si>
  <si>
    <t>Айвазян С.А., Мхитарян В.С. , 2001(б)</t>
  </si>
  <si>
    <r>
      <t>Айвазян С.А., Мхитарян В.С.</t>
    </r>
    <r>
      <rPr>
        <i/>
        <sz val="11"/>
        <color theme="1"/>
        <rFont val="Calibri"/>
        <family val="2"/>
        <charset val="204"/>
        <scheme val="minor"/>
      </rPr>
      <t xml:space="preserve"> </t>
    </r>
    <r>
      <rPr>
        <sz val="11"/>
        <color theme="1"/>
        <rFont val="Calibri"/>
        <family val="2"/>
        <charset val="204"/>
        <scheme val="minor"/>
      </rPr>
      <t xml:space="preserve">(2001). </t>
    </r>
    <r>
      <rPr>
        <i/>
        <sz val="11"/>
        <color theme="1"/>
        <rFont val="Calibri"/>
        <family val="2"/>
        <charset val="204"/>
        <scheme val="minor"/>
      </rPr>
      <t>Прикладная статистика в задачах и упражнениях</t>
    </r>
    <r>
      <rPr>
        <sz val="11"/>
        <color theme="1"/>
        <rFont val="Calibri"/>
        <family val="2"/>
        <charset val="204"/>
        <scheme val="minor"/>
      </rPr>
      <t>. М.: ЮНИТИ.</t>
    </r>
  </si>
  <si>
    <t>Алескеров Ф. Т., Андриевская И. К., Пеникас Г. И., Солодков В. М. Анализ математических моделей Базель II (второе издание). М. : Физматлит, 2013</t>
  </si>
  <si>
    <t>Белоглазовой, 2008</t>
  </si>
  <si>
    <t>Банковское Дело: Учебник для вузов (издание 2-ое) //  Под ред. Г.Белоглазовой, Л.Кроливецкой. - СПб.: Питер, 2008</t>
  </si>
  <si>
    <t>Бланк И.А. Управление финансовыми рисками. - Киев: Ника-Центр, 2005. - 600 с.</t>
  </si>
  <si>
    <t>М.П. Бурдонова. Регуляторный риск в коммерческом банке. Методология и практика. 2015</t>
  </si>
  <si>
    <t>http://www.reglament.net/bank/rrvkb</t>
  </si>
  <si>
    <t>Буренин А.Н. Форвардные, фьючерсные и опционные рынки, Москва, Тривола, 1994</t>
  </si>
  <si>
    <t>http://www.vball5.ru/pub/editor/libr/002/%D0%91%D1%83%D1%80%D0%B5%D0%BD%D0%B8%D0%BD.%20%D0%A4%D1%8C%D1%8E%D1%87%D0%B5%D1%80%D1%81%D0%BD%D1%8B%D0%B5%20%D1%80%D1%8B%D0%BD%D0%BA%D0%B8.pdf</t>
  </si>
  <si>
    <t>Бухтин М.А. 2005 №3</t>
  </si>
  <si>
    <t>Бухтин М.А. Методы управления стратегическим рисками // Управление финансовыми рисками: научный журнал.  – 2005. - №3. с. 12-26</t>
  </si>
  <si>
    <t>Золотарев, 2005</t>
  </si>
  <si>
    <t>Золотарев В.М. Измерение банковских операционных рисков на основе усовершенствованных подходов // Банковские риски: теория, практика, методология № 3, 2005.</t>
  </si>
  <si>
    <t>http://grebennikon.ru</t>
  </si>
  <si>
    <t>Кельберт М.Я., Сухов Ю.М. , 2010</t>
  </si>
  <si>
    <t>Кельберт М.Я., Сухов Ю.М. (2010). Вероятность и статистика в примерах и задачах. Том. 1. МЦМНО.</t>
  </si>
  <si>
    <t>Леонидов А., Румянцев Е. Оценка системных рисков межбанковского
рынка России на основе сетевой топологии // Журнал Новой экономической ассоциации, № 3 (19), с. 65–80</t>
  </si>
  <si>
    <t>http://www.econorus.org/repec/journl/2013-19-65-80r.pdf</t>
  </si>
  <si>
    <t>Энциклопедия финансового риск-менеджмента (издание 4-ое) // Под ред. А.А. Лобанова, А.В. Чугунова. М.: Альпина Бизнес Букс, 2009.</t>
  </si>
  <si>
    <t>http://www.alt-invest.ru/files/Enciklopedia_finrisk-2008_gl5.pdf</t>
  </si>
  <si>
    <t>Магнус Я., Катышев П., Пересецкий А., 2007</t>
  </si>
  <si>
    <t>Я. Магнус, П. Катышев, А. Пересецкий. Эконометрика. Начальный курс. 8-е изд. 2007.</t>
  </si>
  <si>
    <t>Магнус Я., Катышев П., Пересецкий А., Головань С., 2007</t>
  </si>
  <si>
    <t>П. Катышев, Я. Магнус, А. Пересецкий, С. Головань. Сборник задач к начальному курсу эконометрики. Москва, Дело. 2007. 4–е дополненное и переработанное издание, 2007.</t>
  </si>
  <si>
    <t>Модильяни Ф., Миллер М. Сколько стоит фирма? Теорема ММ: Пер. с англ. - 2-е изд. - М.: Дело, 2001. - 212 с.</t>
  </si>
  <si>
    <t>Пашков Р., Юденков Ю.</t>
  </si>
  <si>
    <t>Р.Пашков, Ю.Юденков. СТРАТЕГИЧЕСКИЙ РИСК И СТРАТЕГИЯ РАЗВИТИЯ БАНКА: ВЛИЯНИЕ И ВЗАИМОСВЯЗИ. // "Бухгалтерия и банки", 2015, N 12</t>
  </si>
  <si>
    <t>Пеникас Г. И. Модели "копула" в задачах хеджирования ценового риска // Прикладная эконометрика. 2011. № 2. С. 3-21.</t>
  </si>
  <si>
    <t>Продвинутый подход к управлению кредитным риском в банке: методология, практика, рекомендации. М.: Регламент, 2010.</t>
  </si>
  <si>
    <t xml:space="preserve">Ступаков В.С., Токаренко Г.С. Риск-менеджмент. - М.: Финансы и статистика, 2005. </t>
  </si>
  <si>
    <t>Внутридневная ликвидность банка и платежной системы: индикаторы и мониторинг, информационно аналити ческие материалы Банка России, П. А. Тамарова, Л. В. Груздева, 2014</t>
  </si>
  <si>
    <t>http://www.cbr.ru/publ/MoneyAndCredit/tamarov_06_14.pdf</t>
  </si>
  <si>
    <t>Хохлов, 2001</t>
  </si>
  <si>
    <t>Хохлов Н.В. Управление риском. - М.: Юнити, 2001.</t>
  </si>
  <si>
    <t>Неопределенность (Uncertainty); Определение риска (Risk definition); Идентификация риска (Risk identification); Риск- менеджмент (Risk-management); Отношение к риску (Risk attitude); Владелец риска (Risk owner); Оценка риска (Risk assessment); Источник риска (Risk source); Последствия риска (Consequence); Вероятность/частота наступления риска (Likelihood); Профиль риска (Risk profile); Критерии риска (Risk criteria); Уровень риска (Level of risk); Использование оценок (учет) риска (Risk treatment); Контроль риска (Risk control); Мониторинг (Monitoring); Теория принятия решений (Decision analysis); Склонный к риску (Risk lover); Несклонный к риску (Risk averse); Диверсификация риска (Risk diversification); Интегрированный риск-менеджмент (Integrated risk management); Минимизация риска; Анализ чувствительности (Sensitivity analysis); Культура риск-менеджмента (Risk culture); Количественная оценка риска; Подразделение риск-менеджмента; Экономический капитал; Регуляторный капитал</t>
  </si>
  <si>
    <t>Таксономия (классификация, виды) рисков (Risk taxonomy (classification)); Финансовые риски (Financial risks); Кредитный риск (Credit risk); Риск дефолта (Default risk); Риск снижения кредитоспособности (риск миграции) (Credit migration risk); Риск концентрации (Concentration risk); Остаточный кредитный риск (Residual risk); Кредитный риск контрагента (Counterparty credit risk); Предрасчетный риск (Pre-settlement risk); Расчетный риск (Settlement risk); Риск изменения стоимости кредитного требования (CVA risk); Общий риск обратно-позиционной корреляции (General wrong-way risk); Специфический риск обратно-позиционной корреляции (Specific wrong-way risk); Страновой риск и риск перевода (Country risk and transfer risk); Рыночный риск (Market risk); Процентный риск торгового портфеля (Interest rate risk in the trading book); Процентный риск банковского портфеля (Interest rate risk in the banking book); Фондовый риск торгового портфеля (Equity risk in the trading book (Equity position risk)); Товарный риск торгового портфеля (Commodities risk); Риск изменения вмененной волатильности по торговому портфелю (вега-риск) (Implied volatility risk (vega-risk)); Валютный риск (Foreign exchange risk); Модельный риск (Model risk); Операционный риск (Operational risk); Риск ликвидности (Liquidity risk); Риск общей балансовой ликвидности (Balance liquidity risk); Риск внутридневной ликвидности (Intra-day liquidity risk); Риск рыночной ликвидности (Market liquidity risk); Риск оттока средств из банка (Bank run risk); Риск концентрации фондирования (Funding concentration risk); Нефинансовые риски (Non-financial risks); Регуляторный риск (Compliance risk); Правовой риск (Legal risk); Стратегический риск (Strategic risk); Бизнес риск (Business risk); Репутационный риск (риск потери деловой репутации) (Reputational risk); Имущественный риск (Fixed assets risk); Страховой риск (Insurance risk); Риск вынужденного вмешательства (Step-in risk); Системный риск (Systemic risk); Риск легализации (отмывания) доходов, полученных преступным путем, и финансирования терроризма (Anti money laundering risk); Остаточный риск (Residual risk); Налоговый риск; Остаточный рыночный риск; Риск мошенничества должника ; Риск неблагоприятных внешних событий ; Риск неверного составления договоров ; Риск недобросовестных действий работников кредитной организации ; риск неликвидности обеспечения ; риск обеспечения кредита ; риск ошибок сотрудников кредитной организации ; Риск секьюритизации; Риск юридических недостатков оформления документации по сделке ; Риск, вызванный несанкционированной деятельностью третьих лиц; Риск, вызванный несовершенством внутренних процедур ; Риск, связанный с функционированием систем ; Технологический риск ; Экологический риск ; Риск инвестиций в долевые ценные бумаги, не входящие в торговый портфель ; Риск досрочного погашения кредита (Prepayment Risk); Классификация методов и источники информации для идентификации рисков; Анализ нормативно-правовых актов ЦБ, рекомендаций международного, регионального и национального банковского регулирования, отраслевых стандартов в области управления рисками; Анализ финансовой отчетности кредитной организации; Анализ заключений рейтинговых агентств; Анализ результатов проверок Банка России и Службы внутреннего аудита; Анализ публикаций в публичных информационных ресурсах; Мозговой штурм; Чек-листы (контрольные листы); Анализ сценариев; Общий подход к оценке значимости выявленных рисков; Оценка факторов значимости; Определение итогового уровня значимости; Перенос риска увеличения продолжительности жизни (longevity risk transfer); Риски промышленных предприятий</t>
  </si>
  <si>
    <t>Соблюдение установленных правил и директив (Rules and Regulations); Ясность и четкость (Clarity and Accuracy); Соответствие требованиям/ ситуации (Suitability ); Реалистичная оценка результатов (Presentation of Results); Прямое раскрытие любых существующих ограничений (Disclosure of Limits ); Высокий уровень профессионализма (High Level of Professionalism ); Наблюдение, чтобы сотрудники работали в соответствии со стандартами организации (Supervision of Others); Использование общепринятых практик (Departure from Accepted Practices); Конфликт интересов (Conflicts of Interest); Конфиденциальность (Confidentiality); Честность и добросовестность (Honesty and Integrity); Доверительная ответственность (Fiduciary Responsibilities)</t>
  </si>
  <si>
    <t/>
  </si>
  <si>
    <t>Дюрация, модифицированная дюрация; Случайная величина (Random variable); Мера риска (Risk measure); Фактор риска (Risk factor); Мэппинг рисков (Risk mapping); Дельта-эквивалент (Delta equivalent); Вероятностные меры риска (Distribution-based risk measures); Симметричное распределение (Symmetric distribution); Нормальное распределение (Normal distribution); Временнoй горизонт (Time horizon); Уровень доверительной вероятности (Confidence level); Рисковая стоимость (Value at Risk); Рыночный VaR (Market VaR); Дельта-нормальный подход (Delta-normal approach); Метод "дельта-плюс" (Delta-Plus method); Delta-Gamma-Vega-Theta приближение  (Delta-Gamma-Vega-Theta approximation); Историческое моделирование (Historical simulation); Иммитационное моделирование Монте-Карло (Monte Carlo simulation); Разложеное Холецкого (Cholesky Decomposition); Теория экстремальных значений (Extreme Value Theory ); Кредитный VaR (Credit VaR); Рейтинги (Ratings); Спред (Spread); Убыток (Loss); Риск убытка в случае дефолта (Exposure at default); Уровень возможного убытка (Loss given default); Качество обеспечения ссуды (Recovery rate); Меры риска, основанные на сценарном анализе (Scenario-based risk measures); Сценарий (Scenario); Наибольшие максимальные потери (Biggest absolute loss); Концепция Mark-to-Future (Mark-to-Future concept); Традиционные меры риска (Traditional risk measures); Альфа (Alpha); Облигация (Bond); Выпуклость (Convexity); Ценная бумага с фиксированным доходом (Fixed income position); Текущая стоимость базисного пункта (Present value of a basis point); Опцион (Option); "Греческие буквы"/ Состав цены опциона (Greeks); Дельта (Delta); Гамма (Gamma); Ро (Rho); Вега (Vega); Современная портфельная теория (Modern Portfolio Theory); Модель оценки доходности активов (Capital Asset Pricing Model); Портфель (книга) (Portfolio (book)); Временная стоимость денег (Time Value of Money); Безрисковая ставка доходности (Risk free return); Ожидаемая рыночная доходность (Expected market return); Бета (Beta); Дельта-хеджирование (Delta-Hedging); Модифицированная дюрация бондов (Modified Duration of a Bond); взвешивание активов по уровню риска (Risk-Weighted Assets)</t>
  </si>
  <si>
    <t>Активы и обязательства (Assets and liabilies); Хеджирование риска (Risk hedging); Финансовый инструмент (Financial instrument); Балансовый инструмент (Balance sheet instrument); Внебалансовый инструмент (Off-balance sheet instrument); Биржевые и Внебиржевые инструменты (Exchange-traded and over-the-counter instruments); Производные финансовые инструменты (Derivatives); Форварды и фьючерсы (Forward and futures); Свопы (Swaps); Опционы (колл и пут) (Call and Put options); Кредитные производные финансовые инструменты (Credit derivatives); Экзотические деривативы (Exotics); Ценные бумаги (Securities); Долговые ценные бумаги (Debt securities); Долевые ценные бумаги (equity securities); Кредитные инструменты (Credit instruments); Кредиты (Loans); Гарантии (Guaranties); Кредитные линии (Facilities); Аккредитивы (Letters of credit); Прямое и обратное репо (REPO and Reverse REPO); Секьюритизация (Securitization); Кредитование ценными бумагами (Security Lending and Borrowing); Депозитные инструменты (Deposit instruments); Депозиты и вклады (Deposits); Текущие и расчетные счета (Current accounts); Торговый портфель (Trading book); Банковский портфель (Banking book); Разделение торгового и банковского портфелей (trading and banking books boundary); корзинные дефолтные свопы, ПФИ на корзину активов, инструменты секьюритизации и повторной секьюритизации; Ценные бумаги (акции, облигации, паи, конвертируемые облигации, векселя,  оферта по облигациям, амортизация долга, бескупонные облигации, deep discount bonds), фондовые и финансовые индексы, процентные бэнчмарки (ключевая ставка, Libor, Mosibor и т.п.)  ; Рыночная инфраструктура (организатор торгов, клиринг, депозитарий, репозитарий, центральный контрагент) ; Операции на финансовых рынках (гарантийное обеспечение, вариационная маржа, обеспечительные платежи, маркет-мэйкинг, типы ордеров на исполнение сделки, неттинг, поставка против платежа, предпоставка, предоплата, ролл-овер, финансовое плечо, поставочные контракты, беспоставочные контракты) ; Позиции: чистые, открытые / закрытые, длинные / короткие (Short and long position); Депозиты до востребования (Non-Maturity Deposits); Прямое хеджирование (Direct hedging); Перекрестное хеджирование (Cross hedging); торгуемые биржевые фонды (ETF) (Exchange traded funds); фонды коллективного инвестирования (Undertakings for collective investments in transferable securities); собственный капитал банка; основной капитал; дополнительный капитал; базовый капитал; уставный капитал</t>
  </si>
  <si>
    <t>Справка об уровне достаточности капитала для покрытия рисков, величине резервов на возможные потери по ссудам и иным активам (ф.0409808); Информация об обязательных нормативах и других показателях деятельности кредитной организации (ф.0409135); Отчетность ВПОДК; Отчеты о значимых рисках; Консолидированная финансовая отчетность; Состав отчетности ВПОДК; Периодичность отчетности ВПОДК; Получатели отчетности ВПОДК; Аудиторское заключение; Ежеквартальный отчет эмитента эмиссионных ценных бумаг; Информация о рисках на консолидированной основе; годовая консолидированная финансовая отчетность ; банковская группа; головная кредитная организация банковской группы; опубликованная отчетность; официальный сайт головной кредитной организации банковской группы; Раскрытие информации эмитентами эмиссионных ценных бумаг; Отчеты об уровне регуляторного риска; Агрегирование рисков (Risk Data aggregation); Адаптивность (Adaptability); Аппроксимация (Approximation); Архитектура бизнес-приложения (Application architecture); Архитектура данных и инфраструктура ИТ (Data architecture and IT infrastructure); Бизнес-приложение, прикладная система (Application); Бизнес-термины (Business term); Визуализация данных (Data visualisation); Приближаемость (Precision); Доступность системы (Availability); Измерение (куба) (Dimension); Интерактивность (Interactivity); Качество информации (Information Quality); Комплексность (Comprehensiveness); Отчётная система (Business intelligence (BI) environment); Оценка качества  (Quality assessment); Периодичность (Frequency); Персонализация (Personalisation); Показатель качества (Quality measure); Полнота данных (Completeness); Распространение (Distribution); Ручные процессы (на основе бумажных носителей) (Manual processes/Manual workarounds); Своевременность (Timeliness); Системное управление качеством (Total Quality Management (TQM)); Сопровождаемость информационной среды (Maintainability); Стоимость владения (Cost of ownership); Стоимость приобретения (Cost of acquisition); Стоимость сопровождения (Cost of mantainance); Целостность (Integrity); Требования (Requirements); Удобство использования (Useability); Улучшение качества (Quality improvement); Управление качеством (Quality Management); Четкость и информативность (Clarity and usefulness); Требования к отчетности по рискам; Отчетность по рискам на консолидированном уровне</t>
  </si>
  <si>
    <t>Вероятность (Probability); Закон больших чисел (Law of large numbers); Квантиль (Quantile); Ковариация (Covariation); Корреляция (Correlation); Линейная алгебра (матрицы, вектора, операции с ними) (Linear algebra); Математическое ожидание (Expected value); Независимые случайные величины (Independend variables); Непрерывные и дискретные случайные величины (Continuous and discrete random variables); Плотность распределения (Probability density function); Регрессионный анализ (Regression analysis); Разложение функции в ряд Тейлора (Taylor expansion); Среднеквадратическое стандартное отклонение (Standard deviation); Случайная величина (Random variable); Условная вероятность (Conditional Probability); Функция распределения (Distribution function); Центральная предельная теорема (Central limit theorem); Тест Хосмера-Лемешева (хи-квадрат) (Chi-Square-Test); Внутренняя ставка (норма) доходности (Internal rate of return); Расчет простого процента; Расчет сложного процента; Копулы (Copulas); Свойства копул различных типов; Частное (предельное, маржинальное) вероятностное распределение (Marginal loss distributions); Стабильность популяции (Population stability); Коэффициент детерминации R-квадрат (R-Squared); Дискретные случайные величины; Случайные блуждания и дискретные мартингалы; Формула Байеса и условные распределения; Производящая функция и ветвящиеся процессы; Непрерывные случайные величины; Преобразования Лапласа и Фурье; Многомерное гауссовское распределение; Квадратичные формы от гауссовских величин; Основные распределения математической статистики; Статистическое оценивание параметров. Выборки. Свойства оценок. Несмещенность, эффективность, состоятельность; Интервальное оценивание. Стандартные доверительные интервалы для параметров нормальной генеральной совокупности. Доверительные интервалы для среднего, дисперсии, разности средних, отношения дисперсий, пропорции, разности пропорций. Размер выборки; Тестирование гипотез. Ошибки I, II рода. P-значение теста. Тесты на значения параметров нормальной генеральной совокупности. Тесты на значения среднего, дисперсии, разности средних, отношения дисперсий, пропорции, разности пропорций ; Методы оценивания. Метод моментов. Метод максимального правдоподобия. Их свойства, примеры. Неравенство информации; Критические статистики. Лемма Неймана-Пирсона. Тест отношения правдоподобия; Критерии согласия. Таблицы сопряженности. Критерий Пирсона. Тест Колмогорова-Смирнова; Байесовский подход к оцениванию.; Одно- и двух-факторный дисперсионный анализ; Понятие о непараметрических методах. Тесты Вилкоксона, серий. Ранговые коэффициенты корреляции (Спирмена, Кендалла); Методы классификации. Дискриминантный анализ. Разделение смеси распределений. Кластер-анализ. Снижение размерности. Метод главных компонент. Факторный анализ; Достаточная статистика. Минимальная достаточная статистика. Теорема Рао-Блэквелла. Полная статистика. Теорема Лемана-Шеффе; Символы и правила (Symbols and Rules); Последовательности и ряды (Sequences and Series); Экспоненты и логарифмы (Exponentiation and Logarithms); Равенства и неравенства (Equations and Inequalities); Функции и графы (Functions and Graphs); Применение простой математики для решения финансовых проблем: Стоимость денег во времени (Applying Some Simple Math to a Common Financial Issue: The Time Value of Money); Описательная статистика (Descriptive Statistics); Моменты распределений (The Moments of a Distribution); Оценка центральной тенденции - средние (Measures of Location or Central Tendency - Averages); Оценка дисперсии (Measures of Dispersion); Двумерные данные (Bivariate Data); Исчисление (Calculus); Дифференциальное исчисление (Differential Calculus); Производные высшего порядка (Higher-Order Derivatives); Финансовое применение деревативов второго порядка (Financial Applications of Second Derivatives); Дифференцирование функций более чем с одной переменной (Differentiating a Function of More than One Variable); Оптимизация (Optimization); Интегральное исчисление или интеграция (Integral calculus or integration); Матричная алгебра (Matrix Algebra); Использование матричной алгебры для решения системы одновременных управлений (Using Matrix Algebra to Solve Simultaneous Equations); Применение матричной алгебры в финансах (Applications of Matrix Algebra in Finance); Проверка ковариационной матрицы (Checking the Variance-Covariance Matrix); Собственные числа и собственные вектора (Eigenvalues and Eigenvectors); Разложение Холецкого (Cholesky Decomposition); Квадратичные формы (Quadratic Forms); Теория вероятности в финансах (Probability Theory in Finance); Распределения вероятностей (Probability Distributions); Обобщенные распределения (Joint Distributions); Специфичные распределения вероятностей (Specific Probability Distributions); Регрессионный анализ в финансах (Regression Analysis in Finance); Одномерная линейная регрессия (Univariate Linear Regression); Множественные линейные регрессии (Multiple Linear Regression); Оценка регрессионных моделей (Evaluating the Regression Model); Доверительные интервалы (Confidence Intervals); Тестирование гипотез (Hypothesis Testing); Прогнозная способность (сила) модели (Prediction); Допущения в соответствии с Методом Наименьших квадратов (Breakdown of OLS Assumptions); Стационарные данные для регрессий временных рядов (Stationary Data for Time Series Regressions); Метод максимального правдоподобия (Maximum Likelihood Estimation); Численные методы (Numerical Methods); Решение (недифференциальных) уравнений (Solving (Non-differential) Equations); Численная оптимизация (Numerical Optimization); Численные методы при оценке опционов (Numerical Methods for Valuing Options); Монте-Карло симуляция (Monte Carlo simulation); Понятие регрессии; Геометрическая интерпретация в линейной регрессии; Понятие классической линейной регрессии  (CLR); МНК в предположении о нормальности; Случайные регрессоры. Состоятельность оценок; Разнородность наблюдаемых объектов; Гетероскедастичность. Обобщенный метод наименьших квадратов; Автокорреляция остатков в линейной регрессии; Диагностика в линейной модели; Ошибки спецификации в линейной регрессии; Критерии выбора модели; Оценки метода максимального правдоподобия (ММП) и МНК оценки в предположении о нормальности; Нелинейные модели регрессии; Понятие о моделях с дискретной зависимой переменной; Понятие о моделях с панельными данными; Бутстрап как альтернатива точному и асимптотическому подходам; Робастные подходы к оцениванию параметров регрессии.; Непараметрическая и полупараметрическая регрессия; Пространственная эконометрика; Байесовский анализ нормальной линейной статистической модели; Линейные регрессии со случайными коэффициентами</t>
  </si>
  <si>
    <t>Полная стоимость внедрения (владения) (Total Cost of Ownership); Агрегация данных (Aggregation); Администратор бизнес данных (Business information steward); Администратор данных (Data administrator); Актуальность данных; Аналитик данных (Data analyst); Архитектор данных (Data architect); Атрибут (Attribute); Аудит данных (Data audit); База знаний (Knowledge base); Бизнес-правила (Business rule); Валидность информации (Validity); Витрина данных (Data mart); Восстанавливаемость данных; Гибкость информации (Flexibility); Данные (Data); Дедублицированность (Nonduplication); Достоверность (Believability); Доступность данных (Accessibility); Загрязнение информации (Information quality contamination); Зарезервированное значение домена (Domain value redundancy); Значение данных (Data value); Избыточность информации (Redundancy); Интеграция (Integration); Информация (Information); Исчерпываемость информации (Comprehensiveness); Категоризация (Categorisation); Качество определения данных (Data definition quality); Качество представления данных (Data presentation quality); Контекстуализация информации (Contextualisation); Контролируемость данных; Корпоративные данные (Enterprise data); Корректность информации (Correctness); Критичная информация (Critical information); Метаданные (Metadata); Метрика, измерение, показатель (Metric); Модель данных (Data model); Надежность (инфраструктуры) (Reliability (of an infrastructure)); Независимость данных (Data independence); Некачественные данные (Nonquality data); Неподдельность (Nonrepudiation); Нижняя граница контроля (Lower control limit); Нормализация (Normalisation); Область (домен) (Domain); Объективность информации (Objectivity); Операционное хранилище данных (Operational Data Store (ODS)); Операционные данные (Operational data); Определение данных (Data definition); Оценка качества данных (Information quality assessment); Оценка согласованности данных (Data consistency assessment); Очистка данных (Data cleansing); Падение качества информации (Information quality decay); Персональные данные (Personal data); Подтверждение правильности  (валидности) информации (Validation); Показатели качества данных (Information quality measure(s)); Полнота информации (Completeness); Предотвращение дефектов в данных (Data defect prevention); Преобразование данных (Data transformation); Преобразуемость информации (в знания) (Learnability); Применимость информации (Applicability); Пропущенные значения (Missing value); Прослеживаемость информации (Traceability); Распространение данных (Data dissemination); Репозиторий данных (Data Repository); Репутация источника данных (Reputation); Своевременность информации (Timeliness); Скорость падения качества информации (Information quality decay rate); Словарь данных (Data dictionary); Смысловое качество данных (Data content quality); Совпадение информации в источниках (Concurrency); Согласованность данных (Data Consistency); Согласованность информации (Consistency); Согласованность транзакций (Transaction consistency); Соответствие определению (Definition conformance); Статистический контроль качества (Statistical quality control (SQC)); Стоимость качества информации (Cost of quality information); Стоимость некачественной информации (Cost of nonquality information); Стоимость оценки качества информации (Cost of information quality assessment); Стоимость ошибки (Failure costs); Стратегический администратор данных (Strategic information steward); Таблица фактов (Fact Table); Тип данных (Data type); Тип объекта (Entity type); Точность (Accuracy); Удобство получения информации (Convenience); Управление данных (Data management); Управление знаниями (Knowledge management); Управление качеством информации (Information quality management); Управляющий администратор данных (Managerial information steward); Характеристика качества данных (Information quality characteristic); Хранилище данных (Data warehouse); Ценность информации (Information value); Четкость информации (Clarity); Чтение незавершённых транзакций (Uncommitted read); Эквивалентность информации (Equivalence); Элемент данных (Data element); Характеристика качества (Quality characteristic)</t>
  </si>
  <si>
    <t>Кредитные рейтинги, рейтинговые агентства; Внешний кредитный рейтинг; Ковенант; Кредитор; Кредитный продукт; Обеспечение (Collateral); агентство кредитования экспорта  (Export credit agency ); внешние организации, определяющие кредитные рейтинги (External credit assessment institution); международный банк развития  (Multilateral development bank); Рейтинговое агентство (Rating agency)</t>
  </si>
  <si>
    <t>Портфель с малым количеством дефолтов (Low default portfolio); высоко-рискованная коммерческая недвижимость  (High-volatility commercial real estate ); доходная недвижимость   (Income-producing real-estate ); объектное финансирование  (Object finance); проектное финансирование  (Project Finance); рисковая позиция  (Risk Position); риск пролонгации  (Rollover Risk); специальное юридическое лицо (SPE, SPV) (Special purpose entity (vehicle)); Специализированное кредитование (Specialised lending); специфический обратный риск  (Specific wrong-way risk); Просрочка 90+ (90+ )</t>
  </si>
  <si>
    <t>Процентные ставки, спрэд, маржа, кривая доходности, безрисковые ставки; Гэп-анализ; Чистый процентный доход (Net Interest Income, Net Interest Profit); Экономическая стоимость (Economic Value of Equity); Источники процентного риска; Справедливая стоимость; Однородные финансовые инструменты; Введение. Использование определений торгового и банковского портфелей; Цели разделения на торговый и банковский портфели (книги); Связь определения торгового портфеля и способа расчета требований к капиталу на рыночный риск; Определение торгового портфеля ; Документация правил классификации торгового портфеля; Возможность пересмотра классификации торгового портфеля; Проверка выполнения правил классификации торгового портфеля; Документация и процедуры классификации активов в торговый портфель при оценке достаточности капитала с помощью внутренних моделей</t>
  </si>
  <si>
    <t>Банковская и торговая книги (портфели); Инструменты (активы, обязательства), чувствительные к изменению процентных ставок; Ликвидность и активность рынка; Непроцентные доходы (расходы), чувствительные к изменению процентных ставок; Систематический и несистематический (специфический и общий) риски; Риск отзыва депозитов (Redemption Risk)</t>
  </si>
  <si>
    <t>Инструменты идентификации и оценки операционного риска (Operational risk identification and assessment tools); Категории операционного риска (operational risk categories)</t>
  </si>
  <si>
    <t>Классификация типов событий операционного риска (Loss Event Type Classification); База данных о внутренних потерях от операционного риска (internal loss data ); База данных о внешних потерях от операционного риска (external loss data); Служба управления рисками (Risk management service); Процедура самооценки рисков и контрольных процедур (Risk control self assessment); Ключевые индикаторы риска (сигнальные значения) (Key risk indicators ); Бизнес-линия (business line ); Внутренний порог декларации событий от операционного риска  (appropriate de minimis gross loss threshold for internal loss data collection); Операционный риск, связанный с кредитным риском  (operational risk-related credit risk); Операционный риск, связанный с рыночным риском (operational risk-related market risk); Сбор данных о внутренних потерях  (internal loss collection ); Ожидаемые потери (expected losses); Непредвиденные потери от операционного риска  (unexpected losses); Внутренние факторы операционного риска (internal factors); Внешние факторы операционного риска (external factors); Классификация причин убытков от операционных рисков; Определение процедуры выявления операционных рисков; Методы выявления операционного риска; Построение карты бизнес процессов (Business Process Mapping); Сценарный анализ (Scenario analysis); Сравнительный анализ (Comparative Analysis); Анализ операционных рисков новых продуктов/процессов и всех изменений (inherent risks in the new product, service, or activity); Система управления операционным риском банка (operational risk management system); Присущий риск (Inherent risk); Остаточный риск (Residual risk); Картография бизнес процессов (Business Process Mapping); Правовой риск (Legal risk); Внешние факторы правового риска (External legal risk' factors); Внутренние факторы правового риска (Internal legal risk' factors); Сбор и анализ информации о фактах проявления правового риска; Аналитическая база данных об убытках от правового риска; Взаимосвязь правового и операционного риска; Репутационный риск (риск потери деловой репутации) (Reputational risk); Внутренние факторы репутационного риска (External reputational risk' factors); Внешние факторы репутационного риска (Internal reputational risk' factors); Конфликт интересов; Принцип «знай своего служащего»; Принцип «знай своего клиента» (Know Your Client principle); Принципы профессиональной этики; Аналитическая база данных об убытках риска потери деловой репутации; Бизнес-риск (Business-risk); Факторы бизнес-риска (Business-risk factors); Страновой риск; Порядок присвоения риска клиента; Критерии риска легализации; Оценка риска клиента; Факторы оценки риска клиента; Классификация клиентов; Факторы возникновения стратегического риска; Регуляторный (комплаенс-риск) (Compliance risk)</t>
  </si>
  <si>
    <t>Источник данных (Data Source); Внешние данные (External Data); глобальная база данных операционных потерь, управляемая BBA (Global Operational loss Database managed by BBA); Ассоциация по обмену данными об операционных рисках (Operational Risk Data Exchange Association); компания OpVantage (OpVantage); Внутренние данные об убытках (Internal Loss Data); Сценарный анализ (Scenario analysis); Бизнес-среда и внутренние контрольные факторы/ Деловая среда и факторы внутреннего контроля (business environment and internal control factors)</t>
  </si>
  <si>
    <t>Потенциальные источники проблем с фондированием и ликвидностью активов (Potential sources of funding and asset liquidity risk); Непредсказуемые потоки денежных средств (Unpredictable cash flows); Неблагоприятные правовые/ регуляторные нарекания (Unfavorable legal/regulatory judgments); Негативные мнения/ маркетинговые действия (Negative perceptions/market action); Экзогенные силы (Exogenous forces); Потенциальные проблемы с фондированием (Potential funding liquidity risk problems); Проблемы с пролонгированием фондирования (Rollover problems); Проблемы с доступом на рынок (Lack of market access); Отзыв обязательств по предоставлению ликвидности (Commitment withdrawal); Излишние концентрации фондирования (Excessive concentrations in liabilities); Потенциальные проблемы с ликвидностью активов (Potential asset liquidity risk problems); Проблемы с реализацией активов (Lack of assets marketability); Недостаток необремененных активов (Lack of unencumbered assets); Излишние концентрации активов (Excessive concentrations in assets); Обесценение активов (Misvalued assets); Недостаток залогового обеспечения (Insufficient collateral); Взаимосвязь между ликвидностью активов и фондированием (Joint asset and funding risks); Растущая концентрация по активам или пассивам (Growing concentrations in assets or liabilities); Рост досрочных погашений депозитных сертификатов (Increasing redemptions of CDs before maturity); Концентрация финансирования (Concentration of funding); Концентрация финансирования, полученного от каждого значительного контрагента (Concentration of funding to significant counterparties); Концентрация финансирования, полученного от каждого значительного продукта/инструмента (Concentration of funding to significant instruments / products); Концентрация финансирования по значимым валютам (Concentration of funding to significant currencies); Концентрация финансирования по временным отрезкам (Concentration of funding to specific time buckets); Динамика рыночной ликвидности (Dynamics of market liquidity); Концентрация ликвидности (Сoncentration of liquidity)</t>
  </si>
  <si>
    <t>Финансовый рычаг (леверидж) (Financial leverage); Операционный финансовый рычаг (Operating Leverage); Эффект финансового рычага (Degree of financial leverage); Максимизация акционерной стоимости (Maximizing Shareholder Value); Валовая маржа (Gross Margin); Перманентный капитал (Permanent capital); Прибыль фирмы до вычета налоrов и процентов  (Earпings before interest and taxes); Инвестиционная политика (Investment policy); Средневзвешенная стоимость активов (Weighted average cost of capital); Экономическая рентабельность (Economic profitability); Акционерная стоимость (Shareholder Value); Совокупные активы (пассивы) (Тotal assets (liabilities)); Оборотные (текущие) активы (Сurrent assets); Иммобилизованные активы (Immobilized assets); Скорректированные внеоборотные активы (Adjusted non-current assets); Собственные оборотные средства (Own circulating assets); Потенциальные оборотные активы к возврату (Potential assets to be returned); Источники формирования запасов и затрат (Sources of formation of inventories and costs); Ликвидные активы (Liquid assets, quick assetts); Неликвидные активы предприятия (Slow assets); Чистые активы (Net assets value); Платежеспособность  (Salvensy); Ликвидность активов (Asseets liquidity); Показатель обеспеченности обязательств должника его активами (The indicator of provision of obligations of the debtor its assets); Степень платежеспособности по текущим обязательствам (The degree of solvency under current obligations); Тип состояния ликвидности баланса (Status type balance sheet liquidity); Шкала риска потери платежеспособности (Scale risk of loss of solvency); "Ликвидная подушка" ("Iiquid cushion"); Операционный цикл (Operating cycle); Уровень инфляции (Rate of inflation); Волатильность (Volatility); Инвестор (Investor); Индивидуальный инвестор (Individual investor); Институциональный инвестор (Institutional investor); Инвестиционный проект (Investment project); Инвестиционный портфель (Investment portfolio); Капитализация (Capitalization); Капитальные вложения (Capital investments); Анлиз чувствительности проекта (Project sensivity analysis); Аннуитет (Annuity; Anny); Вариативный денежный поток (Variative cash flow); Срок окупаемости инвестиционного проекта (The payback period of the investment project); Совокупная налоговая нагрузка (Total tax burden); Чистый приведенный доход (Net Present Value); Индекс прибыльности инвестиций (Profitability index); Модифицированная внутренняя норма прибыли (Modified Internal Rate of Return); Дисконтированный срок окупаемости инвестиций (Discounted Payback Period); Управление проектами (Project management)</t>
  </si>
  <si>
    <t>Анализ финансовых коэффициентов (Ratio analysis, R-analysis); Коэффициент автономии (финансовой независимости) (Autonomy ratio); Коэффициент обеспеченности собственными оборотными средствами (доля собственных оборотных средств в оборотных активах) (Ratio of security with own current assets); Коэффициенты оценки финанасовой устойчивости (Financial stability rations); Зоны финансовых рисков (Zones of financial risks); Дефолт предприятия-контрагента (Default); Коэффициенты оценки платежеспособности предприятия (Solvency ration); Коэффициент абсолютной ликвидности (The absolute liquidity ratio); Коэффициент текущей ликвидности (The current ratio); Риск рыночной ликвидности  (Market liquidity risk); Риск упущенной выгоды (The risk of loss of profits); Риск снижения доходности (The risk of reduced profits); Бета или бета-коэффициент (Beta; beta-coefficient; β-coefficient); Риск наводнения шахт (Mine flooding risk)</t>
  </si>
  <si>
    <t>Вероятность дефолта, определение дефолта (Default probability, default definition); Потери в случае дефолта, ставка восстановления (Loss given default, Recovery rate); Кредитная экспозиция к дефолту (Expossure at default); Старшинство кредитных требований (seniority rankings of corporate debt); Финансовые показатели, используемые при кредитном анализе (financial ratios used in credit analysis); подход 4C  (способность, залоги, ковенанты и характеристика) традиционного кредитного анализа (the four Cs (Capacity, Collateral, Covenants, and Character) of traditional credit analysis); Анализ корпоративного и розничного кредитных рисков (Analysing wholesale and retail credit); Анализ финансово-хозяйственной деятельности ( Financial analysis); Стандартизированный подход (Standardized Approach); Базовый подход на основе внутренних рейтингов (Foundation internal ratings based approach); Продвинутый подход на основе внутренних рейтингов (Advanced internal ratings based approach); Кредитный риск портфеля, VaR (Portfolio credit risk, value at risk); Калибровка рейтинговой модели  (Rating calibration); Андеррайтинг; Банки, применяющие продвинутые подходы к оценке и управлению кредитными рисками; Вмененный рейтинговый разряд; Горизонт риска; Категория надежности; Кредитный конверсионный коэффициент (фактор) (Credit conversion factor); Кредитная позиция; Кредитное событие; Непредвиденные потери (unexpected losses); Ожидаемые потери (expected losses); Рейтинг типа Through-the-Cycle (Through-the-Cycle rating type); Рейтинг типа Point-in-Time (Point-in-Time rating type); Совокупная кредитная позиция; Среднеговодая вероятность дефолта; Средне-кумулятивная вероятность дефолта (Cumulative default rate); Уровень надежности; коммерческие бумаги, обеспеченные активами (Asset-backed commercial paper ); приобретение, развитие и строительство  (Acquisition, development and construction); метод оценки кредитного риска обеспеченных производных инструментов, торгуемых вне биржи (Current exposure method ); краткосрочные кредиты для финансирования резервов, материально-производственных запасов, дебиторской задолженности (Commodities finance ); текущая рыночная стоимость  (Current Market Value ); Кредитные деривативы  (Credit derivatives ); активы с устойчивым доходом (Credit enhancing Interest-only strips ); корректировка на кредитный риск  (Credit Valuation Adjustment); распределение рыночных стоимостей  (Distribution of Market Values ); распределение суммы, подверженной кредитному риску (Distribution of Exposures); эффективная ожидаемая сумма, подверженная риску  (Effective Expected Exposure ); эффективная ожидаемая положительная сумма, подверженная риску (Effective Expected Positive Exposure ); эффективный срок  (Effective maturity); эффективный срок до погашения в рамках метода внутренних моделей для нетто-позиции со сроком до погашения свыше года (Effective Maturity under the Internal Model Method ); средняя величина суммы, подверженной кредитному риску (Expected Exposure); ожидаемая положительная сумма, подверженная риску  (Expected Positive Exposure); будущий маржинальный доход   (Future margin income); общий обратный риск  (General wrong-way risk); подход на основе внутренней оценки  (Internal Assessment Approach ); метод внутренних моделей   (Internal model method );  сделки с длительным сроком исполнения  (Long Settlement Transactions); маржинальное соглашение  (Margin Agreement); сделки маржинального кредитования  (Margin lending transactions); маржинальный порог  (Margin Threshold); маржинальный рисковый период  (Margin Period of Risk); нетто-позиция  (Netting Set); кредитная линия для выкупа выпуска нот (Note issuance facility); односторонняя корректировка на кредитный риск (One-Sided Credit Valuation Adjustment); внебиржевой производный финансовый инструмент (дериватив) (Over-the-counter derivative); максимальная сумма под риском  (Peak Exposure); бюджетная организация (Public Sector Entity); платеж против платежа  (Payment versus payment); портфель револьверных (возобновляемых) розничных кредитов (Qualifying revolving retail exposure); подход на основе рейтингов к расчету капитала на покрытие риска, связанного с операциями секьюритизации. (Rating-based approach); возобновляемое обязательство по андеррайтингу (Revolving Underwriting Facility); нейтральное к риску распределение  (Risk-Neutral Distribution); Операции финансирования ценных бумаг (Securities Financing Transactions); Стандартный метод  (Standard[ized] method); метод расчета риска операций секьюритизации, основанный на установленной надзорными органами формуле (Supervisory formula); синтетическая секьюритизация  (Synthetic Securitisation); Торговый портфель (Trading book); традиционная секьюритизация  (Traditional Securitisation); условие отклонения от выполнения обязательств  (Walkaway clause); Кредитный рейтинг (Credit rating); Кредитные деривативы CDS, CDO (Credit derivatives); Связность заемщиков (connectivity of borrowers); Центральная тенденция PD (Centrally tendency PD); Дистресс индекс облигаций (Distress index); Корреляция дефолтов (Default correlation); Кредитная история (Credit History); Определение дефолта (Default definition); обстоятельства, свидетельствующие о невозможности погашения заемщиком своих обязательств (Unlikely to pay criteria); Предположение о неадекватности риск-менеджмента. Сравнение управления рисками внутри фирмы и на уровне инвестора при совершенных рынках капитала (Risk management irrelevance proposition)</t>
  </si>
  <si>
    <t>Матрицы миграций в разрезе портфелей (Migration matrixes)</t>
  </si>
  <si>
    <t>Денежная стоимость процентного пункта; Гэп-анализ по срокам до изменения ставок (Repricing Cash Flow / gap analisys); Лестница погашений (maturity ladder); Оценка чувствительности к изменению процентных ставок (Risk Sensitivity); Стабильная / нестабильная доля депозитов (Stable vs Non-stable deposits); Сценарии изменения ставок (Interest Rate Shock scenatios); Кредитный спрэд корпоративных облигаций; Кривые доходности; Ожидаемые потери (Expected shortfall, conditional VaR); Относительный VaR (Relative VaR); Издержки хранения товаров; Коэффициент альфа; Коэффициент бета; Коэффициент Шарпа; Коэффициент альфа</t>
  </si>
  <si>
    <t>Лимиты; Лимиты  риска (капитала); Лимиты  чувствительности; Структурные лимиты (лимиты на разрывы в активах и обязательствах в разрезе временных пулов); Лимиты потерь / доходов  (Stop loss / Take profit); Структурные коэффициенты ALM</t>
  </si>
  <si>
    <t>Базовый индикативный подход (Basic Indicator Approach); Стандартизированный подход к оценке операционного риска (Standardized Approach); Альтернативный стандартизированный подход к оценке операционного риска (Alternative Standardized Approach); Усовершенствованные («продвинутые») подходы к оценке операционного риска (АМА) (Advanced Measurement Approaches); Модель расчета капитала на покрытие операционного риска (Operational risk Capital-at-Risk model); Бизнес-индикатор  (Business Indicator); Моделирование операционного риска (Operational risk modeling); Метод моделирования, основанный на распределении убытков ( loss distribution approach); Метод моделирования, основанный на использовании сценарного анализа (the scenario-based approach); Деловая среда и факторы внутреннего контроля  (business environment and internal control factors); Оценка правового риска (Risk measurement); Критерии оценки уровня правового риска; Экспертная оценка правового риска; Статистический метод оценки правового риска; Оценка репутационного риска (Risk measurement); Экспертная оценка репутационного риска; Статистический метод оценки репутационного риска; Единый буфер капитала под нефинансовые риски (правовой, репутационный, стратегический); Оценка бизнес-риска (Measurement); Сравнительный подход оценки бизнес-риска; Статистический способ оценки бизнес-риска; Сценарный подход в оценке бизнес- риска; Методика выявления и оценки риска легализации (отмывания) доходов; Порядок учета и фиксирования результатов оценки степени (уровня) риска клиента; Оценки стратегического риска; SWOT-анализ; Количественный подход оценки стратегического риска; Качественные методы оценки регуляторного риска; стандартизованный подход к измерению (standardised measurement approach); компонент потерь, основанный на внутрибанковской статистике операционных убытков (Loss component); множитель внутрибанковских потерь (Internal Loss Multiplier)</t>
  </si>
  <si>
    <t>Три линии защиты от операционного риска (Three lines of defence); Мониторинг (Monitoring); Индикатор подверженности риску (Exposure Indicator); Индикатор уровня операционного риска; Лимит (пороговое значение) индикатора уровня риска; Контроль (Control ); Бизнес-процесс    (Business process); Cистема внутреннего контроля (Internal Control System); Процедура контроля; Внутренняя  процедура контроля; Внешняя  процедура контроля; Процедуры проверок и сверок; Ограничение физического доступа персонала к данным на электронных и бумажных носителях; Мониторинг правового риска (Monitoring); Независимость подразделения, ответственного за управление правовым риском; Метод индикаторов репутационного риска (Key reputational risk indicators); Независимость подразделения, ответственного за управление репутационным рисками ; Мониторинг риска потери деловой репутации (Monitoring); Порядок проведения мероприятий по мониторингу, анализу и контролю за риском клиента; Особенности мониторинга и анализа операций клиентов; Определение стратегического риска; Элементы надзорного процесса ; Мониторинг и контроль регуляторного риска; Служба внутреннего контроля; Обязанности Руководителя службы внутреннего контроля; Обязанности Совета директоров в рамках управления регуляторным риском; Контроль профучастника рынка ценных бумаг; Контроль за использованием инсайдерской информации и манипулированием рынком; Международный санкционный комплаенс</t>
  </si>
  <si>
    <t>Справка о внутреннем контроле кредитной организации (ф.0409639); Раскрытие информации</t>
  </si>
  <si>
    <t>Показатель краткосрочной ликвидности (Liquidity Coverage Ratio); Высоколиквидные активы в терминах показателя краткосрочной ликвидности (Unencumbered high-quality liquid assets); Активы первого и второго уровня  (“Level 1” and “Level 2” assets in HQLA); Базовые характеристики высоколиквидных активов (ВЛА) (Fundamental characteristics of HQLA); Рыночные характеристики ВЛА (Market-related characteristics of HQLA); Способность ВЛА генерировать ликвидность (HQLA liquidity-generating capacity); Возможность размещать ВЛА  в качестве залога в центральном банке (HQLA сentral bank eligibility for intraday liquidity needs and overnight liquidity facilities); Операционные требования в отношении ВЛА (Operational requirements for the stock of HQLA); Диверсификация ВЛА (Diversification of the stock of HQLA); Альтернативные подходы к определению высоколиквидных активов (ВЛА) (Alternative liquidity approaches (ALA) for stock of HQLA); ВЛА для исламского банкинга (HQLA for Shari’ah compliant banks); Чистый ожидаемый отток денежных средств (Total net cash outflow for LCR); Ожидаемые оттоки денежных средств (LCR cash outflows); Ожидаемые притоки денежных средств (LCR cash inflows); Ограничение по передаче ликвидности в рамках международных банковских групп для целей ПКЛ (LCR liquidity transfer restrictions for cross-border banking group); Показатель чистого стабильного фондирования (Net Stable Funding Ratio); Имеющийся в наличии объем стабильных источников финансирования (NSFR available stable funding); Пассивы, возникающие по производным финансовым инструментам (NSFR derivative liability amounts); Коэффициент доступного стабильного финансирования (ASF) (Liabilities and capital receiving a 100% ASF factor); Необходимый объем стабильного финансирования (NSFR required stable funding); Обремененные активы (Encumbered assets); Операции под залог ценных бумаг (Secured financing transactions); Определение величины активов, возникающих по производным финансовым инструментам (Calculation of derivative asset amounts); Коэффициент требуемого стабильного финансирования (RSF) (Assets assigned a 0% RSF factor); Взаимозависимые активы и пассивы (Interdependent assets and liabilities); Внебалансовые требования и обязательства (Off-balance sheet exposures); Риск рыночной ликвидности (Market liquidity risk); Критерии рыночной ликвидности (Market liquidity risk dimensions); Вязкость (Tightness); Глубина (Depth); Способность рынка к восстановлению (Resiliency); Исчезновение ликвидности (Evaporation of liquidity); Бегство к ликвидности (Flight to liquidity); Факторы риска рыночной ликвидности (Factors affecting market liquidity); Специфика торгуемого инструмента (Product design); Микроструктура рынка (Market microstructure); Поведение участников рынка (Market participants’ behaviour); Взаимосвязь рыночного риска и риска ликвидности (Interrelationships between market risk and market liquidity risk); Допущение о 10-ти дневном временном горизонте для подхода на основе внутренних моделей в Базель 2 (10-day liquidity risk assumption for IMA in Basel 2); Поправки на риск рыночной ликвидности в рамках определения достоверной стоимости в Базель 2 (Funding, liquidity and margin valuation adjustments for prudent valuation); Риск рыночной ликвидности и стресс-тестирование в Базель 2  (Market liquidity risk and stress-testing in Basel 2); Отчеты торговых десков по оценке риска рыночной ликвидности (фундаментальный пересмотр торгового портфеля)  (Trading desks reports on the assessment of market liquidity after FRTB); Перенос интрумента в другой портфель по критериям ликвидности (фундаментальный пересмотр торгового портфеля)  (Re-designating an instrument to a different book due to liquidity after FRTB); Риск рыночной ликвидности и вега факторы риска (фундаментальный пересмотр торгового портфеля) (Liquidity risk and vega risk factors after FRTB); Горизонты ликвидности (фундаментальный пересмотр торгового портфеля) (Liquidity horizons after FRTB); Стрессовая метрика Expected Shorfall с учетом корректировки на риск рыночной ликвидности  (фундаментальный пересмотр торгового портфеля)  (Liquidity-adjusted expected shortfall after FRTB); Взаимосвязь кредитного риска контрагента и риска ликвидности (Interrelationships between counterparty credit risk and liquidity risk); РСК на основе стандартизированного подхода и горизонты ликвидности в рамках фундаментального пересмотра торгового портфеля (SA-CVA and FRTB liquidity horizons); Кредитные спреды контрагентов, на которых торгуются кредитные производные инструменты (Credit spreads of liquid counterparties); Систематическая компонента кредитных спредов контрагентов, на которых не торгуются кредитные производные инструменты (Systematic component of credit spreads of illiquid counterparties); Индивидуальные горизонты ликвидности в рамках стандартизированного подхода к РСК  (Unique liquidity horizons in SA-CVA); РСК на основе внутренних моделей и горизонты ликвидности в рамках фундаментального пересмотра торгового портфеля (IMA-CVA and FRTB liquidity horizons); Единый 60-ти дневный горизонт ликвидности в рамках подхода на основе внутренних моделей к РСК (Single 60-day liquidity horizon in IMA-CVA); Стрессовая метрика Expected Shorfall и горизонты ликвидности (Stressed ES and liquidity horizons); Норматив мгновенной ликвидности банка (Instant liquidity ratio); Высоколиквидные активы (Highly-liquid assets); Обязательства по счетам до востребования (Liabilities on demand); Корректировка по обязательствам по счетам до востребования (Correction on liabilities on demand); Норматив текущей ликвидности (Current liquidity ratio); Ликвидные активы (Liquid assets); Обязательства по счетам до востребования и сроком исполнения в ближайшие 30 календарных дней (Liabilities on demand and up to 30 days ); Корректировка по обязательствам по счетам до востребования и сроком исполнения в ближайшие 30 календарных дней (Correction on liabilities on demand and up to 30 days ); Норматив долгосрочной ликвидности (Long-term liquidity ratio); Кредитные требования с оставшимся сроком до погашения свыше 365 (366) календарных дней (Assets with maturities exceeding 365 (366) days); Обязательства со сроком погашения свыше 365 (366) календарных дней (Liabilities with maturities exceeding 365 (366) days); Корректировка по обязательствам сроком исполнения до 365 (366) календарных дней и по счетам до востребования (Correction on demand and up to 365 (366) days liabilities
); Коэффициенты избытка (дефицита) ликвидности (Liquidity excess (deficit) ratios); Группа показателей оценки ликвидности (в рамках оценки экономического положения банков) (-); Показатель общей краткосрочной ликвидности (-); Показатель мгновенной ликвидности (-); Показатель текущей ликвидности (-); Показатель структуры привлеченных средств (-); Показатель зависимости от межбанковского рынка (-); Показатель риска собственных вексельных обязательств (-); Показатель небанковских ссуд (-); Показатель усреднения обязательных резервов (-); Показатель обязательных резервов (-); Показатель риска на крупных кредиторов и вкладчиков (-); Показатель не исполненных банком требований перед кредиторами (-)</t>
  </si>
  <si>
    <t>Предупреждающие индикаторы риска ликвидности (Early warning indicators for liquidity risk); Быстрый рост активов, особенно фондируемых потенциально волатильными пассивами (Rapid asset growth, especially when funded with potentially volatile liabilities); Растущая несбалансированность активов и пассивов по валютам (Increases in currency mismatches); Снижение средневзвешенной срочности пассивов (Decrease of weighted average maturity of liabilities); Повторяющиеся случаи нарушения внутренних или пруденциальных лимитов (Repeated incidents of positions approaching or breaching internal or regulatory limits); Негативные тренды или повышение риска, связанного с конкртеной продуктовой линией, например рост нарушений (Negative trends or heightened risk associated with a particular product line, such as rising delinquencies); Существенное снижение доходов банка, ухудшение качества активов и общего финансового состояния (Significant deterioration in the bank’s earnings, asset quality, and overall financial
condition); Негативные публикации в СМИ (Negative publicity); Снижение кредитного рейтинга как предупреждающий индикатор ликвидности (A credit rating downgrade); Снижение стоимости акций или рост стоимости заимствования (Stock price declines or rising debt costs); Расширение спредов по кредитно-дефолтным свопам или заимствованиям (Widening debt or credit-default-swap spreads); Рост стоимости розничного и крупного фондирования  (Rising wholesale or retail funding costs); Контрагенты, которые начинают запрашивать или запрашивают дополнительное обеспечение или отказываются заключать новые сделки (Counterparties that begin requesting or request additional collateral for credit
exposures or that resist entering into new transactions); Банки корреспонденты, закрывающие или снижающие встречные кредитные линии (Correspondent banks that eliminate or decrease their credit lines); Растущий отток розничных депозитов (Increasing retail deposit outflows); Сложности с доступом к долгосрочному фондированию (Difficulty accessing longer-term funding); Сложности с размещением краткосрочных пассивов (Difficulty placing short-term liabilities (eg commercial paper)); Инструменты мониторинга риска ликвидности (Liquidity risk monitoring tools); Несовпадение контрактных сроков погашения (Contractual maturity mismatch); Допущения по денежным потокам согласно условиям контрактов (Contractual cashflow assumptions); Имеющиеся в наличии необремененные активы (Available unencumbered assets); Показатель краткосрочной ликвидности по значимым валютам (LCR by significant currency); Рыночные инструменты мониторинга (Market-related monitoring tools); Информация о ситуации на рынке в целом (Market-wide information); Информация по финансовому сектору (Information on the financial sector); Информация о конкретном банке (Bank-specific information); Инструменты мониторинга риска внутридневной ликвидности (Intraday liquidity risk monitoring tools); Инструменты, применимые для всех банков (Tools applicable to all reporting banks); Ежедневное максимальное использование внутридневной ликвидности (Daily maximum intraday liquidity usage); Доступная внутридневная ликвидность на начало рабочего дня (Available intraday liquidity at the start of the business day); Общая сумма платежей (Total payments); Платежные обязательства с четко определенным сроком исполнения (Time-specific obligations); Инструменты, применимые для банков, предоставляющих корреспондентские банковские услуги (Tools applicable to reporting banks that provide correspondent banking services); Доля платежей, осущестляемых банком в рамках предоставления корреспондентских банковских услуг (Value of payments made on behalf of correspondent banking customers); Внутридневные кредитные линии для клиентов (Intraday credit lines extended to customers); Инструменты, применимые для банков, которые являются прямыми участниками системы расчетов (Tool applicable to reporting banks which are direct participants); Объем внутридневных платежей через расчетный счет (Intraday throughput); Потребности банка во внутридневной ликвидности в условиях стресса (Bank’s intraday liquidity requirements in stress conditions); Неспособность значимого для банка контрагента осуществлять платежи в условиях стресса (Counterparty stress); Неспособность банка, обслуживающего клиента, осуществлять платежи в условиях стресса (A customer bank’s stress); Реализация стрессового сценария (с точки зрения риска ликвидности или кредитного риска) на рынке в целом (Market-wide credit or liquidity stress); Комбинации инструментов мониторинга внтуридневной ликвидности (Combinations of theliquidity risk monitoring tools); Норматив обязательных резервов, коэффициент усреднения обязательных резервов (-)</t>
  </si>
  <si>
    <t>Публичное раскрытие информации (Public disclose of liquidity risk information information); организационная структура и система управления риском ликвидности (Organisational structure and framework for the management of liquidity risk); Количественная информацию о своей платежной позиции (позиции по ликвидности) (Quantitative information about liquidity position); Качественная информацию о своей платежной позиции (позиции по ликвидности) (Qualitative information about liquidity position); аспекты риска ликвидности, которому подвержен банк и мониторинг которого он осуществляет (The aspects of liquidity risk to which the bank is exposed and that it monitors); диверсификация источников финансирования банка (The diversification of the bank’s funding sources); другие технологии, используемые для снижения риска ликвидности (Other techniques used to mitigate liquidity risk); понятия, используемые при измерении его позиции ликвидности и риска ликвидности, включая дополнительные показатели, по которым банк не раскрывает информацию (The concepts utilised in measuring its liquidity position and liquidity risk, including additional metrics for which the bank is not disclosing data); объяснение того, каким образом рыночный риск ликвидности активов отражен в банковской системе управления риском фондирования ликвидности (An explanation of how asset market liquidity risk is reflected in the bank’s framework for managing funding liquidity); объяснение того, как используется стресс-тестирование (An explanation of how stress testing is used); описание смоделированных сценариев стресс-тестирования (A description of the stress testing scenarios modelled); краткое изложение планов финансирования в кризисных ситуациях банка и указание на то, каким образом план соотносится со стресс-тестированием (An outline of the bank’s contingency funding plans and an indication of how the planr elates to stress testing); политика банка, направленная на поддержание резервов ликвидности (The bank’s policy on maintaining liquidity reserves); регулятивные ограничения на перевод ликвидности между участниками группы (Regulatory restrictions on the transfer of liquidity among group entities); частота представления и вид внутренней отчетности о ликвидности (The frequency and type of internal liquidity reporting); Обмен информации между регуляторами (Information sharing among supervisors on liquidity risk)</t>
  </si>
  <si>
    <t>Доля просроченной кредиторской задолженности в пассивах (Share of overdue payables in liabilities); Показатель отношения дебиторской задолженности к совокупным активам (Ratio of receivables to total assets); Трехкомпонентный вектор типа финансовой устойчивости (A three-component vector type of financial stability); Тип финансового состояния (Тype of financial status); Шкала оценки риска потери финансовой устойчивости (Scale of assessment of the risk of loss of financial stability); Актуарные методы оценки вероятности дефолта (Actuarial methods of estimating the probability of default); Анализ выживаемости (Survival analysis); Вероятность выживаемости (Survival rate); Вероятность дефолта (Mortality rat); Кумулятивная вероятность дефолта (Cumulative mortality rate); Средняя вероятность дефолта (Average mortality rate); Рыночные методы оценки вероятности дефолта; Кредитный спред (Сredit spread); Mодель оценки ожидаемой вероятности дефолта (Expected default frequency); Расстояние до точки дефолта (Distance to default); Подверженность кредитному риску (Сredit exposure); Ожидаемая подверженность кредитному риску (Expected credit exposure); Наибольшая подверженность кредитному риску (Worst credit exposure); Уровень возмещения (Recovery rate); Метод анализа сценариев проекта (Project scenario analysis); Метод "дерева решений" ("Tree-decision" metod); Метод Монте-Карло (Monte-Carlo simulation)</t>
  </si>
  <si>
    <t>Моделирование минимизации кредитного риска (Modeling credit risk mitigation); Способы снижения кредитного риска (Credit risk mitigation ); поставка против платежа (Delivery-versus-payment); хеджированная позиция  (Hedging Set); Диверсификация кредитного портфеля (Portfolio divercification)</t>
  </si>
  <si>
    <t>Плотность распределения потерь по кредитному портфелю; фактическое распределение (Actual Distribution)</t>
  </si>
  <si>
    <t>Управление эффективностью кредитного портфеля (credit portfolio performance management); аллокация капитала под кредитный риск (Credit risk capital allocation); Доходность капитала с учетом риска (Risk adjustment return of capital); кросс-продуктовый неттинг  (Cross-Product Netting); Уровень резервов под кредитные потери (Provisions level); Уровень отсечения (Cutting off level)</t>
  </si>
  <si>
    <t>Процентная политика; Иммунизация процентной маржи; Диверсификация; Коэффициент хеджирования (Hedge ratio); Хеджирование фьючерсными контрактами риска базисного актива</t>
  </si>
  <si>
    <t>Регуляторный арбитраж (Regulatory arbitrage); Премия за ликвидность</t>
  </si>
  <si>
    <t>Минимизация риска; Снижение риска (Risk Mitigation); Присущий риск (Inherent risk); Аутсорсинг (Outsourcing); Страхование операционного риска (Insurance); Непрерывность и (или) восстановление финансово-хозяйственной деятельности (Business resilience and continuity); Метод минимизации правового риска; Принципы управления репутационным риском; Система управления риском легализации (отмывания) доходов; Способы управления риском легализации (отмывания) доходов; Методы управления стратегическим риском; Меры по минимизации стратегического риска ; Управление операционными рисками в режиме чрезвычайных и непредвиденных ситуаций; Управление регуляторным риском; Управление регуляторным риском в области ПОД/ФТ; Управление риском возникновения конфликта интересов; Минимизация регуляторного риска; международный полис страхования Banks Blanket Book (BBB); международный полис страхования ответственности руководителей Directors &amp; Officers (D&amp;O)</t>
  </si>
  <si>
    <t>стресс-тестирование (stress-testing ); исторические события (historical data ); сценарный анализ (гипотетические события) (scenario analysis ); обязательные нормативы банков (statutory banks normatives); нормативы достаточности капитала (capital adequacy normatives)</t>
  </si>
  <si>
    <t>Отсутствие должного управления рисками (Mismanagement); Контроль риска ликвидности активов (Asset liquidity controls); Лимиты на основные ликвидные активы (Liquid and fixed asset limits); Лимиты на прочие ликвидные активы (Liquid asset limits); Лимиты на обеспечение (Collateral/pledging limits); Контроль риска фондирования (Funding liquidity controls); Лимиты на диверсификацию фондирования (Diversified funding limits); Лимиты на обязательства (Committed facility limits); Комбинированный (сбалансированный) контроль над ликвидностью активов и фондированием (Joint liquidity controls); Лимиты на разрыв ликвидности (Cash Flow gap limits); Лимиты на целевые балансовые показатели (Balance sheet target limits); Лимиты на гибридные показатели (Hybrid ratio limits); Контроль внебалансовых позиций (Off-balance sheet liquidity controls); Лимиты в нормальных рыночных условиях (Limits under “normal” conditions); Лимиты в условиях стресса (Limits under “market  and bank-specific stress” conditions); Система управления риском ликвидности (Governance of liquidity risk controls); Остаточный риск ликвидности (Residual liquidity risk); Корректировки временного горизонта для определения дисконтов к обеспечению (Adjustments of holding period for collateral haircuts); Корректировки пруденциальных дисконтов к обеспечению (Adjustments of supervisory collateral  haircuts); Корректировки волатильности (для собственного определения дисконтов к обеспечению) (Adjustments of volatility (in the own collateral  haircuts approach))</t>
  </si>
  <si>
    <t>Использование стресс-тестирования и интеграция в управление рисками (Use of stress testing and integration in risk governance); Стресс-тест риска ликвидности, присущий конкретной кредитной организации (Institution-specific liquidity risk stress-test); Стресс-тест риска ликвидности, оказывающий влияние на рынок в целом (Market-wide liquidity risk stress-test); Комбинированный стресс-тест риска ликвидности (Combined liquidity risk stress-test); Стресс-тест резервного поставщика ликвидности или расчетного банка (Stress-test for back-up liquidity provider or settlement bank); Стресс-тесты риска ликвидности по группе в целом, по отдельным участникам группы и по отдельным бизнес-линиям (Group-wide and individual entities/business lines liquidity stress-tests); Временные горизонты для стресс-тестирования риска ликвидности (Time horizons for liquidity stress-tests); Допущения стресс-теста ликвидности (Liquidity stress-tests assumptions); неликвидность рынка активов и снижение стоимости ликвидных активов (Asset market illiquidity and the erosion in the value of liquid assets); отток розничного фондирования (The run-off of retail funding); наличие / отсутствие обеспеченных и необеспеченных источников фондирования сделок (The (un)availability of secured and unsecured wholesale funding sources); корреляция между рынками финансирования или эффективность диверсификации источников фондирования (The correlation between funding markets or the effectiveness of diversification
across sources of funding); дополнительные требования гарантийного обеспечения и залога (Additional margin calls and collateral requirements); срочность фондирования (Funding tenors); непредвиденные требования и возможные изъятия финансовых средств по подтвержденным кредитным линиям, открытым третьим лицам или дочерним компаниям и отделениям банка или его головному офису (Contingent claims and potential draws on committed lines extended to third parties or the bank's subsidiaries, branches or head office); ликвидность, поглощенная внебалансовыми инструментами и механизмами (включая кондуитное финансирование) (The liquidity absorbed by off-balance sheet vehicles and activities (including conduit
financing)); наличие подтвержденных банку кредитных линий (The availability of contingent lines extended to the bank); отток ликвидности, связанный со сложными продуктами / сделками (Liquidity drains associated with complex products/transactions); воздействие триггеров, связанных с изменением кредитного рейтинга (The impact of credit rating triggers); конвертируемость иностранной валюты и доступ к рынкам иностранной валюты (FX convertibility and access to foreign exchange markets); способность переводить ликвидность между юридическими лицами, отраслями и за рубеж, принимая в расчет ограничения и сдерживающие факторы, связанные с законодательством, регулированием, операционными аспектами и часовыми поясами (The ability to transfer liquidity across entities, sectors and borders taking into account legal, regulatory, operational and time zone restrictions and constraints); доступ к ресурсам центрального банка (The access to central bank facilities); операционная способность банка превращать активы в деньги (The operational ability of the bank to monetise assets); меры, предпринимаемые банком по исправлению недостатков, и наличие необходимых документов, профессиональных знаний и опыта для их реализации с учетом возможного влияния на репутацию при реализации этих мер (The bank's remedial actions and the availability of the necessary documentation and operational expertise and experience to execute them, taking into account the
potential reputational impact when executing these actions); прогноз прироста баланса в будущем (Estimates of future balance sheet growth); Важные взаимосвязи между различными факторами при стресс-тестировании риска ликвидности (Important interrelations between various factors in liquidity risk stress-test); ценовые шоки для специальных категорий активов (Price shocks for specific asset categories); истощение ликвидности соответствующего актива (The drying-up of corresponding asset liquidity); возможность значительных убытков, наносящих ущерб финансовой устойчивости банка (The possibility of significant losses damaging the bank’s financial strength);  повышение спроса на ликвидные средства как следствие обязательств в отношении ликвидности (The growth of liquidity needs as a consequence of liquidity commitments); принятие некачественных активов (Taking on board affected assets); сокращение доступа к обеспеченным или необеспеченным рынкам финансирования  (Diminished access to secured or unsecured funding markets); влияние условий рынка, подвергшегося воздействию стресса, на свою способность продать активы или провести их секьюритизацию (The impact of stressed market conditions on ability to sell or securitise assets); связь между рынком активов и фондированием ликвидности (Link between asset market
and funding liquidity); Эффекты второго порядка и репутационное воздействие, связанные с реализацией мер фондирования в кризисных ситуациях (Second round and reputational effects related to execution of contingency
funding measures); возможность переводить ликвидность между субъектами группы за рубеж и между бизнес-линиями, принимая в расчет ограничения и сдерживающие факторы, связанные с законодательством, регулированием, операционными аспектами и часовыми поясами (Potential to transfer liquidity across group entities, borders and lines of business, taking into account legal, regulatory, operational and time zone restrictions and constraints); Тестирование, обновление и поддержание в актуальном состоянии плана финансирования в кризисных ситуациях (Testing, update and maintenance of CFP); Резерв не обремененных обязательствами высоколиквидных активов в качестве страховки на случай стресса (Cushion of unencumbered, high quality liquid assets as insurance against stess); Связь резерва ликвидности и риск-аппетита (Alignement of liquidity cushion and risk appetite); Интегрирование результатов стресс-тестирования риска ликвидности в процессы стратегического планирования и ежедневного управления рисками (Integration of liquidity risk stress-tests results  into the bank’s strategic planning process and day-to-day risk management
practices); Руководство процедурами стресс-тестирования риска ликвидности (Liquidity risk stress-testing governance)</t>
  </si>
  <si>
    <t>Учет риска ликвидности  во внутренней системе трансфертного ценообразования (Liquidity transfer pricing); Подход на основе "нулевой" стоимости ресурсов (“Zero” cost of funds approach);  Подход на основе "средней" стоимости пула ресурсов (Pooled “average” cost of funds approach); Подход на основе "средней" стоимости ресурсов отдельно по привлечениям и размещениям (Separate "averages" for the cost and benefit of funds approach); Подход на основе срочной стоимости ресурсов (Matched-maturity marginal cost of funds approach); Учет риска ликвидности в оценке эффективности деятельности (Liquidity risk-adjusted performance measures); Учет риска ликвидности при запуске новых продуктов (Liquidity risk and new product approval process); Управление процессов ценообразования с учетом ликвидности (Governance of the LTP process); Производители ликвидности (Liquidity generators); Потребители ликвидности (Liquidity users); Децентрализованное управление ликвидностью (Decentralised funding centres); Централизованное управление ликвидностью (Centrally managed liquidity pool); Автоматизированная информационная система для учета риска ликвидности  во внутренней системе трансфертного ценообразования (Liquidity Management Information Systems for LTP); Поправки справедливой стоимости на ликвидность (Funding, Liquidity and Margin Valuation Adjustment)</t>
  </si>
  <si>
    <t>Размещение активов (Asset Allocation); Оптимизация состава активов (Assets structure optimization); Оптимизация структуры капитала (Capital structure optimization); Теория Модильяни-Миллера (Modigliani - Miller theory); Модель ценообразования активов (Модель оценки долгосрочных активов) (Capital Asset Pricing Model); Выбор структуры капитала (Choice of Capital Structure); Критерии оптимизации структуры капитала (Criteria of optimization of the capital structure); Рыночный портфель  и Линия рынка капитала (The Market Portfolio and the  Capital Market Line (CML)); Рыночная цена риска и Коэффициент Шарпа (The Market Price of Risk and the Sharpe Ratio); Критерий значимой дисперсии (Mean-Variance Criterion); Эффективная граница (Efficient Frontier); Теория компромисса между налогами и рисковыми издержками (Тax savings-_x001F_financial costs tradeoff theory); Дюпоновская система финансового анализа (Du Pont system of financial analysis); Масштаб кризисного финансового состояния (Deepness of financial crisis); Предел финансовой безопасности ("запас финансовой прочночти") (Margin of financial safety); Финансовоый контроллинг (Financial controlling); Внутренние механизмы финансовой стабилизации (Internal mechanismes of financial stabilization ); Кредитный лимит (Credit limit); Реструктуризация долга (Debt rescheduling); Рефинансирование дебиторской задолженности (Receivable refinancing); Факторинг (Factoring); Форфейтинг (Forfating); Модель Миллера-Орра (Miller-Orr model); Очередность удовлетворения требований кредиторов (Creditors satisfy sequence); Страховой запас денежных активов (Precautinary balance of monetary assets); Несостоятельность (банкротство) (Insolvency); Санация (Sanitation); Финансовое оздоровление (Financial recovery); Страхование цены (Insurance); Резервирование (Reservation)</t>
  </si>
  <si>
    <t>Предельная вероятность дефолта (Marginal mortality rat); Tочка дефолта  (Default point); Оптимизация денежных потоков (Cash flow optimization)</t>
  </si>
  <si>
    <t>Агрессивная кредитная политика (Aggressive credit policy); Консервативная кредитная политика (Trade-off credit policy); Умеренная (компромиссная) кредитная политика (Compromise credit policy); Ставка дисконтирования, учитывающая риск (Risk_x001F_adjusted discount rate); Соотношение уровня риска и доходности (Risk | Return rate off)</t>
  </si>
  <si>
    <t>Стратегический менеджмент (Long-term business and strategic management); Процессы агрегирования рисков; Проверка качества внутренних процедур оценки достаточности капитала (ВПОДК) (Supervisory review (SREP) of internal capital adequacy assessment process (ICAAP)); Методологии агрегирования рисков (Aggregation methodologies); Модели агрегирования рисков (Risk Aggregation Models); Цели и задачи агрегирования рисков (Roles or functions of risk aggregation); Идентификации рисков (Risk identification); Мониторинг рисков (Risk monitoring); Распределение капитала и ценообразование с учетом рисков (Capital allocation and risk pricing); Достаточность капитала и финансовая устойчивость (Capital adequacy or solvency assessment); Ключевые свойства метода агрегирования рисков (Key conditions for an aggregation method); Адаптивность (метода агрегирования) (Adaptivity); Стабильность (метода агрегирования) (Stability); Чувствительность (метода агрегирования) (Sensitivity); Детальность (метода агрегирования) (Granularity); Понятность (метода агрегирования) (Clarity); Достоинства и недостатки методов агрегирования рисков; Методологии декомпозиции (аллокации) рисков (Decomposition methodologies); Компонентный метод (Component method); Метод вклада в стандартное отклонение (Standard deviation contribution); Инкрементный метод (Incremental method); Неконсолидированный метод (Stand-alone method); Эффекты диверсификации (Diversification benefits); Диверсификация в рамках вида риска (Intra-risk diversification); Межрисковая диверсификация (Inter-risk diversification); Эффекты диверсификации на уровне группы компаний (group-wide diversification benefits); Группировка рисков (Risk buckets or compartments); Экономические предпосылки эффектов диверсификации (Economic determinants of diversification effects); Методы валидации агрегированных оценок рисков (Validation methods for risk aggregation); Бэк-тестирование (Back-testing); Сравнение с аналогами (Benchmarking); Проверка на практике (Business use case); Использование консервативных допущений при калибровке (Conservatism in calibration); Распределение капитала через систему лимитов по направлениям деятельности, видам рисков и подразделениям; Резерв по капиталу для покрытия рисков, не оцениваемых количественными методами, рисков, распределение которых по структурным подразделениям невозможно либо затруднительно; Оценка адекватности методики определения размера капитала; Допущения об условиях ведения бизнеса (Business conditions); Нормальные условия (Normal conditions); Стрессовые условия (Stressed conditions); Достоинства и недостатки различных мер риска; Моделирование зависимостей (Dependency modelling); Свойства различных мер зависимостей; Корреляционная матрица (Correlation matrix); Положительно полуопределенная матрица (Positive semi-definiteness); Зависимость "хвостов" распределений (Tail dependence); Методы агрегирования рисков; Допушения об управленческих решениях (Assumptions about management actions); Роль экспертных суждений; Требования к оценке необходимого капитала; Базовый подход к определению необходимого капитала; Экономический капитал (Economic capital); Временной горизонт  (Time horizon); Доверительный уровень (интервал) (Confidence level); Методология агрегирования оценок значимых рисков; Методология агрегирования значимых рисков; Не зависящие от структуры портфеля требования к капиталу (Portfolio-invariant capital charges); Сценарный анализ (Scenario analysis); Анализ чувствительности (Sensitivity analysis); Обратный стресс-тест (Reverse stress-test); Интегральный стресс-тест (стресс-тест на уровне компании) (Firm-wide (integrated) stress-test); Стресс-тест по отдельным типам риска (Individual risk stress-test); Стресс-тест портфеля (Portfolio stress-test); Охват стресс-теста (Coverage of stress-test); Интеграция стресс-теста в систему риск-менеджмента (Integration of stress-test into risk governance/ICAAP); Задачи стресс-тестирования (Stress-testing objectives); Исторический сценарий (Historical scenario); Гипотетический сценарий (Hypothetical scenario); Гибридный сценарий (Hybrid scenario); Сценарий ad-hoc / сценарий, ориентированный на событие (Ad-hoc scenario/ event-driven scenario); Сценарий макроэкономического стресса (Macroeconomic stress scenario); Степень тяжести сценария (Severity of scenario); Факторы риска (внутренние, макроэкономические) (Risk factors ( internal, macroeconomic)); Драйверы риска (Risk drivers ); Драйверы стоимости (Value drivers); Уровень детализации (Level of granularity); Меры воздействия стресса (Measures of stress-test impact); Взаимозависимость между факторами риска (Interrelations between risk factors); Сюжетная линия сценария (Scenario storyline (narrative)); Логическая цепочка сценария (Scerio causal chain); Правдоподобность сценария (Plausability of scenario); Трансформация сценарных параметров в драйверы риска/стоимости (Transformation of scenario parameters into risk/value drivers); Воздействие стресса на Экономический капитал (совокупную меру риска) (Stress effects to Economic capital (aggregated measure of risk)); Воздействие стресса на прибыли и убытки банка  (P&amp;L effects of stress); Воздействие стресса на структуру баланса (Balance sheet effects of stress); Всеобщий (регуляторный) стресс-тест (System-wide (regulatory) stress-test); Допущение о статической структуре баланса (Static balace sheet assumption); Периодичность проведения стресс-теста (Stress-testing frequency); Процедура стресс-тестирования (Stress-testing procedure)</t>
  </si>
  <si>
    <t>Модель (экономико-математическая) (model); Владелец модели (Model owner); Риск моделей (Model risk); Валидация модели (model validation (process)); Первичная валидация модели (evaluation of conceptual soundness); Мониторинг модели (ongoing monitoring); Верификация модели (verification  (process)); Комплексная валидация модели (по результатам применения) (outcomes analysis); Документация по модели  (Documentation of model development and validation); Утверждение модели  ((model) approval processes); глубина выборки, критерии выбора; Выборка наблюдений для валидации; Анализ качества данных в выборке для валидации; Критерии валидации модели; Качественный тест валидации; Количественный тест валидации; Бэк-тестинг (Back-testing); Горизонт прогнозирования, критерии и ограничения, переход из одного горизонта в другой</t>
  </si>
  <si>
    <t>Внутренняя валидация (Internal validation); Качественная валидация (Qualitative Validation); Количественная валидация (Quantitative Validation); Первичная валидация (Initial validation); Предварительная валидация (Pre-validation); Текущая валидация (On-going validation); Статистическая модель (Statistic model); Экспертная модель (Expert model); Использование модели в процессе принятия решений (Use test); Валидация процесса (Process validation); Аудит процесса разработки модели (Audit of model development); Существенные изменения в модели/процессе (Significant changes in model/process); Контрольная (валидационная) выборка (Validation sample); Выборка разработки модели (модельная выборка) (Modelling sample); Скользящее окно (способ формирования выборки) (Sliding window (sampling method)); Временные срезы (способ формирования выборки) (Time slice (sampling method)); Дискриминационная способность (Discriminatory Power); Калибровка модели  (Model Calibration); Тесты калибровки (Calibration tests); Сопоставительный анализ (бэк-тестирование) (Back-testing); Стабильность модели (Stability of a model); Сравнительный анализ (Benchmarking); Валидация за пределами временного интервала (Out-of-time validation); Валидация за пределами выборки (Out-of-sample validation); Зависимость частоты истинно положительных и ложноположительных заключений (ROC кривая) (Receiver Operating Characteristic curve ); Площадь под ROC кривой (AUC) (Area under curve); Кривая кумулятивного профиля достоверности (Cumulative Accuracy Profile Curve (Powercurve)); Коэффициент Джини  (Gini Coefficient (Accuracy Ratio, Powerstat) ); Биномиальный тест (Binominal test); Индекс Херфиндаля  (Herfindahl Index)</t>
  </si>
  <si>
    <t>Глобальные знания в области стратегии (Global strategy knowledge); Понимание целей и необходимости Риск-стратегии (Understanding of the need and goals of Risk strategy); Понимание бизнес-стратегии и взаимосвязи с риск-стратегией (Understanding business strategy and relationship to risk strategy); Понимание стратегических целей управления рисками в разрезе значимых типов рисков (Understanding of strategic Risk goals for significant risks); Понимание способов оценки и смысла мониторинга Риск-стратегии (Understanding of the measures and implications of Risk strategy monitoring); Понимание принципов планирования вперед и рисков, связанных с этим (Understanding the principles of forward looking planning and the risks associated with it); Разработка Риск-стратегии (Risk Strategy Creation); Разработка документа Риск-стратегия (Creation of Risk strategy documentation); Внедрение риск-стратегии на уровне всего бизнеса (Set Risk strategy at business wide level); Внедрение риск-стратегии на уровне индивидуальных бизнес-линий (Set Risk strategy at individual business lines); Внедрение риск-стратегии на уровне индивидуальных рисков (Set Risk strategy at individual risk levels); Понимание ключевых допущений и стратегических целей как части процесса утверждения (Understanding key assumptions and strategic targets as part of approval process); Мониторинг стратегии (Strategy monitoring); Понимание принципов отчетности и мониторинга (Understanding the principles of reporting and monitoring); Разработка постоянных отчетов по риск-стратегии (Being able to create a regular risk strategy report); Анализ и утверждение отчетности по риск-стратегии (Review and approval of strategy reporting); Представление отчетности по риск-стратегии (Presenting risk strategy reporting ); Области знаний (Topics of knowledge); Способность принятия риска (Risk bearing capacity); Знания в части риск-аппетита (Risk Appetite knowledge); Понимание принципов риск-аппетита (Understanding principles of risk appetite); Понимание принципов способности принятия риска (Understanding risk bearing capacity principles); Понимание рискового капитала и лимитов на капитал (Understanding risk capital and capital limits); Разработка Риск-аппетита (Risk Appetite Creation); Разработка документации в части риск-аппетита (Creation of Risk appetite documentation); Внедрение риск-аппетита на уровне бизнеса (Set Risk appetite at business wide level); Внедрение аппетита для уровня капитала (Set appetite for capital levels); Интегрирование риск-аппетита и способности принятия риска (Integrate risk appetite and risk bearing capacity); Внедрение/ трансляция риск-аппетита на уровень отдельных бизнес-линий (Set/translate Risk appetite to individual business lines); Внедрение/ трансляция риск-аппетита на уровень отдельных типов риска (Set/translate Risk appetite to individual risk levels); Интеграция лимитов "сверху вниз" и "снизу вверх" (Integrate top down and bottom up limits); Внедрение лимитов концентрации по типам рисков (Set concentration limits across risks); Кредитные лимиты (Credit Limits); Понимание агрегированных лимитов по кредитному риску (Understanding aggregated credit risk limits); Понимание различных лимитов концентрации в рамках кредитного риска (Understanding different concentration credit risk limits); Внедрение лимитов кредитного риска в разрезе различных концентраций (Setting credit risk limits for different concentration types); Лимиты операционного риска (Operational Limits); Понимание агрегированных лимитов по операционному риску (Understanding aggregated operational risk limits); Понимание различных лимитов концентрации в рамках операционного риска (Understanding different concentration operational risk limits); Внедрение лимитов операционного риска в разрезе различных концентраций (Setting  risk limits for different operational risk types); Лимиты рыночного риска (Market Limits); Понимание агрегированных лимитов по рыночному риску (Understanding aggregated market risk limits); Понимание различных лимитов концентрации в рамках рыночного риска (Understanding different concentration market risk limits); Внедрение лимитов рыночного риска в разрезе различных концентраций (Setting  risk limits for different market concentration types); Лимиты на капитал (Capital Limits); Понимание агрегированных лимитов на капитал (Understanding aggregated capital limits); Понимание различных лимитов концентрации на капитал (Setting  limits for different capital concentration types); Мониторинг риск-аппетита (Risk Appetite monitoring); Способность разработать постоянный отчет по риск-аппетиту /KPI на риск-аппетит (Being able to create a regular risk appetite/KPI report); Анализ и утверждение отчетности по риск-аппетиту (Review and approval of appetite reporting); Представление отчетности по риск-аппетиту (Presenting risk appetite reporting )</t>
  </si>
  <si>
    <t>Восстановление финансовой устойчивости (Recovery); План восстановления финансовой устойчивости (Recovery plan); План восстановления финансовой устойчивости на уровне группы (Group recovery plan); Государственная финансовая поддержка в чрезвычайной ситуации (Extraordinary public financial support); Поддержка ликвидности в чрезвычайной ситуации (Emergency liquidity assistance); Критические функции (Critical functions); Ключевые направления бизнеса (Core business lines); Способность к восстановлению (Recovery capacity); Ключевые элементы плана восстановления финансовой устойчивости (Key elements of recovery plan); Меры для восстановления собственных средств (Recovery measures to restore own funds); Меры для обеспечения доступа к источникам финансирования в чрезвычайных ситуациях (Recovery measures to ensure access to contingency funding sources); Варианты самооздоровления (Recovery options); Продажа части бизнеса или активов (Sale of share of business or assets); Изменение структуры кредитной организации (Change of organization structure); Выделение прибыльных активов (Separation of performing assets); Привлечение стратегического инвестора (Setting up of a bridge institution); Прекращение выплаты дивидендов и различных вознаграждений (termination of dividends and other payments); Конвертация требований кредитного характера (Conversion of credit requirements); Поддержка группы (Group support); Оценка влияния планов самооздоровления (Impact assessment of recovery options); Оценка осуществимости вариантов самооздоровления (Feasibility assessment of recovery options); Индикаторы реализации планов самооздоровления (Recovery plan indicators); Требования к индикаторам реализации планов самооздоровления (Requirements to recovery plan indicators); Количественные и качественные характеристики индикаторов реализации планов самооздоровления (Qualitative and quantitative characteristic of recovery indicators); Регулярность пересмотра индикаторов реализации планов самооздоровления (Regularity of recovery indicators review); Инструменты мониторинга индикаторов реализации планов самооздоровления (Monitoring instruments of recovery plans indicators); Виды индикаторов реализации планов самооздоровления (Types of recovery plans indicators); Качественные индикаторы (Qualitative indicators); Количественные индикаторы (Quantitative indicators); Индикаторы капитала (Capital indicators); Снижение  норматива достаточности собственных средств (Decrease of capital ratio); Дефицит внутреннего капитала (Deficit of internal capital); Ухудшение качества капитала (Deterioration of capital quality); Индикаторы ликвидности (Liquidity indicators); Снижение обязательных нормативов ликвидности (Decrease of liquidity ratios); Рост выплат кредиторам (Increase of payments to creditors); Индикаторы прибыльности (Profitability indicators); Рост операционных потерь (Increase of operational loses); Индикаторы качества активов (Asset quality indicators); Рост доли проблемных кредитов (Increased share of problem credits); Рост показателя максимального риска на одного заемщика (Increase of credit concentration limit); Рыночные индикаторы (Market-based indicators); Сокращение лимитов на рынке МБК и РЕПО  (Decrease of interbank and REPO limits); Снижение кредитного рейтинга (Rating downgrade); Макроэкономические индикаторы (Macroeconomic indicators); Индикаторы раннего предупреждения (Early warning signals); Реализация плана самооздоровления (Realization of recovery plans); Самооценка системных последствий прекращения деятельности кредитной организации (Self assessment of systemic consequences); Самооценка системных последствий для банковской системы (Self assessment of  consequences for banking system); Самооценка системных последствий для сегментов финансового рынка (Self assessment of  systemic consequences for financial segments); Самооценка системных последствий для платежной системы (Self assessment of  systemic consequences for payment system); Набор параметров (сценариев) стресс-тестирования (Stress-scenarios types); Системный кризис (Systemic crisis); Стресс-сценарий на уровне кредитной организации (Organization-specific stress scenario); Реверсивный (обратный) стресс-тест (Reversed stress test); Операционная стабильность кредитной организации (Operational stability of credit organization); Результаты стресс-теста (Stress-tests results); Оценка возможных (потенциальных) потерь кредитной организации (Assessment of potential loses); Оценка уровня достаточности капитала (Assessment of capital adequacy); Оценка дефицита капитала (Assessment of capital deficit); Идентификация факторов риска (декомпозиция потенциальных потерь), несущих наибольшую угрозу устойчивости кредитной организации (Identification of risk factors, bearing maximum damage for financial stability)</t>
  </si>
  <si>
    <t>Система мотивации руководящего персонала ; Работники, принимающие и контролирующие существенные риски  (Material risk taiker and risk controller); Программа долгосрочного вознаграждения (Long term incentive plans); Фиксированная часть оплаты труда (Fixed remuneration); Переменная (нефиксированная) часть оплаты труда (Variable remuneration); Отсроченная (рассроченная) часть вознаграждения  (A retention bonus); Краткосрочные вознаграждения работникам (Upfront payments); Период отсрочки выплаты вознаграждения (deferral period); Период начисления или период оценки результатов деятельности (Accrual or performance measurement period); Штрафная корректировка (Malus); Возврат ранее выданного вознаграждения (Clawback); Критерии идентификации работников, принимающих и контролирующих материально значимые риски (Criteria to identify categories of staff whose professional activities have a material impact on an institution's risk profile); Независимость вознаграждения работников подразделений, осуществляющих внутренний контроль, и подразделений, осуществляющих управление рисками (independence of remuneration for risk/compliance staff); Качественные критерии идентификации работников, принимающих и контролирующих материально значимые риски (Qualitative criteria to identify categories of staff whose professional activities have a material impact on an institution's risk profile); Количественные критерии идентификации работников, принимающих и контролирующих материально значимые риски (Quantitive criteria to identify categories of staff whose professional activities have a material impact on an institution's risk profile); Корректировка отсроченной (рассроченной) части вознаграждений с учетом изменения стоимости акций (производных от них финансовых инструментов)  (Share-linked instruments); Вестинг вознаграждения (Vesting); Корректировка на основе ожидаемых показателей (Ex ante risk adjustments); Косвенная корректировка на основе фактических показателей (Implicit ex post adjustment:); Прямая корректировка на основе фактических  (Explicit ex post adjustment); Ограничения на передачу акций (Share transfer restrictions); Период ограничения передачи (акций) (Retention period
Transfer restriction period)</t>
  </si>
  <si>
    <t>Требования к руководителю службы управления рисками (Qualitative requirements for CRO); Требования к деловой репутации руководителя службы по управлению рисками; Финансовые кризисы (financial crises); Случаи банкротств банков (Bank failures and defaults)</t>
  </si>
  <si>
    <t>Определение национальных системно значимых организаций; Определения системно значимых кредитных организаций в РФ; Признание инфраструктурных организаций финансового рынка системно значимыми в РФ; Определение системно значимых страховых организаций в РФ</t>
  </si>
  <si>
    <t>Определение глобальных системно значимых организаций; Банковские системы мира</t>
  </si>
</sst>
</file>

<file path=xl/styles.xml><?xml version="1.0" encoding="utf-8"?>
<styleSheet xmlns="http://schemas.openxmlformats.org/spreadsheetml/2006/main">
  <fonts count="23">
    <font>
      <sz val="11"/>
      <color theme="1"/>
      <name val="Calibri"/>
      <family val="2"/>
      <charset val="204"/>
      <scheme val="minor"/>
    </font>
    <font>
      <sz val="11"/>
      <color rgb="FF9C6500"/>
      <name val="Calibri"/>
      <family val="2"/>
      <charset val="204"/>
      <scheme val="minor"/>
    </font>
    <font>
      <b/>
      <sz val="11"/>
      <color theme="1"/>
      <name val="Calibri"/>
      <family val="2"/>
      <charset val="204"/>
      <scheme val="minor"/>
    </font>
    <font>
      <vertAlign val="superscript"/>
      <sz val="11"/>
      <color theme="1"/>
      <name val="Times New Roman"/>
      <family val="1"/>
      <charset val="204"/>
    </font>
    <font>
      <sz val="11"/>
      <color theme="1"/>
      <name val="Times New Roman"/>
      <family val="1"/>
      <charset val="204"/>
    </font>
    <font>
      <b/>
      <sz val="11"/>
      <name val="Calibri"/>
      <family val="2"/>
      <charset val="204"/>
      <scheme val="minor"/>
    </font>
    <font>
      <sz val="11"/>
      <color theme="1" tint="0.34998626667073579"/>
      <name val="Calibri"/>
      <family val="2"/>
      <charset val="204"/>
      <scheme val="minor"/>
    </font>
    <font>
      <sz val="11"/>
      <name val="Calibri"/>
      <family val="2"/>
      <charset val="204"/>
      <scheme val="minor"/>
    </font>
    <font>
      <b/>
      <u/>
      <sz val="11"/>
      <color theme="1"/>
      <name val="Calibri"/>
      <family val="2"/>
      <charset val="204"/>
      <scheme val="minor"/>
    </font>
    <font>
      <i/>
      <sz val="11"/>
      <color theme="1"/>
      <name val="Calibri"/>
      <family val="2"/>
      <charset val="204"/>
      <scheme val="minor"/>
    </font>
    <font>
      <b/>
      <i/>
      <sz val="11"/>
      <color theme="1"/>
      <name val="Calibri"/>
      <family val="2"/>
      <charset val="204"/>
      <scheme val="minor"/>
    </font>
    <font>
      <sz val="11"/>
      <color rgb="FF0070C0"/>
      <name val="Calibri"/>
      <family val="2"/>
      <charset val="204"/>
      <scheme val="minor"/>
    </font>
    <font>
      <sz val="11"/>
      <color rgb="FF333333"/>
      <name val="Calibri"/>
      <family val="2"/>
      <charset val="204"/>
      <scheme val="minor"/>
    </font>
    <font>
      <i/>
      <sz val="11"/>
      <color rgb="FF333333"/>
      <name val="Calibri"/>
      <family val="2"/>
      <charset val="204"/>
      <scheme val="minor"/>
    </font>
    <font>
      <sz val="12"/>
      <color theme="1"/>
      <name val="Times New Roman"/>
      <family val="1"/>
      <charset val="204"/>
    </font>
    <font>
      <b/>
      <sz val="12"/>
      <color theme="1"/>
      <name val="Times New Roman"/>
      <family val="1"/>
      <charset val="204"/>
    </font>
    <font>
      <sz val="9.5500000000000007"/>
      <color rgb="FF000000"/>
      <name val="Arial"/>
      <family val="2"/>
      <charset val="204"/>
    </font>
    <font>
      <sz val="11"/>
      <color rgb="FFC00000"/>
      <name val="Calibri"/>
      <family val="2"/>
      <charset val="204"/>
      <scheme val="minor"/>
    </font>
    <font>
      <u/>
      <sz val="11"/>
      <color theme="10"/>
      <name val="Calibri"/>
      <family val="2"/>
      <charset val="204"/>
      <scheme val="minor"/>
    </font>
    <font>
      <u/>
      <sz val="11"/>
      <color rgb="FFC00000"/>
      <name val="Calibri"/>
      <family val="2"/>
      <charset val="204"/>
      <scheme val="minor"/>
    </font>
    <font>
      <u/>
      <sz val="11"/>
      <color indexed="12"/>
      <name val="Calibri"/>
      <family val="2"/>
    </font>
    <font>
      <vertAlign val="superscript"/>
      <sz val="11"/>
      <color theme="1"/>
      <name val="Calibri"/>
      <family val="2"/>
      <charset val="204"/>
      <scheme val="minor"/>
    </font>
    <font>
      <sz val="10"/>
      <color rgb="FF222222"/>
      <name val="Arial"/>
      <family val="2"/>
      <charset val="204"/>
    </font>
  </fonts>
  <fills count="10">
    <fill>
      <patternFill patternType="none"/>
    </fill>
    <fill>
      <patternFill patternType="gray125"/>
    </fill>
    <fill>
      <patternFill patternType="solid">
        <fgColor rgb="FFFFEB9C"/>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C000"/>
        <bgColor indexed="64"/>
      </patternFill>
    </fill>
    <fill>
      <patternFill patternType="solid">
        <fgColor rgb="FFFF6600"/>
        <bgColor indexed="64"/>
      </patternFill>
    </fill>
    <fill>
      <patternFill patternType="solid">
        <fgColor theme="6" tint="0.59999389629810485"/>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9" fillId="0" borderId="0" applyNumberFormat="0" applyFill="0" applyBorder="0" applyAlignment="0" applyProtection="0"/>
    <xf numFmtId="0" fontId="1" fillId="2" borderId="0" applyNumberFormat="0" applyBorder="0" applyAlignment="0" applyProtection="0"/>
    <xf numFmtId="0" fontId="18" fillId="0" borderId="0" applyNumberFormat="0" applyFill="0" applyBorder="0" applyAlignment="0" applyProtection="0"/>
  </cellStyleXfs>
  <cellXfs count="176">
    <xf numFmtId="0" fontId="0" fillId="0" borderId="0" xfId="0"/>
    <xf numFmtId="0" fontId="2" fillId="0" borderId="1" xfId="0" applyFont="1" applyFill="1" applyBorder="1" applyAlignment="1">
      <alignmen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vertical="top"/>
    </xf>
    <xf numFmtId="0" fontId="2" fillId="3" borderId="1" xfId="0" applyFont="1" applyFill="1" applyBorder="1" applyAlignment="1">
      <alignment vertical="top" wrapText="1"/>
    </xf>
    <xf numFmtId="0" fontId="2" fillId="3" borderId="1"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Alignment="1">
      <alignment horizontal="center" vertical="top" wrapText="1"/>
    </xf>
    <xf numFmtId="0" fontId="2" fillId="0" borderId="0" xfId="0" applyFont="1" applyFill="1" applyAlignment="1">
      <alignment vertical="top" wrapText="1"/>
    </xf>
    <xf numFmtId="0" fontId="0" fillId="0" borderId="1" xfId="0" applyFill="1" applyBorder="1" applyAlignment="1">
      <alignment vertical="top" wrapText="1"/>
    </xf>
    <xf numFmtId="0" fontId="0" fillId="0" borderId="1" xfId="0" applyFill="1" applyBorder="1" applyAlignment="1">
      <alignment horizontal="center" vertical="top" wrapText="1"/>
    </xf>
    <xf numFmtId="0" fontId="0" fillId="0" borderId="1" xfId="0" applyFill="1" applyBorder="1" applyAlignment="1">
      <alignment vertical="top"/>
    </xf>
    <xf numFmtId="0" fontId="0" fillId="0" borderId="0" xfId="0" applyFill="1" applyBorder="1" applyAlignment="1">
      <alignment vertical="top" wrapText="1"/>
    </xf>
    <xf numFmtId="0" fontId="0" fillId="0" borderId="0" xfId="0" applyFill="1" applyAlignment="1">
      <alignment vertical="top"/>
    </xf>
    <xf numFmtId="0" fontId="0" fillId="0" borderId="0" xfId="0" applyFill="1" applyAlignment="1">
      <alignment vertical="top" wrapText="1"/>
    </xf>
    <xf numFmtId="0" fontId="0" fillId="0" borderId="0" xfId="0" applyFill="1" applyAlignment="1">
      <alignment horizontal="center" vertical="top" wrapText="1"/>
    </xf>
    <xf numFmtId="0" fontId="0" fillId="0" borderId="0" xfId="0" applyAlignment="1">
      <alignment vertical="top" wrapText="1"/>
    </xf>
    <xf numFmtId="0" fontId="5" fillId="4" borderId="1" xfId="0" applyFont="1" applyFill="1" applyBorder="1" applyAlignment="1">
      <alignment horizontal="right" vertical="top" wrapText="1"/>
    </xf>
    <xf numFmtId="0" fontId="2" fillId="0" borderId="1" xfId="0" applyFont="1" applyBorder="1" applyAlignment="1">
      <alignment horizontal="right" vertical="top" wrapText="1"/>
    </xf>
    <xf numFmtId="0" fontId="5" fillId="4" borderId="1" xfId="0" applyFont="1" applyFill="1" applyBorder="1" applyAlignment="1">
      <alignment horizontal="center" vertical="top" wrapText="1"/>
    </xf>
    <xf numFmtId="0" fontId="5" fillId="4"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5" fillId="6"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2" fillId="4" borderId="1"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6" borderId="1" xfId="0" applyFont="1" applyFill="1" applyBorder="1" applyAlignment="1">
      <alignment horizontal="center" vertical="top" wrapText="1"/>
    </xf>
    <xf numFmtId="0" fontId="0" fillId="7" borderId="0"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1" xfId="0" applyFont="1" applyBorder="1" applyAlignment="1">
      <alignment horizontal="right" vertical="top" wrapText="1"/>
    </xf>
    <xf numFmtId="0" fontId="0" fillId="0" borderId="1" xfId="0" applyFont="1" applyBorder="1" applyAlignment="1">
      <alignment horizontal="center" vertical="top" wrapText="1"/>
    </xf>
    <xf numFmtId="0" fontId="0" fillId="0" borderId="1" xfId="0" applyFont="1" applyFill="1" applyBorder="1" applyAlignment="1">
      <alignment horizontal="left" vertical="top" wrapText="1"/>
    </xf>
    <xf numFmtId="0" fontId="0" fillId="5" borderId="1" xfId="0" applyFont="1" applyFill="1" applyBorder="1" applyAlignment="1">
      <alignment horizontal="left" vertical="top" wrapText="1"/>
    </xf>
    <xf numFmtId="0" fontId="0" fillId="0" borderId="1" xfId="0" applyFont="1" applyFill="1" applyBorder="1" applyAlignment="1">
      <alignment horizontal="center" vertical="top" wrapText="1"/>
    </xf>
    <xf numFmtId="0" fontId="0" fillId="0" borderId="1" xfId="0" applyFill="1" applyBorder="1" applyAlignment="1">
      <alignment horizontal="left" vertical="top" wrapText="1"/>
    </xf>
    <xf numFmtId="0" fontId="0" fillId="0" borderId="1" xfId="0" applyFont="1" applyBorder="1" applyAlignment="1">
      <alignment horizontal="left" vertical="top" wrapText="1"/>
    </xf>
    <xf numFmtId="0" fontId="0" fillId="5" borderId="1" xfId="0" applyFont="1" applyFill="1" applyBorder="1" applyAlignment="1">
      <alignment horizontal="center" vertical="top" wrapText="1"/>
    </xf>
    <xf numFmtId="0" fontId="2"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wrapText="1"/>
    </xf>
    <xf numFmtId="0" fontId="0" fillId="0" borderId="1" xfId="0" applyBorder="1" applyAlignment="1">
      <alignment horizontal="left" vertical="top" wrapText="1"/>
    </xf>
    <xf numFmtId="0" fontId="6" fillId="0" borderId="1" xfId="0" applyFont="1" applyFill="1" applyBorder="1" applyAlignment="1">
      <alignment horizontal="left" vertical="top" wrapText="1"/>
    </xf>
    <xf numFmtId="0" fontId="7" fillId="0" borderId="1" xfId="0" applyFont="1" applyBorder="1" applyAlignment="1">
      <alignment horizontal="left" vertical="top" wrapText="1"/>
    </xf>
    <xf numFmtId="0" fontId="0" fillId="0" borderId="1" xfId="0" applyBorder="1" applyAlignment="1">
      <alignment vertical="center" wrapText="1"/>
    </xf>
    <xf numFmtId="0" fontId="0" fillId="6" borderId="1" xfId="0" applyFont="1" applyFill="1" applyBorder="1" applyAlignment="1">
      <alignment horizontal="left" vertical="top" wrapText="1"/>
    </xf>
    <xf numFmtId="0" fontId="0" fillId="0" borderId="0" xfId="0" applyFont="1" applyFill="1" applyAlignment="1">
      <alignment horizontal="left" vertical="top"/>
    </xf>
    <xf numFmtId="0" fontId="2" fillId="0" borderId="1" xfId="1" applyFont="1" applyBorder="1" applyAlignment="1">
      <alignment horizontal="left" vertical="top" wrapText="1"/>
    </xf>
    <xf numFmtId="0" fontId="2" fillId="5" borderId="1" xfId="1" applyFont="1" applyFill="1" applyBorder="1" applyAlignment="1">
      <alignment horizontal="left" vertical="top" wrapText="1"/>
    </xf>
    <xf numFmtId="0" fontId="2" fillId="5" borderId="1" xfId="1" applyFont="1" applyFill="1" applyBorder="1" applyAlignment="1">
      <alignment horizontal="center" vertical="top" wrapText="1"/>
    </xf>
    <xf numFmtId="0" fontId="7" fillId="5" borderId="1" xfId="0" applyFont="1" applyFill="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Fill="1" applyBorder="1" applyAlignment="1">
      <alignment horizontal="left" vertical="top" wrapText="1"/>
    </xf>
    <xf numFmtId="0" fontId="2" fillId="0" borderId="1" xfId="2" applyFont="1" applyFill="1" applyBorder="1" applyAlignment="1">
      <alignment horizontal="left" vertical="top" wrapText="1"/>
    </xf>
    <xf numFmtId="0" fontId="0" fillId="0" borderId="1" xfId="1" applyFont="1" applyBorder="1" applyAlignment="1">
      <alignment horizontal="left" vertical="top" wrapText="1"/>
    </xf>
    <xf numFmtId="0" fontId="0" fillId="5" borderId="1" xfId="1" applyFont="1" applyFill="1" applyBorder="1" applyAlignment="1">
      <alignment horizontal="left" vertical="top" wrapText="1"/>
    </xf>
    <xf numFmtId="0" fontId="0" fillId="0" borderId="1" xfId="0" applyNumberFormat="1" applyFont="1" applyBorder="1" applyAlignment="1">
      <alignment horizontal="center" vertical="top" wrapText="1"/>
    </xf>
    <xf numFmtId="0" fontId="7" fillId="6" borderId="1" xfId="0" applyFont="1" applyFill="1" applyBorder="1" applyAlignment="1">
      <alignment horizontal="left" vertical="top" wrapText="1"/>
    </xf>
    <xf numFmtId="0" fontId="2" fillId="6" borderId="1" xfId="2" applyFont="1" applyFill="1" applyBorder="1" applyAlignment="1">
      <alignment horizontal="left" vertical="top" wrapText="1"/>
    </xf>
    <xf numFmtId="0" fontId="2" fillId="0" borderId="1" xfId="1" applyFont="1" applyFill="1" applyBorder="1" applyAlignment="1">
      <alignment horizontal="left" vertical="top" wrapText="1"/>
    </xf>
    <xf numFmtId="0" fontId="0" fillId="0" borderId="1" xfId="1" applyFont="1" applyFill="1" applyBorder="1" applyAlignment="1">
      <alignment horizontal="left" vertical="top" wrapText="1"/>
    </xf>
    <xf numFmtId="0" fontId="5" fillId="0" borderId="1" xfId="0" applyFont="1" applyFill="1" applyBorder="1" applyAlignment="1">
      <alignment horizontal="left" vertical="top" wrapText="1"/>
    </xf>
    <xf numFmtId="0" fontId="2" fillId="5" borderId="1" xfId="0" applyFont="1" applyFill="1" applyBorder="1" applyAlignment="1">
      <alignment horizontal="center" vertical="top" wrapText="1"/>
    </xf>
    <xf numFmtId="0" fontId="2" fillId="5" borderId="1" xfId="0" applyFont="1" applyFill="1" applyBorder="1" applyAlignment="1">
      <alignment horizontal="left" vertical="top" wrapText="1"/>
    </xf>
    <xf numFmtId="0" fontId="2" fillId="0" borderId="1" xfId="0" applyFont="1" applyBorder="1" applyAlignment="1">
      <alignment horizontal="center" vertical="top" wrapText="1"/>
    </xf>
    <xf numFmtId="0" fontId="9" fillId="0" borderId="1" xfId="0" applyFont="1" applyBorder="1" applyAlignment="1">
      <alignment horizontal="left" vertical="top" wrapText="1"/>
    </xf>
    <xf numFmtId="0" fontId="9" fillId="5" borderId="1" xfId="0" applyFont="1" applyFill="1" applyBorder="1" applyAlignment="1">
      <alignment horizontal="left" vertical="top" wrapText="1"/>
    </xf>
    <xf numFmtId="0" fontId="9" fillId="5" borderId="1" xfId="0" applyFont="1" applyFill="1" applyBorder="1" applyAlignment="1">
      <alignment horizontal="center" vertical="top" wrapText="1"/>
    </xf>
    <xf numFmtId="0" fontId="9" fillId="0" borderId="1" xfId="0" applyFont="1" applyBorder="1" applyAlignment="1">
      <alignment horizontal="center" vertical="top" wrapText="1"/>
    </xf>
    <xf numFmtId="0" fontId="9" fillId="0" borderId="1" xfId="0" applyFont="1" applyFill="1" applyBorder="1" applyAlignment="1">
      <alignment horizontal="left" vertical="top" wrapText="1"/>
    </xf>
    <xf numFmtId="0" fontId="9" fillId="0" borderId="1" xfId="0" applyFont="1" applyFill="1" applyBorder="1" applyAlignment="1">
      <alignment horizontal="center" vertical="top" wrapText="1"/>
    </xf>
    <xf numFmtId="0" fontId="0" fillId="8"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1" xfId="0" applyFont="1" applyBorder="1" applyAlignment="1">
      <alignment horizontal="left" vertical="top" wrapText="1"/>
    </xf>
    <xf numFmtId="0" fontId="9" fillId="8" borderId="1" xfId="0" applyFont="1" applyFill="1" applyBorder="1" applyAlignment="1">
      <alignment horizontal="left" vertical="top" wrapText="1"/>
    </xf>
    <xf numFmtId="0" fontId="2" fillId="8" borderId="1" xfId="0" applyFont="1" applyFill="1" applyBorder="1" applyAlignment="1">
      <alignment horizontal="left" vertical="top" wrapText="1"/>
    </xf>
    <xf numFmtId="0" fontId="0" fillId="0" borderId="1" xfId="0" applyBorder="1" applyAlignment="1">
      <alignment vertical="top" wrapText="1"/>
    </xf>
    <xf numFmtId="49" fontId="0" fillId="0" borderId="1" xfId="0" applyNumberFormat="1" applyFont="1" applyBorder="1" applyAlignment="1">
      <alignment horizontal="left" vertical="top" wrapText="1"/>
    </xf>
    <xf numFmtId="0" fontId="11" fillId="0" borderId="1" xfId="0" applyFont="1" applyFill="1" applyBorder="1" applyAlignment="1">
      <alignment horizontal="left" vertical="top" wrapText="1"/>
    </xf>
    <xf numFmtId="49" fontId="0" fillId="0" borderId="1" xfId="0" applyNumberFormat="1" applyFont="1" applyFill="1" applyBorder="1" applyAlignment="1">
      <alignment horizontal="left" vertical="top" wrapText="1"/>
    </xf>
    <xf numFmtId="0" fontId="11"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7" fillId="5" borderId="1" xfId="0" applyFont="1" applyFill="1" applyBorder="1" applyAlignment="1">
      <alignment horizontal="left" vertical="top" wrapText="1"/>
    </xf>
    <xf numFmtId="0" fontId="0" fillId="0" borderId="1" xfId="0" applyFill="1" applyBorder="1" applyAlignment="1">
      <alignment horizontal="left" vertical="top"/>
    </xf>
    <xf numFmtId="0" fontId="12" fillId="0" borderId="1" xfId="0" applyFont="1" applyBorder="1" applyAlignment="1">
      <alignment horizontal="left" vertical="top" wrapText="1"/>
    </xf>
    <xf numFmtId="0" fontId="13" fillId="0" borderId="1" xfId="0" applyFont="1" applyBorder="1" applyAlignment="1">
      <alignment horizontal="left" vertical="top" wrapText="1"/>
    </xf>
    <xf numFmtId="0" fontId="0" fillId="0" borderId="1" xfId="2" applyFont="1" applyBorder="1" applyAlignment="1">
      <alignment horizontal="left" vertical="top" wrapText="1"/>
    </xf>
    <xf numFmtId="0" fontId="0" fillId="6" borderId="1" xfId="2" applyFont="1" applyFill="1" applyBorder="1" applyAlignment="1">
      <alignment horizontal="left" vertical="top" wrapText="1"/>
    </xf>
    <xf numFmtId="0" fontId="9" fillId="0" borderId="1" xfId="3" applyFont="1" applyBorder="1" applyAlignment="1">
      <alignment horizontal="left" vertical="top" wrapText="1"/>
    </xf>
    <xf numFmtId="0" fontId="9" fillId="5" borderId="1" xfId="3" applyFont="1" applyFill="1" applyBorder="1" applyAlignment="1">
      <alignment horizontal="left" vertical="top" wrapText="1"/>
    </xf>
    <xf numFmtId="0" fontId="9" fillId="5" borderId="1" xfId="3" applyFont="1" applyFill="1" applyBorder="1" applyAlignment="1">
      <alignment horizontal="center" vertical="top" wrapText="1"/>
    </xf>
    <xf numFmtId="0" fontId="0" fillId="0" borderId="1" xfId="3" applyFont="1" applyBorder="1" applyAlignment="1">
      <alignment horizontal="left" vertical="top" wrapText="1"/>
    </xf>
    <xf numFmtId="0" fontId="9" fillId="6" borderId="1" xfId="3" applyFont="1" applyFill="1" applyBorder="1" applyAlignment="1">
      <alignment horizontal="left" vertical="top" wrapText="1"/>
    </xf>
    <xf numFmtId="0" fontId="0" fillId="0" borderId="1" xfId="2" applyFont="1" applyFill="1" applyBorder="1" applyAlignment="1">
      <alignment horizontal="left" vertical="top" wrapText="1"/>
    </xf>
    <xf numFmtId="0" fontId="9" fillId="0" borderId="1" xfId="3"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0" xfId="0" applyFont="1" applyFill="1" applyBorder="1" applyAlignment="1">
      <alignment horizontal="left" vertical="top" wrapText="1"/>
    </xf>
    <xf numFmtId="0" fontId="2" fillId="0" borderId="2" xfId="1" applyFont="1" applyFill="1" applyBorder="1" applyAlignment="1">
      <alignment horizontal="left" vertical="top" wrapText="1"/>
    </xf>
    <xf numFmtId="0" fontId="0" fillId="0" borderId="0" xfId="0" applyBorder="1" applyAlignment="1">
      <alignment vertical="top" wrapText="1"/>
    </xf>
    <xf numFmtId="0" fontId="0" fillId="5" borderId="1" xfId="0" applyFill="1" applyBorder="1" applyAlignment="1">
      <alignment horizontal="center"/>
    </xf>
    <xf numFmtId="0" fontId="0" fillId="0" borderId="1" xfId="0" applyFont="1" applyBorder="1"/>
    <xf numFmtId="0" fontId="0" fillId="0" borderId="1" xfId="0" applyBorder="1"/>
    <xf numFmtId="0" fontId="0" fillId="0" borderId="1" xfId="0" applyFont="1" applyBorder="1" applyAlignment="1">
      <alignment wrapText="1"/>
    </xf>
    <xf numFmtId="0" fontId="0" fillId="0" borderId="1" xfId="0" applyFont="1" applyBorder="1" applyAlignment="1">
      <alignment horizontal="left" wrapText="1" indent="1"/>
    </xf>
    <xf numFmtId="0" fontId="7" fillId="0" borderId="1" xfId="0" applyFont="1" applyBorder="1" applyAlignment="1">
      <alignment vertical="top"/>
    </xf>
    <xf numFmtId="0" fontId="0" fillId="5" borderId="1" xfId="0" applyFill="1" applyBorder="1" applyAlignment="1">
      <alignment horizontal="center" vertical="center"/>
    </xf>
    <xf numFmtId="0" fontId="0" fillId="0" borderId="1" xfId="0" applyFont="1" applyBorder="1" applyAlignment="1">
      <alignment vertical="center" wrapText="1"/>
    </xf>
    <xf numFmtId="0" fontId="0" fillId="0" borderId="1" xfId="0" applyBorder="1" applyAlignment="1">
      <alignment vertical="center"/>
    </xf>
    <xf numFmtId="0" fontId="0" fillId="0" borderId="1" xfId="0" applyFill="1" applyBorder="1" applyAlignment="1">
      <alignment vertical="center" wrapText="1"/>
    </xf>
    <xf numFmtId="0" fontId="0" fillId="3" borderId="1" xfId="0" applyFont="1" applyFill="1" applyBorder="1" applyAlignment="1">
      <alignment vertical="center" wrapText="1"/>
    </xf>
    <xf numFmtId="0" fontId="0" fillId="3"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14" fontId="0" fillId="0" borderId="2" xfId="0" applyNumberFormat="1" applyFont="1" applyFill="1" applyBorder="1" applyAlignment="1">
      <alignment horizontal="left" vertical="top" wrapText="1"/>
    </xf>
    <xf numFmtId="0" fontId="0" fillId="5" borderId="1" xfId="0" applyFill="1" applyBorder="1" applyAlignment="1">
      <alignment horizontal="center" vertical="top" wrapText="1"/>
    </xf>
    <xf numFmtId="0" fontId="0" fillId="5" borderId="2" xfId="0" applyFont="1" applyFill="1" applyBorder="1" applyAlignment="1">
      <alignment horizontal="left" vertical="top" wrapText="1"/>
    </xf>
    <xf numFmtId="0" fontId="0" fillId="0" borderId="2" xfId="0" applyBorder="1" applyAlignment="1">
      <alignment horizontal="left" vertical="top" wrapText="1"/>
    </xf>
    <xf numFmtId="0" fontId="0" fillId="5" borderId="2" xfId="0" applyFont="1" applyFill="1" applyBorder="1" applyAlignment="1">
      <alignment horizontal="center" vertical="top" wrapText="1"/>
    </xf>
    <xf numFmtId="0" fontId="0" fillId="0" borderId="2" xfId="0" applyFont="1" applyBorder="1" applyAlignment="1">
      <alignment horizontal="left" vertical="top" wrapText="1"/>
    </xf>
    <xf numFmtId="0" fontId="0" fillId="5" borderId="3" xfId="0" applyFont="1" applyFill="1" applyBorder="1" applyAlignment="1">
      <alignment horizontal="left" vertical="top" wrapText="1"/>
    </xf>
    <xf numFmtId="0" fontId="0" fillId="0" borderId="3" xfId="0" applyBorder="1" applyAlignment="1">
      <alignment horizontal="left" vertical="top" wrapText="1"/>
    </xf>
    <xf numFmtId="0" fontId="0" fillId="5" borderId="3" xfId="0" applyFont="1" applyFill="1" applyBorder="1" applyAlignment="1">
      <alignment horizontal="center" vertical="top" wrapText="1"/>
    </xf>
    <xf numFmtId="0" fontId="0" fillId="0" borderId="3" xfId="0" applyFont="1" applyBorder="1" applyAlignment="1">
      <alignment horizontal="left" vertical="top" wrapText="1"/>
    </xf>
    <xf numFmtId="0" fontId="0" fillId="0" borderId="1" xfId="0" applyFont="1" applyFill="1" applyBorder="1" applyAlignment="1">
      <alignment vertical="top" wrapText="1"/>
    </xf>
    <xf numFmtId="0" fontId="16" fillId="0" borderId="1" xfId="0" applyFont="1" applyBorder="1" applyAlignment="1">
      <alignment vertical="top" wrapText="1"/>
    </xf>
    <xf numFmtId="14" fontId="0" fillId="0" borderId="1" xfId="0" applyNumberFormat="1" applyFont="1" applyBorder="1" applyAlignment="1">
      <alignment horizontal="left" vertical="top" wrapText="1"/>
    </xf>
    <xf numFmtId="0" fontId="0" fillId="9" borderId="1" xfId="0" applyFont="1" applyFill="1" applyBorder="1" applyAlignment="1">
      <alignment horizontal="left" vertical="top" wrapText="1"/>
    </xf>
    <xf numFmtId="0" fontId="0" fillId="0" borderId="2" xfId="0" applyBorder="1" applyAlignment="1">
      <alignment vertical="top" wrapText="1"/>
    </xf>
    <xf numFmtId="0" fontId="0" fillId="0" borderId="2" xfId="0" applyNumberFormat="1" applyFont="1" applyBorder="1" applyAlignment="1">
      <alignment vertical="top" wrapText="1"/>
    </xf>
    <xf numFmtId="0" fontId="0" fillId="0" borderId="2" xfId="0" applyNumberFormat="1" applyBorder="1" applyAlignment="1">
      <alignment vertical="top" wrapText="1"/>
    </xf>
    <xf numFmtId="0" fontId="0" fillId="0" borderId="0" xfId="0" applyFont="1" applyBorder="1" applyAlignment="1">
      <alignment horizontal="right" vertical="top" wrapText="1"/>
    </xf>
    <xf numFmtId="0" fontId="0" fillId="0" borderId="0" xfId="0" applyFont="1" applyBorder="1" applyAlignment="1">
      <alignment horizontal="center" vertical="top" wrapText="1"/>
    </xf>
    <xf numFmtId="0" fontId="2" fillId="0" borderId="0" xfId="0" applyFont="1" applyFill="1" applyAlignment="1">
      <alignment vertical="top"/>
    </xf>
    <xf numFmtId="0" fontId="0" fillId="0" borderId="0" xfId="0" applyFont="1" applyFill="1" applyAlignment="1">
      <alignment vertical="top"/>
    </xf>
    <xf numFmtId="0" fontId="0" fillId="0" borderId="1" xfId="0" applyFont="1" applyBorder="1" applyAlignment="1">
      <alignment vertical="top" wrapText="1"/>
    </xf>
    <xf numFmtId="0" fontId="17" fillId="0" borderId="1" xfId="0" applyFont="1" applyBorder="1" applyAlignment="1">
      <alignment vertical="top" wrapText="1"/>
    </xf>
    <xf numFmtId="0" fontId="19" fillId="0" borderId="1" xfId="5" applyFont="1" applyBorder="1" applyAlignment="1">
      <alignment vertical="top" wrapText="1"/>
    </xf>
    <xf numFmtId="0" fontId="18" fillId="0" borderId="1" xfId="5" applyFont="1" applyFill="1" applyBorder="1" applyAlignment="1">
      <alignment vertical="top" wrapText="1"/>
    </xf>
    <xf numFmtId="2" fontId="0" fillId="0" borderId="1" xfId="0" applyNumberFormat="1" applyFont="1" applyFill="1" applyBorder="1" applyAlignment="1">
      <alignment vertical="top" wrapText="1"/>
    </xf>
    <xf numFmtId="14" fontId="0" fillId="0" borderId="1" xfId="0" applyNumberFormat="1" applyFont="1" applyFill="1" applyBorder="1" applyAlignment="1">
      <alignment vertical="top" wrapText="1"/>
    </xf>
    <xf numFmtId="0" fontId="18" fillId="0" borderId="1" xfId="5" applyBorder="1" applyAlignment="1" applyProtection="1">
      <alignment vertical="top" wrapText="1"/>
    </xf>
    <xf numFmtId="0" fontId="0" fillId="0" borderId="1" xfId="0" applyFont="1" applyFill="1" applyBorder="1" applyAlignment="1">
      <alignment vertical="top"/>
    </xf>
    <xf numFmtId="0" fontId="20" fillId="0" borderId="1" xfId="5" applyFont="1" applyBorder="1" applyAlignment="1" applyProtection="1">
      <alignment vertical="top" wrapText="1"/>
    </xf>
    <xf numFmtId="0" fontId="20" fillId="0" borderId="1" xfId="5" applyFont="1" applyFill="1" applyBorder="1" applyAlignment="1" applyProtection="1">
      <alignment vertical="top" wrapText="1"/>
    </xf>
    <xf numFmtId="0" fontId="1" fillId="0" borderId="1" xfId="4" applyFont="1" applyFill="1" applyBorder="1" applyAlignment="1">
      <alignment horizontal="left" vertical="top" wrapText="1"/>
    </xf>
    <xf numFmtId="0" fontId="1" fillId="0" borderId="1" xfId="4" applyFont="1" applyFill="1" applyBorder="1" applyAlignment="1">
      <alignment vertical="top" wrapText="1"/>
    </xf>
    <xf numFmtId="14" fontId="0" fillId="0" borderId="1" xfId="0" applyNumberFormat="1" applyFont="1" applyFill="1" applyBorder="1" applyAlignment="1">
      <alignment vertical="top"/>
    </xf>
    <xf numFmtId="0" fontId="18" fillId="0" borderId="1" xfId="5" applyFill="1" applyBorder="1" applyAlignment="1">
      <alignment vertical="top" wrapText="1"/>
    </xf>
    <xf numFmtId="0" fontId="17" fillId="0" borderId="1" xfId="0" applyFont="1" applyFill="1" applyBorder="1" applyAlignment="1">
      <alignment vertical="top" wrapText="1"/>
    </xf>
    <xf numFmtId="0" fontId="17" fillId="0" borderId="1" xfId="0" applyFont="1" applyBorder="1" applyAlignment="1">
      <alignment vertical="top"/>
    </xf>
    <xf numFmtId="0" fontId="20" fillId="0" borderId="1" xfId="5" applyFont="1" applyFill="1" applyBorder="1" applyAlignment="1" applyProtection="1">
      <alignment vertical="top"/>
    </xf>
    <xf numFmtId="0" fontId="0" fillId="3" borderId="1" xfId="0" applyFont="1" applyFill="1" applyBorder="1" applyAlignment="1">
      <alignment vertical="top" wrapText="1"/>
    </xf>
    <xf numFmtId="0" fontId="0" fillId="3" borderId="1" xfId="0" applyFill="1" applyBorder="1" applyAlignment="1">
      <alignment wrapText="1"/>
    </xf>
    <xf numFmtId="0" fontId="18" fillId="3" borderId="1" xfId="5" applyFont="1" applyFill="1" applyBorder="1" applyAlignment="1">
      <alignment vertical="top" wrapText="1"/>
    </xf>
    <xf numFmtId="0" fontId="17" fillId="3" borderId="1" xfId="0" applyFont="1" applyFill="1" applyBorder="1" applyAlignment="1">
      <alignment vertical="top" wrapText="1"/>
    </xf>
    <xf numFmtId="2" fontId="0" fillId="3" borderId="1" xfId="0" applyNumberFormat="1"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horizontal="left" vertical="top" wrapText="1"/>
    </xf>
    <xf numFmtId="0" fontId="18" fillId="3" borderId="1" xfId="5" applyFill="1" applyBorder="1" applyAlignment="1">
      <alignment vertical="top" wrapText="1"/>
    </xf>
    <xf numFmtId="0" fontId="16" fillId="3" borderId="1" xfId="0" applyFont="1" applyFill="1" applyBorder="1" applyAlignment="1">
      <alignment vertical="top" wrapText="1"/>
    </xf>
    <xf numFmtId="14" fontId="0" fillId="3" borderId="1" xfId="0" applyNumberFormat="1" applyFont="1" applyFill="1" applyBorder="1" applyAlignment="1">
      <alignment vertical="top" wrapText="1"/>
    </xf>
    <xf numFmtId="0" fontId="0" fillId="3" borderId="1" xfId="0" applyFont="1" applyFill="1" applyBorder="1" applyAlignment="1">
      <alignment vertical="top"/>
    </xf>
    <xf numFmtId="0" fontId="1" fillId="3" borderId="1" xfId="4" applyFont="1" applyFill="1" applyBorder="1" applyAlignment="1">
      <alignment vertical="top" wrapText="1"/>
    </xf>
    <xf numFmtId="0" fontId="0" fillId="3" borderId="1" xfId="0" applyFill="1" applyBorder="1" applyAlignment="1">
      <alignment horizontal="left" vertical="top"/>
    </xf>
    <xf numFmtId="0" fontId="0" fillId="3" borderId="1" xfId="0" applyFill="1" applyBorder="1" applyAlignment="1">
      <alignment vertical="top"/>
    </xf>
    <xf numFmtId="0" fontId="19" fillId="3" borderId="1" xfId="5" applyFont="1" applyFill="1" applyBorder="1" applyAlignment="1">
      <alignment vertical="top" wrapText="1"/>
    </xf>
    <xf numFmtId="0" fontId="18" fillId="3" borderId="1" xfId="5" applyFill="1" applyBorder="1" applyAlignment="1">
      <alignment horizontal="left" vertical="top" wrapText="1"/>
    </xf>
    <xf numFmtId="0" fontId="0" fillId="3" borderId="1" xfId="0" applyFont="1" applyFill="1" applyBorder="1" applyAlignment="1">
      <alignment horizontal="justify" vertical="top" wrapText="1"/>
    </xf>
    <xf numFmtId="0" fontId="17" fillId="3" borderId="1" xfId="0" applyFont="1" applyFill="1" applyBorder="1" applyAlignment="1">
      <alignment vertical="top"/>
    </xf>
    <xf numFmtId="0" fontId="18" fillId="0" borderId="1" xfId="5" applyFill="1" applyBorder="1" applyAlignment="1">
      <alignment vertical="top"/>
    </xf>
    <xf numFmtId="0" fontId="22" fillId="3" borderId="1" xfId="0" applyFont="1" applyFill="1" applyBorder="1" applyAlignment="1">
      <alignment vertical="top" wrapText="1"/>
    </xf>
    <xf numFmtId="0" fontId="0" fillId="3" borderId="1" xfId="0" applyFont="1" applyFill="1" applyBorder="1" applyAlignment="1">
      <alignment horizontal="left" vertical="top"/>
    </xf>
    <xf numFmtId="14" fontId="0" fillId="3" borderId="1" xfId="0" applyNumberFormat="1" applyFont="1" applyFill="1" applyBorder="1" applyAlignment="1">
      <alignment vertical="top"/>
    </xf>
    <xf numFmtId="0" fontId="0" fillId="3" borderId="0" xfId="0" applyFont="1" applyFill="1" applyAlignment="1">
      <alignment horizontal="left" vertical="top" wrapText="1"/>
    </xf>
    <xf numFmtId="0" fontId="0" fillId="3" borderId="0" xfId="0" applyFont="1" applyFill="1" applyAlignment="1">
      <alignment vertical="top"/>
    </xf>
    <xf numFmtId="0" fontId="0" fillId="3" borderId="0" xfId="0" applyFont="1" applyFill="1" applyAlignment="1">
      <alignment vertical="top" wrapText="1"/>
    </xf>
    <xf numFmtId="0" fontId="0" fillId="3" borderId="0" xfId="0" applyFont="1" applyFill="1" applyBorder="1" applyAlignment="1">
      <alignment vertical="top" wrapText="1"/>
    </xf>
    <xf numFmtId="0" fontId="0" fillId="0" borderId="0" xfId="0" applyFont="1" applyFill="1" applyAlignment="1">
      <alignment vertical="top" wrapText="1"/>
    </xf>
  </cellXfs>
  <cellStyles count="6">
    <cellStyle name="Гиперссылка" xfId="5" builtinId="8"/>
    <cellStyle name="Нейтральный" xfId="4" builtinId="28"/>
    <cellStyle name="Обычный" xfId="0" builtinId="0"/>
    <cellStyle name="УровеньСтолб_1" xfId="2" builtinId="2" iLevel="0"/>
    <cellStyle name="УровеньСтрок_1" xfId="1" builtinId="1" iLevel="0"/>
    <cellStyle name="УровеньСтрок_2" xfId="3" builtinId="1" iLevel="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hyperlink" Target="http://www.bis.org/bcbs/publ/d305.pdf" TargetMode="External"/><Relationship Id="rId13" Type="http://schemas.openxmlformats.org/officeDocument/2006/relationships/hyperlink" Target="http://www.eba.europa.eu/documents/10180/1002374/EBA-CP-2015-03+%28CP+on+GLs+on+Sound+Remuneration+Policies%29.pdf" TargetMode="External"/><Relationship Id="rId18" Type="http://schemas.openxmlformats.org/officeDocument/2006/relationships/hyperlink" Target="http://base.consultant.ru/cons/cgi/online.cgi?req=doc;base=OTN;n=129;" TargetMode="External"/><Relationship Id="rId26" Type="http://schemas.openxmlformats.org/officeDocument/2006/relationships/hyperlink" Target="http://base.consultant.ru/cons/cgi/online.cgi?req=doc;base=LAW;n=190733" TargetMode="External"/><Relationship Id="rId39" Type="http://schemas.openxmlformats.org/officeDocument/2006/relationships/hyperlink" Target="https://books.google.ru/books?id=cDmtUnYhacUC&amp;lpg=PP1&amp;hl=ru&amp;pg=PR1" TargetMode="External"/><Relationship Id="rId3" Type="http://schemas.openxmlformats.org/officeDocument/2006/relationships/hyperlink" Target="http://www.bis.org/bcbs/publ/d349.pdf" TargetMode="External"/><Relationship Id="rId21" Type="http://schemas.openxmlformats.org/officeDocument/2006/relationships/hyperlink" Target="http://base.consultant.ru/cons/cgi/online.cgi?req=doc;base=LAW;n=116327;" TargetMode="External"/><Relationship Id="rId34" Type="http://schemas.openxmlformats.org/officeDocument/2006/relationships/hyperlink" Target="http://www.bis.org/bcbs/publ/d296.htm" TargetMode="External"/><Relationship Id="rId7" Type="http://schemas.openxmlformats.org/officeDocument/2006/relationships/hyperlink" Target="http://bis.org/publ/bcbs292.htm" TargetMode="External"/><Relationship Id="rId12" Type="http://schemas.openxmlformats.org/officeDocument/2006/relationships/hyperlink" Target="http://www.financialstabilityboard.org/2009/04/principles-for-sound-compensation-practices" TargetMode="External"/><Relationship Id="rId17" Type="http://schemas.openxmlformats.org/officeDocument/2006/relationships/hyperlink" Target="http://base.consultant.ru/cons/cgi/online.cgi?req=doc;base=LAW;n=191242;" TargetMode="External"/><Relationship Id="rId25" Type="http://schemas.openxmlformats.org/officeDocument/2006/relationships/hyperlink" Target="http://www.alt-invest.ru/files/Enciklopedia_finrisk-2008_gl5.pdf" TargetMode="External"/><Relationship Id="rId33" Type="http://schemas.openxmlformats.org/officeDocument/2006/relationships/hyperlink" Target="http://www.bis.org/publ/bcbs255.htm" TargetMode="External"/><Relationship Id="rId38" Type="http://schemas.openxmlformats.org/officeDocument/2006/relationships/hyperlink" Target="http://base.consultant.ru/cons/cgi/online.cgi?req=doc;base=LAW;n=86184;fld=134;dst=1000000001,0;rnd=0.10206287411190506" TargetMode="External"/><Relationship Id="rId2" Type="http://schemas.openxmlformats.org/officeDocument/2006/relationships/hyperlink" Target="http://www.bis.org/publ/bcbs283.htm" TargetMode="External"/><Relationship Id="rId16" Type="http://schemas.openxmlformats.org/officeDocument/2006/relationships/hyperlink" Target="http://base.consultant.ru/cons/cgi/online.cgi?req=doc;base=LAW;n=182448;" TargetMode="External"/><Relationship Id="rId20" Type="http://schemas.openxmlformats.org/officeDocument/2006/relationships/hyperlink" Target="http://www.iso.org/iso/home/store/catalogue_tc/catalogue_detail.htm?csnumber=40145" TargetMode="External"/><Relationship Id="rId29" Type="http://schemas.openxmlformats.org/officeDocument/2006/relationships/hyperlink" Target="http://www.consultant.ru/document/cons_doc_LAW_162481/" TargetMode="External"/><Relationship Id="rId1" Type="http://schemas.openxmlformats.org/officeDocument/2006/relationships/hyperlink" Target="http://www.prmia.org/sites/default/files/references/PRM_Handbook_Introduction_and_Contents_2015edition.pdf" TargetMode="External"/><Relationship Id="rId6" Type="http://schemas.openxmlformats.org/officeDocument/2006/relationships/hyperlink" Target="http://bis.org/publ/bcbs291.htm" TargetMode="External"/><Relationship Id="rId11" Type="http://schemas.openxmlformats.org/officeDocument/2006/relationships/hyperlink" Target="http://www.eba.europa.eu/documents/10180/526386/FINAL+DRAFT+RTS+CORRECTING+DELEGATED+REGULATION+%28EU%29%20%20604-2014.pdf" TargetMode="External"/><Relationship Id="rId24" Type="http://schemas.openxmlformats.org/officeDocument/2006/relationships/hyperlink" Target="http://www.bis.org/publ/bcbs75.pdf" TargetMode="External"/><Relationship Id="rId32" Type="http://schemas.openxmlformats.org/officeDocument/2006/relationships/hyperlink" Target="http://www.bis.org/publ/bcbs233.htm" TargetMode="External"/><Relationship Id="rId37" Type="http://schemas.openxmlformats.org/officeDocument/2006/relationships/hyperlink" Target="http://www.bis.org/publ/joint34.htm" TargetMode="External"/><Relationship Id="rId40" Type="http://schemas.openxmlformats.org/officeDocument/2006/relationships/hyperlink" Target="https://www.imf.org/external/pubs/ft/wp/2013/wp13266.pdf" TargetMode="External"/><Relationship Id="rId5" Type="http://schemas.openxmlformats.org/officeDocument/2006/relationships/hyperlink" Target="http://www.bis.org/pub/bcbs196.pdf" TargetMode="External"/><Relationship Id="rId15" Type="http://schemas.openxmlformats.org/officeDocument/2006/relationships/hyperlink" Target="http://www.federalreserve.gov/bankinforeg/srletters/sr1107a1.pdf" TargetMode="External"/><Relationship Id="rId23" Type="http://schemas.openxmlformats.org/officeDocument/2006/relationships/hyperlink" Target="http://www.fsb.org/2014/10/pr_141015/" TargetMode="External"/><Relationship Id="rId28" Type="http://schemas.openxmlformats.org/officeDocument/2006/relationships/hyperlink" Target="http://base.consultant.ru/cons/cgi/online.cgi?req=doc;base=LAW;n=191835" TargetMode="External"/><Relationship Id="rId36" Type="http://schemas.openxmlformats.org/officeDocument/2006/relationships/hyperlink" Target="http://www.bis.org/bcbs/publ/d355.htm" TargetMode="External"/><Relationship Id="rId10" Type="http://schemas.openxmlformats.org/officeDocument/2006/relationships/hyperlink" Target="http://www.bis.org/bcbs/publ/bcbs194" TargetMode="External"/><Relationship Id="rId19" Type="http://schemas.openxmlformats.org/officeDocument/2006/relationships/hyperlink" Target="http://base.consultant.ru/cons/cgi/online.cgi?req=doc;base=LAW;n=190828" TargetMode="External"/><Relationship Id="rId31" Type="http://schemas.openxmlformats.org/officeDocument/2006/relationships/hyperlink" Target="http://bis.org/publ/bcbs207.htm" TargetMode="External"/><Relationship Id="rId4" Type="http://schemas.openxmlformats.org/officeDocument/2006/relationships/hyperlink" Target="http://grebennikon.ru/" TargetMode="External"/><Relationship Id="rId9" Type="http://schemas.openxmlformats.org/officeDocument/2006/relationships/hyperlink" Target="http://www.reglament.net/bank/rrvkb" TargetMode="External"/><Relationship Id="rId14" Type="http://schemas.openxmlformats.org/officeDocument/2006/relationships/hyperlink" Target="https://www.bis.org/cpmi/publ/d00b.htm?m=3%7C16%7C266" TargetMode="External"/><Relationship Id="rId22" Type="http://schemas.openxmlformats.org/officeDocument/2006/relationships/hyperlink" Target="http://eur-lex.europa.eu/legal-content/EN/TXT/PDF/?uri=CELEX:32014L0059&amp;from=EN" TargetMode="External"/><Relationship Id="rId27" Type="http://schemas.openxmlformats.org/officeDocument/2006/relationships/hyperlink" Target="http://base.consultant.ru/cons/cgi/online.cgi?req=doc;base=LAW;n=193502" TargetMode="External"/><Relationship Id="rId30" Type="http://schemas.openxmlformats.org/officeDocument/2006/relationships/hyperlink" Target="http://base.consultant.ru/cons/cgi/online.cgi?req=doc;base=LAW;n=127780;" TargetMode="External"/><Relationship Id="rId35" Type="http://schemas.openxmlformats.org/officeDocument/2006/relationships/hyperlink" Target="http://www.consultant.ru/document/cons_doc_LAW_5842/" TargetMode="External"/></Relationships>
</file>

<file path=xl/worksheets/sheet1.xml><?xml version="1.0" encoding="utf-8"?>
<worksheet xmlns="http://schemas.openxmlformats.org/spreadsheetml/2006/main" xmlns:r="http://schemas.openxmlformats.org/officeDocument/2006/relationships">
  <sheetPr>
    <tabColor rgb="FFFFC000"/>
    <pageSetUpPr fitToPage="1"/>
  </sheetPr>
  <dimension ref="A1:AS31"/>
  <sheetViews>
    <sheetView tabSelected="1" zoomScaleNormal="100" zoomScalePageLayoutView="90" workbookViewId="0">
      <pane xSplit="11" ySplit="1" topLeftCell="L2" activePane="bottomRight" state="frozen"/>
      <selection activeCell="D1" sqref="D1:D1048576"/>
      <selection pane="topRight" activeCell="D1" sqref="D1:D1048576"/>
      <selection pane="bottomLeft" activeCell="D1" sqref="D1:D1048576"/>
      <selection pane="bottomRight" activeCell="Q3" sqref="Q3"/>
    </sheetView>
  </sheetViews>
  <sheetFormatPr defaultColWidth="9.140625" defaultRowHeight="15" outlineLevelCol="1"/>
  <cols>
    <col min="1" max="1" width="3.85546875" style="14" customWidth="1"/>
    <col min="2" max="2" width="25.85546875" style="14" customWidth="1"/>
    <col min="3" max="3" width="17.7109375" style="14" hidden="1" customWidth="1" outlineLevel="1"/>
    <col min="4" max="4" width="3" style="14" hidden="1" customWidth="1" collapsed="1"/>
    <col min="5" max="5" width="4.42578125" style="14" hidden="1" customWidth="1" outlineLevel="1"/>
    <col min="6" max="6" width="7" style="14" hidden="1" customWidth="1" outlineLevel="1"/>
    <col min="7" max="7" width="9.140625" style="14" hidden="1" customWidth="1" outlineLevel="1"/>
    <col min="8" max="8" width="7.42578125" style="14" hidden="1" customWidth="1" outlineLevel="1"/>
    <col min="9" max="9" width="9.140625" style="14" hidden="1" customWidth="1" outlineLevel="1"/>
    <col min="10" max="10" width="9" style="14" hidden="1" customWidth="1" outlineLevel="1"/>
    <col min="11" max="11" width="31.140625" style="14" customWidth="1" collapsed="1"/>
    <col min="12" max="12" width="9" style="15" bestFit="1" customWidth="1"/>
    <col min="13" max="13" width="12.140625" style="15" bestFit="1" customWidth="1"/>
    <col min="14" max="14" width="12.140625" style="15" hidden="1" customWidth="1" outlineLevel="1"/>
    <col min="15" max="15" width="15.28515625" style="14" customWidth="1" collapsed="1"/>
    <col min="16" max="16" width="18.7109375" style="14" hidden="1" customWidth="1" outlineLevel="1"/>
    <col min="17" max="17" width="28.42578125" style="14" hidden="1" customWidth="1" outlineLevel="1" collapsed="1"/>
    <col min="18" max="18" width="12.42578125" style="14" bestFit="1" customWidth="1" collapsed="1"/>
    <col min="19" max="19" width="12.42578125" style="14" customWidth="1"/>
    <col min="20" max="21" width="12.42578125" style="13" hidden="1" customWidth="1" outlineLevel="1"/>
    <col min="22" max="22" width="12.42578125" style="14" hidden="1" customWidth="1" outlineLevel="1"/>
    <col min="23" max="23" width="17.140625" style="14" hidden="1" customWidth="1" outlineLevel="1"/>
    <col min="24" max="24" width="2.85546875" style="14" customWidth="1" collapsed="1"/>
    <col min="25" max="25" width="12.42578125" style="14" hidden="1" customWidth="1" outlineLevel="1"/>
    <col min="26" max="26" width="18.85546875" style="14" hidden="1" customWidth="1" outlineLevel="1"/>
    <col min="27" max="27" width="16.42578125" style="13" hidden="1" customWidth="1" outlineLevel="1"/>
    <col min="28" max="28" width="11.140625" style="14" hidden="1" customWidth="1" outlineLevel="1"/>
    <col min="29" max="29" width="2" style="14" customWidth="1" collapsed="1"/>
    <col min="30" max="33" width="9.140625" style="13" customWidth="1" outlineLevel="1"/>
    <col min="34" max="34" width="9.28515625" style="13" customWidth="1" outlineLevel="1"/>
    <col min="35" max="35" width="2" style="13" bestFit="1" customWidth="1"/>
    <col min="36" max="39" width="9.140625" style="13" hidden="1" customWidth="1" outlineLevel="1"/>
    <col min="40" max="40" width="9.28515625" style="13" hidden="1" customWidth="1" outlineLevel="1"/>
    <col min="41" max="41" width="2.28515625" style="13" customWidth="1" collapsed="1"/>
    <col min="42" max="45" width="9.140625" style="16"/>
    <col min="46" max="16384" width="9.140625" style="14"/>
  </cols>
  <sheetData>
    <row r="1" spans="1:45" s="8" customFormat="1" ht="51">
      <c r="A1" s="1" t="s">
        <v>0</v>
      </c>
      <c r="B1" s="1" t="s">
        <v>1</v>
      </c>
      <c r="C1" s="1" t="s">
        <v>2</v>
      </c>
      <c r="D1" s="1" t="s">
        <v>3</v>
      </c>
      <c r="E1" s="1" t="s">
        <v>4</v>
      </c>
      <c r="F1" s="1" t="s">
        <v>5</v>
      </c>
      <c r="G1" s="2" t="s">
        <v>4</v>
      </c>
      <c r="H1" s="2" t="s">
        <v>6</v>
      </c>
      <c r="I1" s="2" t="s">
        <v>7</v>
      </c>
      <c r="J1" s="2" t="s">
        <v>8</v>
      </c>
      <c r="K1" s="2" t="s">
        <v>9</v>
      </c>
      <c r="L1" s="2" t="s">
        <v>10</v>
      </c>
      <c r="M1" s="2" t="s">
        <v>11</v>
      </c>
      <c r="N1" s="2" t="s">
        <v>12</v>
      </c>
      <c r="O1" s="1" t="s">
        <v>13</v>
      </c>
      <c r="P1" s="1" t="s">
        <v>14</v>
      </c>
      <c r="Q1" s="1" t="s">
        <v>15</v>
      </c>
      <c r="R1" s="1" t="s">
        <v>16</v>
      </c>
      <c r="S1" s="1" t="s">
        <v>17</v>
      </c>
      <c r="T1" s="3" t="s">
        <v>18</v>
      </c>
      <c r="U1" s="3" t="s">
        <v>19</v>
      </c>
      <c r="V1" s="2" t="s">
        <v>20</v>
      </c>
      <c r="W1" s="1" t="s">
        <v>21</v>
      </c>
      <c r="X1" s="1" t="s">
        <v>22</v>
      </c>
      <c r="Y1" s="4" t="s">
        <v>18</v>
      </c>
      <c r="Z1" s="4" t="s">
        <v>19</v>
      </c>
      <c r="AA1" s="5" t="s">
        <v>20</v>
      </c>
      <c r="AB1" s="4" t="s">
        <v>21</v>
      </c>
      <c r="AC1" s="6"/>
      <c r="AD1" s="2" t="s">
        <v>23</v>
      </c>
      <c r="AE1" s="2" t="s">
        <v>24</v>
      </c>
      <c r="AF1" s="2" t="s">
        <v>25</v>
      </c>
      <c r="AG1" s="2" t="s">
        <v>26</v>
      </c>
      <c r="AH1" s="2" t="s">
        <v>27</v>
      </c>
      <c r="AI1" s="7" t="s">
        <v>22</v>
      </c>
      <c r="AJ1" s="7" t="s">
        <v>28</v>
      </c>
      <c r="AK1" s="7" t="s">
        <v>29</v>
      </c>
      <c r="AL1" s="7" t="s">
        <v>30</v>
      </c>
      <c r="AM1" s="7" t="s">
        <v>31</v>
      </c>
      <c r="AN1" s="7" t="s">
        <v>32</v>
      </c>
      <c r="AO1" s="7"/>
    </row>
    <row r="2" spans="1:45" ht="45">
      <c r="A2" s="9">
        <v>1</v>
      </c>
      <c r="B2" s="9" t="s">
        <v>33</v>
      </c>
      <c r="C2" s="9" t="s">
        <v>34</v>
      </c>
      <c r="D2" s="9"/>
      <c r="E2" s="9"/>
      <c r="F2" s="9"/>
      <c r="G2" s="9"/>
      <c r="H2" s="9"/>
      <c r="I2" s="9"/>
      <c r="J2" s="9"/>
      <c r="K2" s="9" t="str">
        <f>CONCATENATE(B2," - ",P2,IF(Q2="",," - "),IF(Q2="",,Q2))</f>
        <v>Специалист по анализу рисков - Классификация рисков</v>
      </c>
      <c r="L2" s="10">
        <v>5</v>
      </c>
      <c r="M2" s="10">
        <v>1</v>
      </c>
      <c r="N2" s="10" t="str">
        <f>CONCATENATE(L2," - ",M2)</f>
        <v>5 - 1</v>
      </c>
      <c r="O2" s="9" t="s">
        <v>35</v>
      </c>
      <c r="P2" s="9" t="s">
        <v>722</v>
      </c>
      <c r="Q2" s="9"/>
      <c r="R2" s="9" t="s">
        <v>36</v>
      </c>
      <c r="S2" s="9">
        <v>0</v>
      </c>
      <c r="T2" s="11"/>
      <c r="U2" s="11"/>
      <c r="V2" s="11" t="str">
        <f>CONCATENATE(AJ2,";",AK2,";",AL2,";",AM2,";",AN2)</f>
        <v>Неопределенность (Uncertainty); Определение риска (Risk definition); Идентификация риска (Risk identification); Риск- менеджмент (Risk-management); Отношение к риску (Risk attitude); Владелец риска (Risk owner); Оценка риска (Risk assessment); Источник риска (Risk source); Последствия риска (Consequence); Вероятность/частота наступления риска (Likelihood); Профиль риска (Risk profile); Критерии риска (Risk criteria); Уровень риска (Level of risk); Использование оценок (учет) риска (Risk treatment); Контроль риска (Risk control); Мониторинг (Monitoring); Теория принятия решений (Decision analysis); Склонный к риску (Risk lover); Несклонный к риску (Risk averse); Диверсификация риска (Risk diversification); Интегрированный риск-менеджмент (Integrated risk management); Минимизация риска; Анализ чувствительности (Sensitivity analysis); Культура риск-менеджмента (Risk culture); Количественная оценка риска; Подразделение риск-менеджмента; Экономический капитал; Регуляторный капитал;Таксономия (классификация, виды) рисков (Risk taxonomy (classification)); Финансовые риски (Financial risks); Кредитный риск (Credit risk); Риск дефолта (Default risk); Риск снижения кредитоспособности (риск миграции) (Credit migration risk); Риск концентрации (Concentration risk); Остаточный кредитный риск (Residual risk); Кредитный риск контрагента (Counterparty credit risk); Предрасчетный риск (Pre-settlement risk); Расчетный риск (Settlement risk); Риск изменения стоимости кредитного требования (CVA risk); Общий риск обратно-позиционной корреляции (General wrong-way risk); Специфический риск обратно-позиционной корреляции (Specific wrong-way risk); Страновой риск и риск перевода (Country risk and transfer risk); Рыночный риск (Market risk); Процентный риск торгового портфеля (Interest rate risk in the trading book); Процентный риск банковского портфеля (Interest rate risk in the banking book); Фондовый риск торгового портфеля (Equity risk in the trading book (Equity position risk)); Товарный риск торгового портфеля (Commodities risk); Риск изменения вмененной волатильности по торговому портфелю (вега-риск) (Implied volatility risk (vega-risk)); Валютный риск (Foreign exchange risk); Модельный риск (Model risk); Операционный риск (Operational risk); Риск ликвидности (Liquidity risk); Риск общей балансовой ликвидности (Balance liquidity risk); Риск внутридневной ликвидности (Intra-day liquidity risk); Риск рыночной ликвидности (Market liquidity risk); Риск оттока средств из банка (Bank run risk); Риск концентрации фондирования (Funding concentration risk); Нефинансовые риски (Non-financial risks); Регуляторный риск (Compliance risk); Правовой риск (Legal risk); Стратегический риск (Strategic risk); Бизнес риск (Business risk); Репутационный риск (риск потери деловой репутации) (Reputational risk); Имущественный риск (Fixed assets risk); Страховой риск (Insurance risk); Риск вынужденного вмешательства (Step-in risk); Системный риск (Systemic risk); Риск легализации (отмывания) доходов, полученных преступным путем, и финансирования терроризма (Anti money laundering risk); Остаточный риск (Residual risk); Налоговый риск; Остаточный рыночный риск; Риск мошенничества должника ; Риск неблагоприятных внешних событий ; Риск неверного составления договоров ; Риск недобросовестных действий работников кредитной организации ; риск неликвидности обеспечения ; риск обеспечения кредита ; риск ошибок сотрудников кредитной организации ; Риск секьюритизации; Риск юридических недостатков оформления документации по сделке ; Риск, вызванный несанкционированной деятельностью третьих лиц; Риск, вызванный несовершенством внутренних процедур ; Риск, связанный с функционированием систем ; Технологический риск ; Экологический риск ; Риск инвестиций в долевые ценные бумаги, не входящие в торговый портфель ; Риск досрочного погашения кредита (Prepayment Risk); Классификация методов и источники информации для идентификации рисков; Анализ нормативно-правовых актов ЦБ, рекомендаций международного, регионального и национального банковского регулирования, отраслевых стандартов в области управления рисками; Анализ финансовой отчетности кредитной организации; Анализ заключений рейтинговых агентств; Анализ результатов проверок Банка России и Службы внутреннего аудита; Анализ публикаций в публичных информационных ресурсах; Мозговой штурм; Чек-листы (контрольные листы); Анализ сценариев; Общий подход к оценке значимости выявленных рисков; Оценка факторов значимости; Определение итогового уровня значимости; Перенос риска увеличения продолжительности жизни (longevity risk transfer); Риски промышленных предприятий;Соблюдение установленных правил и директив (Rules and Regulations); Ясность и четкость (Clarity and Accuracy); Соответствие требованиям/ ситуации (Suitability ); Реалистичная оценка результатов (Presentation of Results); Прямое раскрытие любых существующих ограничений (Disclosure of Limits ); Высокий уровень профессионализма (High Level of Professionalism ); Наблюдение, чтобы сотрудники работали в соответствии со стандартами организации (Supervision of Others); Использование общепринятых практик (Departure from Accepted Practices); Конфликт интересов (Conflicts of Interest); Конфиденциальность (Confidentiality); Честность и добросовестность (Honesty and Integrity); Доверительная ответственность (Fiduciary Responsibilities);;</v>
      </c>
      <c r="W2" s="11"/>
      <c r="X2" s="9"/>
      <c r="Y2" s="11" t="str">
        <f>CONCATENATE(Y$1,": ",IF(T2="","",T2))</f>
        <v xml:space="preserve">Трудовые действия: </v>
      </c>
      <c r="Z2" s="11" t="str">
        <f t="shared" ref="Z2:AB17" si="0">CONCATENATE(Z$1,": ",IF(U2="","",U2))</f>
        <v xml:space="preserve">Необходимые умения: </v>
      </c>
      <c r="AA2" s="11" t="str">
        <f t="shared" si="0"/>
        <v>Необходимые знания: Неопределенность (Uncertainty); Определение риска (Risk definition); Идентификация риска (Risk identification); Риск- менеджмент (Risk-management); Отношение к риску (Risk attitude); Владелец риска (Risk owner); Оценка риска (Risk assessment); Источник риска (Risk source); Последствия риска (Consequence); Вероятность/частота наступления риска (Likelihood); Профиль риска (Risk profile); Критерии риска (Risk criteria); Уровень риска (Level of risk); Использование оценок (учет) риска (Risk treatment); Контроль риска (Risk control); Мониторинг (Monitoring); Теория принятия решений (Decision analysis); Склонный к риску (Risk lover); Несклонный к риску (Risk averse); Диверсификация риска (Risk diversification); Интегрированный риск-менеджмент (Integrated risk management); Минимизация риска; Анализ чувствительности (Sensitivity analysis); Культура риск-менеджмента (Risk culture); Количественная оценка риска; Подразделение риск-менеджмента; Экономический капитал; Регуляторный капитал;Таксономия (классификация, виды) рисков (Risk taxonomy (classification)); Финансовые риски (Financial risks); Кредитный риск (Credit risk); Риск дефолта (Default risk); Риск снижения кредитоспособности (риск миграции) (Credit migration risk); Риск концентрации (Concentration risk); Остаточный кредитный риск (Residual risk); Кредитный риск контрагента (Counterparty credit risk); Предрасчетный риск (Pre-settlement risk); Расчетный риск (Settlement risk); Риск изменения стоимости кредитного требования (CVA risk); Общий риск обратно-позиционной корреляции (General wrong-way risk); Специфический риск обратно-позиционной корреляции (Specific wrong-way risk); Страновой риск и риск перевода (Country risk and transfer risk); Рыночный риск (Market risk); Процентный риск торгового портфеля (Interest rate risk in the trading book); Процентный риск банковского портфеля (Interest rate risk in the banking book); Фондовый риск торгового портфеля (Equity risk in the trading book (Equity position risk)); Товарный риск торгового портфеля (Commodities risk); Риск изменения вмененной волатильности по торговому портфелю (вега-риск) (Implied volatility risk (vega-risk)); Валютный риск (Foreign exchange risk); Модельный риск (Model risk); Операционный риск (Operational risk); Риск ликвидности (Liquidity risk); Риск общей балансовой ликвидности (Balance liquidity risk); Риск внутридневной ликвидности (Intra-day liquidity risk); Риск рыночной ликвидности (Market liquidity risk); Риск оттока средств из банка (Bank run risk); Риск концентрации фондирования (Funding concentration risk); Нефинансовые риски (Non-financial risks); Регуляторный риск (Compliance risk); Правовой риск (Legal risk); Стратегический риск (Strategic risk); Бизнес риск (Business risk); Репутационный риск (риск потери деловой репутации) (Reputational risk); Имущественный риск (Fixed assets risk); Страховой риск (Insurance risk); Риск вынужденного вмешательства (Step-in risk); Системный риск (Systemic risk); Риск легализации (отмывания) доходов, полученных преступным путем, и финансирования терроризма (Anti money laundering risk); Остаточный риск (Residual risk); Налоговый риск; Остаточный рыночный риск; Риск мошенничества должника ; Риск неблагоприятных внешних событий ; Риск неверного составления договоров ; Риск недобросовестных действий работников кредитной организации ; риск неликвидности обеспечения ; риск обеспечения кредита ; риск ошибок сотрудников кредитной организации ; Риск секьюритизации; Риск юридических недостатков оформления документации по сделке ; Риск, вызванный несанкционированной деятельностью третьих лиц; Риск, вызванный несовершенством внутренних процедур ; Риск, связанный с функционированием систем ; Технологический риск ; Экологический риск ; Риск инвестиций в долевые ценные бумаги, не входящие в торговый портфель ; Риск досрочного погашения кредита (Prepayment Risk); Классификация методов и источники информации для идентификации рисков; Анализ нормативно-правовых актов ЦБ, рекомендаций международного, регионального и национального банковского регулирования, отраслевых стандартов в области управления рисками; Анализ финансовой отчетности кредитной организации; Анализ заключений рейтинговых агентств; Анализ результатов проверок Банка России и Службы внутреннего аудита; Анализ публикаций в публичных информационных ресурсах; Мозговой штурм; Чек-листы (контрольные листы); Анализ сценариев; Общий подход к оценке значимости выявленных рисков; Оценка факторов значимости; Определение итогового уровня значимости; Перенос риска увеличения продолжительности жизни (longevity risk transfer); Риски промышленных предприятий;Соблюдение установленных правил и директив (Rules and Regulations); Ясность и четкость (Clarity and Accuracy); Соответствие требованиям/ ситуации (Suitability ); Реалистичная оценка результатов (Presentation of Results); Прямое раскрытие любых существующих ограничений (Disclosure of Limits ); Высокий уровень профессионализма (High Level of Professionalism ); Наблюдение, чтобы сотрудники работали в соответствии со стандартами организации (Supervision of Others); Использование общепринятых практик (Departure from Accepted Practices); Конфликт интересов (Conflicts of Interest); Конфиденциальность (Confidentiality); Честность и добросовестность (Honesty and Integrity); Доверительная ответственность (Fiduciary Responsibilities);;</v>
      </c>
      <c r="AB2" s="11" t="str">
        <f>CONCATENATE(AB$1,": ",IF(W2="","",W2))</f>
        <v xml:space="preserve">Другие характеристики: </v>
      </c>
      <c r="AC2" s="12"/>
      <c r="AD2" s="11">
        <v>101.1</v>
      </c>
      <c r="AE2" s="11">
        <v>104.1</v>
      </c>
      <c r="AF2" s="11">
        <v>105.1</v>
      </c>
      <c r="AG2" s="11"/>
      <c r="AH2" s="11"/>
      <c r="AJ2" s="13" t="s">
        <v>3845</v>
      </c>
      <c r="AK2" s="13" t="s">
        <v>3846</v>
      </c>
      <c r="AL2" s="13" t="s">
        <v>3847</v>
      </c>
      <c r="AM2" s="13" t="s">
        <v>3848</v>
      </c>
      <c r="AN2" s="13" t="s">
        <v>3848</v>
      </c>
      <c r="AP2" s="14"/>
      <c r="AQ2" s="14"/>
      <c r="AR2" s="14"/>
      <c r="AS2" s="14"/>
    </row>
    <row r="3" spans="1:45" ht="30">
      <c r="A3" s="9">
        <f>1+A2</f>
        <v>2</v>
      </c>
      <c r="B3" s="9" t="s">
        <v>33</v>
      </c>
      <c r="C3" s="9" t="s">
        <v>34</v>
      </c>
      <c r="D3" s="9"/>
      <c r="E3" s="9"/>
      <c r="F3" s="9"/>
      <c r="G3" s="9"/>
      <c r="H3" s="9"/>
      <c r="I3" s="9"/>
      <c r="J3" s="9"/>
      <c r="K3" s="9" t="str">
        <f t="shared" ref="K3:K31" si="1">CONCATENATE(B3," - ",P3,IF(Q3="",," - "),IF(Q3="",,Q3))</f>
        <v>Специалист по анализу рисков - Инструменты</v>
      </c>
      <c r="L3" s="10">
        <v>5</v>
      </c>
      <c r="M3" s="10">
        <v>2</v>
      </c>
      <c r="N3" s="10" t="str">
        <f t="shared" ref="N3:N31" si="2">CONCATENATE(L3," - ",M3)</f>
        <v>5 - 2</v>
      </c>
      <c r="O3" s="9" t="s">
        <v>37</v>
      </c>
      <c r="P3" s="9" t="s">
        <v>38</v>
      </c>
      <c r="Q3" s="9"/>
      <c r="R3" s="9" t="s">
        <v>36</v>
      </c>
      <c r="S3" s="9">
        <v>0</v>
      </c>
      <c r="T3" s="11"/>
      <c r="U3" s="11"/>
      <c r="V3" s="11" t="str">
        <f t="shared" ref="V3:V31" si="3">CONCATENATE(AJ3,";",AK3,";",AL3,";",AM3,";",AN3)</f>
        <v>Дюрация, модифицированная дюрация; Случайная величина (Random variable); Мера риска (Risk measure); Фактор риска (Risk factor); Мэппинг рисков (Risk mapping); Дельта-эквивалент (Delta equivalent); Вероятностные меры риска (Distribution-based risk measures); Симметричное распределение (Symmetric distribution); Нормальное распределение (Normal distribution); Временнoй горизонт (Time horizon); Уровень доверительной вероятности (Confidence level); Рисковая стоимость (Value at Risk); Рыночный VaR (Market VaR); Дельта-нормальный подход (Delta-normal approach); Метод "дельта-плюс" (Delta-Plus method); Delta-Gamma-Vega-Theta приближение  (Delta-Gamma-Vega-Theta approximation); Историческое моделирование (Historical simulation); Иммитационное моделирование Монте-Карло (Monte Carlo simulation); Разложеное Холецкого (Cholesky Decomposition); Теория экстремальных значений (Extreme Value Theory ); Кредитный VaR (Credit VaR); Рейтинги (Ratings); Спред (Spread); Убыток (Loss); Риск убытка в случае дефолта (Exposure at default); Уровень возможного убытка (Loss given default); Качество обеспечения ссуды (Recovery rate); Меры риска, основанные на сценарном анализе (Scenario-based risk measures); Сценарий (Scenario); Наибольшие максимальные потери (Biggest absolute loss); Концепция Mark-to-Future (Mark-to-Future concept); Традиционные меры риска (Traditional risk measures); Альфа (Alpha); Облигация (Bond); Выпуклость (Convexity); Ценная бумага с фиксированным доходом (Fixed income position); Текущая стоимость базисного пункта (Present value of a basis point); Опцион (Option); "Греческие буквы"/ Состав цены опциона (Greeks); Дельта (Delta); Гамма (Gamma); Ро (Rho); Вега (Vega); Современная портфельная теория (Modern Portfolio Theory); Модель оценки доходности активов (Capital Asset Pricing Model); Портфель (книга) (Portfolio (book)); Временная стоимость денег (Time Value of Money); Безрисковая ставка доходности (Risk free return); Ожидаемая рыночная доходность (Expected market return); Бета (Beta); Дельта-хеджирование (Delta-Hedging); Модифицированная дюрация бондов (Modified Duration of a Bond); взвешивание активов по уровню риска (Risk-Weighted Assets);Активы и обязательства (Assets and liabilies); Хеджирование риска (Risk hedging); Финансовый инструмент (Financial instrument); Балансовый инструмент (Balance sheet instrument); Внебалансовый инструмент (Off-balance sheet instrument); Биржевые и Внебиржевые инструменты (Exchange-traded and over-the-counter instruments); Производные финансовые инструменты (Derivatives); Форварды и фьючерсы (Forward and futures); Свопы (Swaps); Опционы (колл и пут) (Call and Put options); Кредитные производные финансовые инструменты (Credit derivatives); Экзотические деривативы (Exotics); Ценные бумаги (Securities); Долговые ценные бумаги (Debt securities); Долевые ценные бумаги (equity securities); Кредитные инструменты (Credit instruments); Кредиты (Loans); Гарантии (Guaranties); Кредитные линии (Facilities); Аккредитивы (Letters of credit); Прямое и обратное репо (REPO and Reverse REPO); Секьюритизация (Securitization); Кредитование ценными бумагами (Security Lending and Borrowing); Депозитные инструменты (Deposit instruments); Депозиты и вклады (Deposits); Текущие и расчетные счета (Current accounts); Торговый портфель (Trading book); Банковский портфель (Banking book); Разделение торгового и банковского портфелей (trading and banking books boundary); корзинные дефолтные свопы, ПФИ на корзину активов, инструменты секьюритизации и повторной секьюритизации; Ценные бумаги (акции, облигации, паи, конвертируемые облигации, векселя,  оферта по облигациям, амортизация долга, бескупонные облигации, deep discount bonds), фондовые и финансовые индексы, процентные бэнчмарки (ключевая ставка, Libor, Mosibor и т.п.)  ; Рыночная инфраструктура (организатор торгов, клиринг, депозитарий, репозитарий, центральный контрагент) ; Операции на финансовых рынках (гарантийное обеспечение, вариационная маржа, обеспечительные платежи, маркет-мэйкинг, типы ордеров на исполнение сделки, неттинг, поставка против платежа, предпоставка, предоплата, ролл-овер, финансовое плечо, поставочные контракты, беспоставочные контракты) ; Позиции: чистые, открытые / закрытые, длинные / короткие (Short and long position); Депозиты до востребования (Non-Maturity Deposits); Прямое хеджирование (Direct hedging); Перекрестное хеджирование (Cross hedging); торгуемые биржевые фонды (ETF) (Exchange traded funds); фонды коллективного инвестирования (Undertakings for collective investments in transferable securities); собственный капитал банка; основной капитал; дополнительный капитал; базовый капитал; уставный капитал;;;</v>
      </c>
      <c r="W3" s="11"/>
      <c r="X3" s="9"/>
      <c r="Y3" s="11" t="str">
        <f t="shared" ref="Y3:AB18" si="4">CONCATENATE(Y$1,": ",IF(T3="","",T3))</f>
        <v xml:space="preserve">Трудовые действия: </v>
      </c>
      <c r="Z3" s="11" t="str">
        <f t="shared" si="0"/>
        <v xml:space="preserve">Необходимые умения: </v>
      </c>
      <c r="AA3" s="11" t="str">
        <f t="shared" si="0"/>
        <v>Необходимые знания: Дюрация, модифицированная дюрация; Случайная величина (Random variable); Мера риска (Risk measure); Фактор риска (Risk factor); Мэппинг рисков (Risk mapping); Дельта-эквивалент (Delta equivalent); Вероятностные меры риска (Distribution-based risk measures); Симметричное распределение (Symmetric distribution); Нормальное распределение (Normal distribution); Временнoй горизонт (Time horizon); Уровень доверительной вероятности (Confidence level); Рисковая стоимость (Value at Risk); Рыночный VaR (Market VaR); Дельта-нормальный подход (Delta-normal approach); Метод "дельта-плюс" (Delta-Plus method); Delta-Gamma-Vega-Theta приближение  (Delta-Gamma-Vega-Theta approximation); Историческое моделирование (Historical simulation); Иммитационное моделирование Монте-Карло (Monte Carlo simulation); Разложеное Холецкого (Cholesky Decomposition); Теория экстремальных значений (Extreme Value Theory ); Кредитный VaR (Credit VaR); Рейтинги (Ratings); Спред (Spread); Убыток (Loss); Риск убытка в случае дефолта (Exposure at default); Уровень возможного убытка (Loss given default); Качество обеспечения ссуды (Recovery rate); Меры риска, основанные на сценарном анализе (Scenario-based risk measures); Сценарий (Scenario); Наибольшие максимальные потери (Biggest absolute loss); Концепция Mark-to-Future (Mark-to-Future concept); Традиционные меры риска (Traditional risk measures); Альфа (Alpha); Облигация (Bond); Выпуклость (Convexity); Ценная бумага с фиксированным доходом (Fixed income position); Текущая стоимость базисного пункта (Present value of a basis point); Опцион (Option); "Греческие буквы"/ Состав цены опциона (Greeks); Дельта (Delta); Гамма (Gamma); Ро (Rho); Вега (Vega); Современная портфельная теория (Modern Portfolio Theory); Модель оценки доходности активов (Capital Asset Pricing Model); Портфель (книга) (Portfolio (book)); Временная стоимость денег (Time Value of Money); Безрисковая ставка доходности (Risk free return); Ожидаемая рыночная доходность (Expected market return); Бета (Beta); Дельта-хеджирование (Delta-Hedging); Модифицированная дюрация бондов (Modified Duration of a Bond); взвешивание активов по уровню риска (Risk-Weighted Assets);Активы и обязательства (Assets and liabilies); Хеджирование риска (Risk hedging); Финансовый инструмент (Financial instrument); Балансовый инструмент (Balance sheet instrument); Внебалансовый инструмент (Off-balance sheet instrument); Биржевые и Внебиржевые инструменты (Exchange-traded and over-the-counter instruments); Производные финансовые инструменты (Derivatives); Форварды и фьючерсы (Forward and futures); Свопы (Swaps); Опционы (колл и пут) (Call and Put options); Кредитные производные финансовые инструменты (Credit derivatives); Экзотические деривативы (Exotics); Ценные бумаги (Securities); Долговые ценные бумаги (Debt securities); Долевые ценные бумаги (equity securities); Кредитные инструменты (Credit instruments); Кредиты (Loans); Гарантии (Guaranties); Кредитные линии (Facilities); Аккредитивы (Letters of credit); Прямое и обратное репо (REPO and Reverse REPO); Секьюритизация (Securitization); Кредитование ценными бумагами (Security Lending and Borrowing); Депозитные инструменты (Deposit instruments); Депозиты и вклады (Deposits); Текущие и расчетные счета (Current accounts); Торговый портфель (Trading book); Банковский портфель (Banking book); Разделение торгового и банковского портфелей (trading and banking books boundary); корзинные дефолтные свопы, ПФИ на корзину активов, инструменты секьюритизации и повторной секьюритизации; Ценные бумаги (акции, облигации, паи, конвертируемые облигации, векселя,  оферта по облигациям, амортизация долга, бескупонные облигации, deep discount bonds), фондовые и финансовые индексы, процентные бэнчмарки (ключевая ставка, Libor, Mosibor и т.п.)  ; Рыночная инфраструктура (организатор торгов, клиринг, депозитарий, репозитарий, центральный контрагент) ; Операции на финансовых рынках (гарантийное обеспечение, вариационная маржа, обеспечительные платежи, маркет-мэйкинг, типы ордеров на исполнение сделки, неттинг, поставка против платежа, предпоставка, предоплата, ролл-овер, финансовое плечо, поставочные контракты, беспоставочные контракты) ; Позиции: чистые, открытые / закрытые, длинные / короткие (Short and long position); Депозиты до востребования (Non-Maturity Deposits); Прямое хеджирование (Direct hedging); Перекрестное хеджирование (Cross hedging); торгуемые биржевые фонды (ETF) (Exchange traded funds); фонды коллективного инвестирования (Undertakings for collective investments in transferable securities); собственный капитал банка; основной капитал; дополнительный капитал; базовый капитал; уставный капитал;;;</v>
      </c>
      <c r="AB3" s="11" t="str">
        <f t="shared" si="0"/>
        <v xml:space="preserve">Другие характеристики: </v>
      </c>
      <c r="AC3" s="12"/>
      <c r="AD3" s="11">
        <v>102.1</v>
      </c>
      <c r="AE3" s="11">
        <v>103.1</v>
      </c>
      <c r="AF3" s="11"/>
      <c r="AG3" s="11"/>
      <c r="AH3" s="11"/>
      <c r="AJ3" s="13" t="s">
        <v>3849</v>
      </c>
      <c r="AK3" s="13" t="s">
        <v>3850</v>
      </c>
      <c r="AL3" s="13" t="s">
        <v>3848</v>
      </c>
      <c r="AM3" s="13" t="s">
        <v>3848</v>
      </c>
      <c r="AN3" s="13" t="s">
        <v>3848</v>
      </c>
      <c r="AP3" s="14"/>
      <c r="AQ3" s="14"/>
      <c r="AR3" s="14"/>
      <c r="AS3" s="14"/>
    </row>
    <row r="4" spans="1:45" ht="30">
      <c r="A4" s="9">
        <f t="shared" ref="A4:A31" si="5">1+A3</f>
        <v>3</v>
      </c>
      <c r="B4" s="9" t="s">
        <v>33</v>
      </c>
      <c r="C4" s="9" t="s">
        <v>34</v>
      </c>
      <c r="D4" s="9"/>
      <c r="E4" s="9"/>
      <c r="F4" s="9"/>
      <c r="G4" s="9"/>
      <c r="H4" s="9"/>
      <c r="I4" s="9"/>
      <c r="J4" s="9"/>
      <c r="K4" s="9" t="str">
        <f t="shared" si="1"/>
        <v>Специалист по анализу рисков - Отчетность</v>
      </c>
      <c r="L4" s="10">
        <v>6</v>
      </c>
      <c r="M4" s="10">
        <v>1</v>
      </c>
      <c r="N4" s="10" t="str">
        <f t="shared" si="2"/>
        <v>6 - 1</v>
      </c>
      <c r="O4" s="9" t="s">
        <v>39</v>
      </c>
      <c r="P4" s="9" t="s">
        <v>40</v>
      </c>
      <c r="Q4" s="9"/>
      <c r="R4" s="9" t="s">
        <v>36</v>
      </c>
      <c r="S4" s="9">
        <v>1</v>
      </c>
      <c r="T4" s="11"/>
      <c r="U4" s="11"/>
      <c r="V4" s="11" t="str">
        <f t="shared" si="3"/>
        <v>Справка об уровне достаточности капитала для покрытия рисков, величине резервов на возможные потери по ссудам и иным активам (ф.0409808); Информация об обязательных нормативах и других показателях деятельности кредитной организации (ф.0409135); Отчетность ВПОДК; Отчеты о значимых рисках; Консолидированная финансовая отчетность; Состав отчетности ВПОДК; Периодичность отчетности ВПОДК; Получатели отчетности ВПОДК; Аудиторское заключение; Ежеквартальный отчет эмитента эмиссионных ценных бумаг; Информация о рисках на консолидированной основе; годовая консолидированная финансовая отчетность ; банковская группа; головная кредитная организация банковской группы; опубликованная отчетность; официальный сайт головной кредитной организации банковской группы; Раскрытие информации эмитентами эмиссионных ценных бумаг; Отчеты об уровне регуляторного риска; Агрегирование рисков (Risk Data aggregation); Адаптивность (Adaptability); Аппроксимация (Approximation); Архитектура бизнес-приложения (Application architecture); Архитектура данных и инфраструктура ИТ (Data architecture and IT infrastructure); Бизнес-приложение, прикладная система (Application); Бизнес-термины (Business term); Визуализация данных (Data visualisation); Приближаемость (Precision); Доступность системы (Availability); Измерение (куба) (Dimension); Интерактивность (Interactivity); Качество информации (Information Quality); Комплексность (Comprehensiveness); Отчётная система (Business intelligence (BI) environment); Оценка качества  (Quality assessment); Периодичность (Frequency); Персонализация (Personalisation); Показатель качества (Quality measure); Полнота данных (Completeness); Распространение (Distribution); Ручные процессы (на основе бумажных носителей) (Manual processes/Manual workarounds); Своевременность (Timeliness); Системное управление качеством (Total Quality Management (TQM)); Сопровождаемость информационной среды (Maintainability); Стоимость владения (Cost of ownership); Стоимость приобретения (Cost of acquisition); Стоимость сопровождения (Cost of mantainance); Целостность (Integrity); Требования (Requirements); Удобство использования (Useability); Улучшение качества (Quality improvement); Управление качеством (Quality Management); Четкость и информативность (Clarity and usefulness); Требования к отчетности по рискам; Отчетность по рискам на консолидированном уровне;;;;</v>
      </c>
      <c r="W4" s="11"/>
      <c r="X4" s="9"/>
      <c r="Y4" s="11" t="str">
        <f t="shared" si="4"/>
        <v xml:space="preserve">Трудовые действия: </v>
      </c>
      <c r="Z4" s="11" t="str">
        <f t="shared" si="0"/>
        <v xml:space="preserve">Необходимые умения: </v>
      </c>
      <c r="AA4" s="11" t="str">
        <f t="shared" si="0"/>
        <v>Необходимые знания: Справка об уровне достаточности капитала для покрытия рисков, величине резервов на возможные потери по ссудам и иным активам (ф.0409808); Информация об обязательных нормативах и других показателях деятельности кредитной организации (ф.0409135); Отчетность ВПОДК; Отчеты о значимых рисках; Консолидированная финансовая отчетность; Состав отчетности ВПОДК; Периодичность отчетности ВПОДК; Получатели отчетности ВПОДК; Аудиторское заключение; Ежеквартальный отчет эмитента эмиссионных ценных бумаг; Информация о рисках на консолидированной основе; годовая консолидированная финансовая отчетность ; банковская группа; головная кредитная организация банковской группы; опубликованная отчетность; официальный сайт головной кредитной организации банковской группы; Раскрытие информации эмитентами эмиссионных ценных бумаг; Отчеты об уровне регуляторного риска; Агрегирование рисков (Risk Data aggregation); Адаптивность (Adaptability); Аппроксимация (Approximation); Архитектура бизнес-приложения (Application architecture); Архитектура данных и инфраструктура ИТ (Data architecture and IT infrastructure); Бизнес-приложение, прикладная система (Application); Бизнес-термины (Business term); Визуализация данных (Data visualisation); Приближаемость (Precision); Доступность системы (Availability); Измерение (куба) (Dimension); Интерактивность (Interactivity); Качество информации (Information Quality); Комплексность (Comprehensiveness); Отчётная система (Business intelligence (BI) environment); Оценка качества  (Quality assessment); Периодичность (Frequency); Персонализация (Personalisation); Показатель качества (Quality measure); Полнота данных (Completeness); Распространение (Distribution); Ручные процессы (на основе бумажных носителей) (Manual processes/Manual workarounds); Своевременность (Timeliness); Системное управление качеством (Total Quality Management (TQM)); Сопровождаемость информационной среды (Maintainability); Стоимость владения (Cost of ownership); Стоимость приобретения (Cost of acquisition); Стоимость сопровождения (Cost of mantainance); Целостность (Integrity); Требования (Requirements); Удобство использования (Useability); Улучшение качества (Quality improvement); Управление качеством (Quality Management); Четкость и информативность (Clarity and usefulness); Требования к отчетности по рискам; Отчетность по рискам на консолидированном уровне;;;;</v>
      </c>
      <c r="AB4" s="11" t="str">
        <f t="shared" si="0"/>
        <v xml:space="preserve">Другие характеристики: </v>
      </c>
      <c r="AC4" s="12"/>
      <c r="AD4" s="11">
        <v>203.1</v>
      </c>
      <c r="AE4" s="11"/>
      <c r="AF4" s="11"/>
      <c r="AG4" s="11"/>
      <c r="AH4" s="11"/>
      <c r="AJ4" s="13" t="s">
        <v>3851</v>
      </c>
      <c r="AK4" s="13" t="s">
        <v>3848</v>
      </c>
      <c r="AL4" s="13" t="s">
        <v>3848</v>
      </c>
      <c r="AM4" s="13" t="s">
        <v>3848</v>
      </c>
      <c r="AN4" s="13" t="s">
        <v>3848</v>
      </c>
      <c r="AP4" s="14"/>
      <c r="AQ4" s="14"/>
      <c r="AR4" s="14"/>
      <c r="AS4" s="14"/>
    </row>
    <row r="5" spans="1:45" ht="30">
      <c r="A5" s="9">
        <f>1+A6</f>
        <v>5</v>
      </c>
      <c r="B5" s="9" t="s">
        <v>33</v>
      </c>
      <c r="C5" s="9" t="s">
        <v>34</v>
      </c>
      <c r="D5" s="9"/>
      <c r="E5" s="9"/>
      <c r="F5" s="9"/>
      <c r="G5" s="9"/>
      <c r="H5" s="9"/>
      <c r="I5" s="9"/>
      <c r="J5" s="9"/>
      <c r="K5" s="9" t="str">
        <f t="shared" si="1"/>
        <v>Специалист по анализу рисков - Анализ данных</v>
      </c>
      <c r="L5" s="10">
        <v>6</v>
      </c>
      <c r="M5" s="10">
        <v>2</v>
      </c>
      <c r="N5" s="10" t="str">
        <f t="shared" si="2"/>
        <v>6 - 2</v>
      </c>
      <c r="O5" s="9" t="s">
        <v>39</v>
      </c>
      <c r="P5" s="9" t="s">
        <v>41</v>
      </c>
      <c r="Q5" s="9"/>
      <c r="R5" s="9" t="s">
        <v>36</v>
      </c>
      <c r="S5" s="9">
        <v>1</v>
      </c>
      <c r="T5" s="11"/>
      <c r="U5" s="11" t="s">
        <v>42</v>
      </c>
      <c r="V5" s="11" t="str">
        <f t="shared" si="3"/>
        <v>Вероятность (Probability); Закон больших чисел (Law of large numbers); Квантиль (Quantile); Ковариация (Covariation); Корреляция (Correlation); Линейная алгебра (матрицы, вектора, операции с ними) (Linear algebra); Математическое ожидание (Expected value); Независимые случайные величины (Independend variables); Непрерывные и дискретные случайные величины (Continuous and discrete random variables); Плотность распределения (Probability density function); Регрессионный анализ (Regression analysis); Разложение функции в ряд Тейлора (Taylor expansion); Среднеквадратическое стандартное отклонение (Standard deviation); Случайная величина (Random variable); Условная вероятность (Conditional Probability); Функция распределения (Distribution function); Центральная предельная теорема (Central limit theorem); Тест Хосмера-Лемешева (хи-квадрат) (Chi-Square-Test); Внутренняя ставка (норма) доходности (Internal rate of return); Расчет простого процента; Расчет сложного процента; Копулы (Copulas); Свойства копул различных типов; Частное (предельное, маржинальное) вероятностное распределение (Marginal loss distributions); Стабильность популяции (Population stability); Коэффициент детерминации R-квадрат (R-Squared); Дискретные случайные величины; Случайные блуждания и дискретные мартингалы; Формула Байеса и условные распределения; Производящая функция и ветвящиеся процессы; Непрерывные случайные величины; Преобразования Лапласа и Фурье; Многомерное гауссовское распределение; Квадратичные формы от гауссовских величин; Основные распределения математической статистики; Статистическое оценивание параметров. Выборки. Свойства оценок. Несмещенность, эффективность, состоятельность; Интервальное оценивание. Стандартные доверительные интервалы для параметров нормальной генеральной совокупности. Доверительные интервалы для среднего, дисперсии, разности средних, отношения дисперсий, пропорции, разности пропорций. Размер выборки; Тестирование гипотез. Ошибки I, II рода. P-значение теста. Тесты на значения параметров нормальной генеральной совокупности. Тесты на значения среднего, дисперсии, разности средних, отношения дисперсий, пропорции, разности пропорций ; Методы оценивания. Метод моментов. Метод максимального правдоподобия. Их свойства, примеры. Неравенство информации; Критические статистики. Лемма Неймана-Пирсона. Тест отношения правдоподобия; Критерии согласия. Таблицы сопряженности. Критерий Пирсона. Тест Колмогорова-Смирнова; Байесовский подход к оцениванию.; Одно- и двух-факторный дисперсионный анализ; Понятие о непараметрических методах. Тесты Вилкоксона, серий. Ранговые коэффициенты корреляции (Спирмена, Кендалла); Методы классификации. Дискриминантный анализ. Разделение смеси распределений. Кластер-анализ. Снижение размерности. Метод главных компонент. Факторный анализ; Достаточная статистика. Минимальная достаточная статистика. Теорема Рао-Блэквелла. Полная статистика. Теорема Лемана-Шеффе; Символы и правила (Symbols and Rules); Последовательности и ряды (Sequences and Series); Экспоненты и логарифмы (Exponentiation and Logarithms); Равенства и неравенства (Equations and Inequalities); Функции и графы (Functions and Graphs); Применение простой математики для решения финансовых проблем: Стоимость денег во времени (Applying Some Simple Math to a Common Financial Issue: The Time Value of Money); Описательная статистика (Descriptive Statistics); Моменты распределений (The Moments of a Distribution); Оценка центральной тенденции - средние (Measures of Location or Central Tendency - Averages); Оценка дисперсии (Measures of Dispersion); Двумерные данные (Bivariate Data); Исчисление (Calculus); Дифференциальное исчисление (Differential Calculus); Производные высшего порядка (Higher-Order Derivatives); Финансовое применение деревативов второго порядка (Financial Applications of Second Derivatives); Дифференцирование функций более чем с одной переменной (Differentiating a Function of More than One Variable); Оптимизация (Optimization); Интегральное исчисление или интеграция (Integral calculus or integration); Матричная алгебра (Matrix Algebra); Использование матричной алгебры для решения системы одновременных управлений (Using Matrix Algebra to Solve Simultaneous Equations); Применение матричной алгебры в финансах (Applications of Matrix Algebra in Finance); Проверка ковариационной матрицы (Checking the Variance-Covariance Matrix); Собственные числа и собственные вектора (Eigenvalues and Eigenvectors); Разложение Холецкого (Cholesky Decomposition); Квадратичные формы (Quadratic Forms); Теория вероятности в финансах (Probability Theory in Finance); Распределения вероятностей (Probability Distributions); Обобщенные распределения (Joint Distributions); Специфичные распределения вероятностей (Specific Probability Distributions); Регрессионный анализ в финансах (Regression Analysis in Finance); Одномерная линейная регрессия (Univariate Linear Regression); Множественные линейные регрессии (Multiple Linear Regression); Оценка регрессионных моделей (Evaluating the Regression Model); Доверительные интервалы (Confidence Intervals); Тестирование гипотез (Hypothesis Testing); Прогнозная способность (сила) модели (Prediction); Допущения в соответствии с Методом Наименьших квадратов (Breakdown of OLS Assumptions); Стационарные данные для регрессий временных рядов (Stationary Data for Time Series Regressions); Метод максимального правдоподобия (Maximum Likelihood Estimation); Численные методы (Numerical Methods); Решение (недифференциальных) уравнений (Solving (Non-differential) Equations); Численная оптимизация (Numerical Optimization); Численные методы при оценке опционов (Numerical Methods for Valuing Options); Монте-Карло симуляция (Monte Carlo simulation); Понятие регрессии; Геометрическая интерпретация в линейной регрессии; Понятие классической линейной регрессии  (CLR); МНК в предположении о нормальности; Случайные регрессоры. Состоятельность оценок; Разнородность наблюдаемых объектов; Гетероскедастичность. Обобщенный метод наименьших квадратов; Автокорреляция остатков в линейной регрессии; Диагностика в линейной модели; Ошибки спецификации в линейной регрессии; Критерии выбора модели; Оценки метода максимального правдоподобия (ММП) и МНК оценки в предположении о нормальности; Нелинейные модели регрессии; Понятие о моделях с дискретной зависимой переменной; Понятие о моделях с панельными данными; Бутстрап как альтернатива точному и асимптотическому подходам; Робастные подходы к оцениванию параметров регрессии.; Непараметрическая и полупараметрическая регрессия; Пространственная эконометрика; Байесовский анализ нормальной линейной статистической модели; Линейные регрессии со случайными коэффициентами;;;;</v>
      </c>
      <c r="W5" s="11"/>
      <c r="X5" s="9"/>
      <c r="Y5" s="11" t="str">
        <f t="shared" si="4"/>
        <v xml:space="preserve">Трудовые действия: </v>
      </c>
      <c r="Z5" s="11" t="str">
        <f t="shared" si="0"/>
        <v>Необходимые умения: Работа в статистических пакетах (SAS, R, Stata и т.п.)</v>
      </c>
      <c r="AA5" s="11" t="str">
        <f t="shared" si="0"/>
        <v>Необходимые знания: Вероятность (Probability); Закон больших чисел (Law of large numbers); Квантиль (Quantile); Ковариация (Covariation); Корреляция (Correlation); Линейная алгебра (матрицы, вектора, операции с ними) (Linear algebra); Математическое ожидание (Expected value); Независимые случайные величины (Independend variables); Непрерывные и дискретные случайные величины (Continuous and discrete random variables); Плотность распределения (Probability density function); Регрессионный анализ (Regression analysis); Разложение функции в ряд Тейлора (Taylor expansion); Среднеквадратическое стандартное отклонение (Standard deviation); Случайная величина (Random variable); Условная вероятность (Conditional Probability); Функция распределения (Distribution function); Центральная предельная теорема (Central limit theorem); Тест Хосмера-Лемешева (хи-квадрат) (Chi-Square-Test); Внутренняя ставка (норма) доходности (Internal rate of return); Расчет простого процента; Расчет сложного процента; Копулы (Copulas); Свойства копул различных типов; Частное (предельное, маржинальное) вероятностное распределение (Marginal loss distributions); Стабильность популяции (Population stability); Коэффициент детерминации R-квадрат (R-Squared); Дискретные случайные величины; Случайные блуждания и дискретные мартингалы; Формула Байеса и условные распределения; Производящая функция и ветвящиеся процессы; Непрерывные случайные величины; Преобразования Лапласа и Фурье; Многомерное гауссовское распределение; Квадратичные формы от гауссовских величин; Основные распределения математической статистики; Статистическое оценивание параметров. Выборки. Свойства оценок. Несмещенность, эффективность, состоятельность; Интервальное оценивание. Стандартные доверительные интервалы для параметров нормальной генеральной совокупности. Доверительные интервалы для среднего, дисперсии, разности средних, отношения дисперсий, пропорции, разности пропорций. Размер выборки; Тестирование гипотез. Ошибки I, II рода. P-значение теста. Тесты на значения параметров нормальной генеральной совокупности. Тесты на значения среднего, дисперсии, разности средних, отношения дисперсий, пропорции, разности пропорций ; Методы оценивания. Метод моментов. Метод максимального правдоподобия. Их свойства, примеры. Неравенство информации; Критические статистики. Лемма Неймана-Пирсона. Тест отношения правдоподобия; Критерии согласия. Таблицы сопряженности. Критерий Пирсона. Тест Колмогорова-Смирнова; Байесовский подход к оцениванию.; Одно- и двух-факторный дисперсионный анализ; Понятие о непараметрических методах. Тесты Вилкоксона, серий. Ранговые коэффициенты корреляции (Спирмена, Кендалла); Методы классификации. Дискриминантный анализ. Разделение смеси распределений. Кластер-анализ. Снижение размерности. Метод главных компонент. Факторный анализ; Достаточная статистика. Минимальная достаточная статистика. Теорема Рао-Блэквелла. Полная статистика. Теорема Лемана-Шеффе; Символы и правила (Symbols and Rules); Последовательности и ряды (Sequences and Series); Экспоненты и логарифмы (Exponentiation and Logarithms); Равенства и неравенства (Equations and Inequalities); Функции и графы (Functions and Graphs); Применение простой математики для решения финансовых проблем: Стоимость денег во времени (Applying Some Simple Math to a Common Financial Issue: The Time Value of Money); Описательная статистика (Descriptive Statistics); Моменты распределений (The Moments of a Distribution); Оценка центральной тенденции - средние (Measures of Location or Central Tendency - Averages); Оценка дисперсии (Measures of Dispersion); Двумерные данные (Bivariate Data); Исчисление (Calculus); Дифференциальное исчисление (Differential Calculus); Производные высшего порядка (Higher-Order Derivatives); Финансовое применение деревативов второго порядка (Financial Applications of Second Derivatives); Дифференцирование функций более чем с одной переменной (Differentiating a Function of More than One Variable); Оптимизация (Optimization); Интегральное исчисление или интеграция (Integral calculus or integration); Матричная алгебра (Matrix Algebra); Использование матричной алгебры для решения системы одновременных управлений (Using Matrix Algebra to Solve Simultaneous Equations); Применение матричной алгебры в финансах (Applications of Matrix Algebra in Finance); Проверка ковариационной матрицы (Checking the Variance-Covariance Matrix); Собственные числа и собственные вектора (Eigenvalues and Eigenvectors); Разложение Холецкого (Cholesky Decomposition); Квадратичные формы (Quadratic Forms); Теория вероятности в финансах (Probability Theory in Finance); Распределения вероятностей (Probability Distributions); Обобщенные распределения (Joint Distributions); Специфичные распределения вероятностей (Specific Probability Distributions); Регрессионный анализ в финансах (Regression Analysis in Finance); Одномерная линейная регрессия (Univariate Linear Regression); Множественные линейные регрессии (Multiple Linear Regression); Оценка регрессионных моделей (Evaluating the Regression Model); Доверительные интервалы (Confidence Intervals); Тестирование гипотез (Hypothesis Testing); Прогнозная способность (сила) модели (Prediction); Допущения в соответствии с Методом Наименьших квадратов (Breakdown of OLS Assumptions); Стационарные данные для регрессий временных рядов (Stationary Data for Time Series Regressions); Метод максимального правдоподобия (Maximum Likelihood Estimation); Численные методы (Numerical Methods); Решение (недифференциальных) уравнений (Solving (Non-differential) Equations); Численная оптимизация (Numerical Optimization); Численные методы при оценке опционов (Numerical Methods for Valuing Options); Монте-Карло симуляция (Monte Carlo simulation); Понятие регрессии; Геометрическая интерпретация в линейной регрессии; Понятие классической линейной регрессии  (CLR); МНК в предположении о нормальности; Случайные регрессоры. Состоятельность оценок; Разнородность наблюдаемых объектов; Гетероскедастичность. Обобщенный метод наименьших квадратов; Автокорреляция остатков в линейной регрессии; Диагностика в линейной модели; Ошибки спецификации в линейной регрессии; Критерии выбора модели; Оценки метода максимального правдоподобия (ММП) и МНК оценки в предположении о нормальности; Нелинейные модели регрессии; Понятие о моделях с дискретной зависимой переменной; Понятие о моделях с панельными данными; Бутстрап как альтернатива точному и асимптотическому подходам; Робастные подходы к оцениванию параметров регрессии.; Непараметрическая и полупараметрическая регрессия; Пространственная эконометрика; Байесовский анализ нормальной линейной статистической модели; Линейные регрессии со случайными коэффициентами;;;;</v>
      </c>
      <c r="AB5" s="11" t="str">
        <f t="shared" si="0"/>
        <v xml:space="preserve">Другие характеристики: </v>
      </c>
      <c r="AC5" s="12"/>
      <c r="AD5" s="11">
        <v>202.1</v>
      </c>
      <c r="AE5" s="11"/>
      <c r="AF5" s="11"/>
      <c r="AG5" s="11"/>
      <c r="AH5" s="11"/>
      <c r="AJ5" s="13" t="s">
        <v>3852</v>
      </c>
      <c r="AK5" s="13" t="s">
        <v>3848</v>
      </c>
      <c r="AL5" s="13" t="s">
        <v>3848</v>
      </c>
      <c r="AM5" s="13" t="s">
        <v>3848</v>
      </c>
      <c r="AN5" s="13" t="s">
        <v>3848</v>
      </c>
      <c r="AP5" s="14"/>
      <c r="AQ5" s="14"/>
      <c r="AR5" s="14"/>
      <c r="AS5" s="14"/>
    </row>
    <row r="6" spans="1:45" ht="30">
      <c r="A6" s="9">
        <f>1+A4</f>
        <v>4</v>
      </c>
      <c r="B6" s="9" t="s">
        <v>33</v>
      </c>
      <c r="C6" s="9" t="s">
        <v>34</v>
      </c>
      <c r="D6" s="9"/>
      <c r="E6" s="9"/>
      <c r="F6" s="9"/>
      <c r="G6" s="9"/>
      <c r="H6" s="9"/>
      <c r="I6" s="9"/>
      <c r="J6" s="9"/>
      <c r="K6" s="9" t="str">
        <f t="shared" si="1"/>
        <v>Специалист по анализу рисков - Системы</v>
      </c>
      <c r="L6" s="10">
        <v>6</v>
      </c>
      <c r="M6" s="10">
        <v>3</v>
      </c>
      <c r="N6" s="10" t="str">
        <f t="shared" si="2"/>
        <v>6 - 3</v>
      </c>
      <c r="O6" s="9" t="s">
        <v>43</v>
      </c>
      <c r="P6" s="9" t="s">
        <v>44</v>
      </c>
      <c r="Q6" s="9"/>
      <c r="R6" s="9" t="s">
        <v>36</v>
      </c>
      <c r="S6" s="9">
        <v>2</v>
      </c>
      <c r="T6" s="11"/>
      <c r="U6" s="11"/>
      <c r="V6" s="11" t="str">
        <f t="shared" si="3"/>
        <v>Полная стоимость внедрения (владения) (Total Cost of Ownership); Агрегация данных (Aggregation); Администратор бизнес данных (Business information steward); Администратор данных (Data administrator); Актуальность данных; Аналитик данных (Data analyst); Архитектор данных (Data architect); Атрибут (Attribute); Аудит данных (Data audit); База знаний (Knowledge base); Бизнес-правила (Business rule); Валидность информации (Validity); Витрина данных (Data mart); Восстанавливаемость данных; Гибкость информации (Flexibility); Данные (Data); Дедублицированность (Nonduplication); Достоверность (Believability); Доступность данных (Accessibility); Загрязнение информации (Information quality contamination); Зарезервированное значение домена (Domain value redundancy); Значение данных (Data value); Избыточность информации (Redundancy); Интеграция (Integration); Информация (Information); Исчерпываемость информации (Comprehensiveness); Категоризация (Categorisation); Качество определения данных (Data definition quality); Качество представления данных (Data presentation quality); Контекстуализация информации (Contextualisation); Контролируемость данных; Корпоративные данные (Enterprise data); Корректность информации (Correctness); Критичная информация (Critical information); Метаданные (Metadata); Метрика, измерение, показатель (Metric); Модель данных (Data model); Надежность (инфраструктуры) (Reliability (of an infrastructure)); Независимость данных (Data independence); Некачественные данные (Nonquality data); Неподдельность (Nonrepudiation); Нижняя граница контроля (Lower control limit); Нормализация (Normalisation); Область (домен) (Domain); Объективность информации (Objectivity); Операционное хранилище данных (Operational Data Store (ODS)); Операционные данные (Operational data); Определение данных (Data definition); Оценка качества данных (Information quality assessment); Оценка согласованности данных (Data consistency assessment); Очистка данных (Data cleansing); Падение качества информации (Information quality decay); Персональные данные (Personal data); Подтверждение правильности  (валидности) информации (Validation); Показатели качества данных (Information quality measure(s)); Полнота информации (Completeness); Предотвращение дефектов в данных (Data defect prevention); Преобразование данных (Data transformation); Преобразуемость информации (в знания) (Learnability); Применимость информации (Applicability); Пропущенные значения (Missing value); Прослеживаемость информации (Traceability); Распространение данных (Data dissemination); Репозиторий данных (Data Repository); Репутация источника данных (Reputation); Своевременность информации (Timeliness); Скорость падения качества информации (Information quality decay rate); Словарь данных (Data dictionary); Смысловое качество данных (Data content quality); Совпадение информации в источниках (Concurrency); Согласованность данных (Data Consistency); Согласованность информации (Consistency); Согласованность транзакций (Transaction consistency); Соответствие определению (Definition conformance); Статистический контроль качества (Statistical quality control (SQC)); Стоимость качества информации (Cost of quality information); Стоимость некачественной информации (Cost of nonquality information); Стоимость оценки качества информации (Cost of information quality assessment); Стоимость ошибки (Failure costs); Стратегический администратор данных (Strategic information steward); Таблица фактов (Fact Table); Тип данных (Data type); Тип объекта (Entity type); Точность (Accuracy); Удобство получения информации (Convenience); Управление данных (Data management); Управление знаниями (Knowledge management); Управление качеством информации (Information quality management); Управляющий администратор данных (Managerial information steward); Характеристика качества данных (Information quality characteristic); Хранилище данных (Data warehouse); Ценность информации (Information value); Четкость информации (Clarity); Чтение незавершённых транзакций (Uncommitted read); Эквивалентность информации (Equivalence); Элемент данных (Data element); Характеристика качества (Quality characteristic);;;;</v>
      </c>
      <c r="W6" s="11"/>
      <c r="X6" s="9"/>
      <c r="Y6" s="11" t="str">
        <f t="shared" si="4"/>
        <v xml:space="preserve">Трудовые действия: </v>
      </c>
      <c r="Z6" s="11" t="str">
        <f t="shared" si="0"/>
        <v xml:space="preserve">Необходимые умения: </v>
      </c>
      <c r="AA6" s="11" t="str">
        <f t="shared" si="0"/>
        <v>Необходимые знания: Полная стоимость внедрения (владения) (Total Cost of Ownership); Агрегация данных (Aggregation); Администратор бизнес данных (Business information steward); Администратор данных (Data administrator); Актуальность данных; Аналитик данных (Data analyst); Архитектор данных (Data architect); Атрибут (Attribute); Аудит данных (Data audit); База знаний (Knowledge base); Бизнес-правила (Business rule); Валидность информации (Validity); Витрина данных (Data mart); Восстанавливаемость данных; Гибкость информации (Flexibility); Данные (Data); Дедублицированность (Nonduplication); Достоверность (Believability); Доступность данных (Accessibility); Загрязнение информации (Information quality contamination); Зарезервированное значение домена (Domain value redundancy); Значение данных (Data value); Избыточность информации (Redundancy); Интеграция (Integration); Информация (Information); Исчерпываемость информации (Comprehensiveness); Категоризация (Categorisation); Качество определения данных (Data definition quality); Качество представления данных (Data presentation quality); Контекстуализация информации (Contextualisation); Контролируемость данных; Корпоративные данные (Enterprise data); Корректность информации (Correctness); Критичная информация (Critical information); Метаданные (Metadata); Метрика, измерение, показатель (Metric); Модель данных (Data model); Надежность (инфраструктуры) (Reliability (of an infrastructure)); Независимость данных (Data independence); Некачественные данные (Nonquality data); Неподдельность (Nonrepudiation); Нижняя граница контроля (Lower control limit); Нормализация (Normalisation); Область (домен) (Domain); Объективность информации (Objectivity); Операционное хранилище данных (Operational Data Store (ODS)); Операционные данные (Operational data); Определение данных (Data definition); Оценка качества данных (Information quality assessment); Оценка согласованности данных (Data consistency assessment); Очистка данных (Data cleansing); Падение качества информации (Information quality decay); Персональные данные (Personal data); Подтверждение правильности  (валидности) информации (Validation); Показатели качества данных (Information quality measure(s)); Полнота информации (Completeness); Предотвращение дефектов в данных (Data defect prevention); Преобразование данных (Data transformation); Преобразуемость информации (в знания) (Learnability); Применимость информации (Applicability); Пропущенные значения (Missing value); Прослеживаемость информации (Traceability); Распространение данных (Data dissemination); Репозиторий данных (Data Repository); Репутация источника данных (Reputation); Своевременность информации (Timeliness); Скорость падения качества информации (Information quality decay rate); Словарь данных (Data dictionary); Смысловое качество данных (Data content quality); Совпадение информации в источниках (Concurrency); Согласованность данных (Data Consistency); Согласованность информации (Consistency); Согласованность транзакций (Transaction consistency); Соответствие определению (Definition conformance); Статистический контроль качества (Statistical quality control (SQC)); Стоимость качества информации (Cost of quality information); Стоимость некачественной информации (Cost of nonquality information); Стоимость оценки качества информации (Cost of information quality assessment); Стоимость ошибки (Failure costs); Стратегический администратор данных (Strategic information steward); Таблица фактов (Fact Table); Тип данных (Data type); Тип объекта (Entity type); Точность (Accuracy); Удобство получения информации (Convenience); Управление данных (Data management); Управление знаниями (Knowledge management); Управление качеством информации (Information quality management); Управляющий администратор данных (Managerial information steward); Характеристика качества данных (Information quality characteristic); Хранилище данных (Data warehouse); Ценность информации (Information value); Четкость информации (Clarity); Чтение незавершённых транзакций (Uncommitted read); Эквивалентность информации (Equivalence); Элемент данных (Data element); Характеристика качества (Quality characteristic);;;;</v>
      </c>
      <c r="AB6" s="11" t="str">
        <f t="shared" si="0"/>
        <v xml:space="preserve">Другие характеристики: </v>
      </c>
      <c r="AC6" s="12"/>
      <c r="AD6" s="11">
        <v>201.1</v>
      </c>
      <c r="AE6" s="11"/>
      <c r="AF6" s="11"/>
      <c r="AG6" s="11"/>
      <c r="AH6" s="11"/>
      <c r="AJ6" s="13" t="s">
        <v>3853</v>
      </c>
      <c r="AK6" s="13" t="s">
        <v>3848</v>
      </c>
      <c r="AL6" s="13" t="s">
        <v>3848</v>
      </c>
      <c r="AM6" s="13" t="s">
        <v>3848</v>
      </c>
      <c r="AN6" s="13" t="s">
        <v>3848</v>
      </c>
      <c r="AP6" s="14"/>
      <c r="AQ6" s="14"/>
      <c r="AR6" s="14"/>
      <c r="AS6" s="14"/>
    </row>
    <row r="7" spans="1:45" ht="30">
      <c r="A7" s="9">
        <f>1+A5</f>
        <v>6</v>
      </c>
      <c r="B7" s="9" t="s">
        <v>33</v>
      </c>
      <c r="C7" s="9" t="s">
        <v>34</v>
      </c>
      <c r="D7" s="9"/>
      <c r="E7" s="9"/>
      <c r="F7" s="9"/>
      <c r="G7" s="9"/>
      <c r="H7" s="9"/>
      <c r="I7" s="9"/>
      <c r="J7" s="9"/>
      <c r="K7" s="9" t="str">
        <f t="shared" si="1"/>
        <v>Специалист по анализу рисков - Руководитель</v>
      </c>
      <c r="L7" s="10">
        <v>6</v>
      </c>
      <c r="M7" s="10">
        <v>4</v>
      </c>
      <c r="N7" s="10" t="str">
        <f t="shared" si="2"/>
        <v>6 - 4</v>
      </c>
      <c r="O7" s="9" t="s">
        <v>45</v>
      </c>
      <c r="P7" s="9" t="s">
        <v>45</v>
      </c>
      <c r="Q7" s="9"/>
      <c r="R7" s="9" t="s">
        <v>36</v>
      </c>
      <c r="S7" s="9">
        <v>2</v>
      </c>
      <c r="T7" s="11"/>
      <c r="U7" s="11" t="s">
        <v>46</v>
      </c>
      <c r="V7" s="11" t="str">
        <f t="shared" si="3"/>
        <v>;;;;</v>
      </c>
      <c r="W7" s="11"/>
      <c r="X7" s="9"/>
      <c r="Y7" s="11" t="str">
        <f t="shared" si="4"/>
        <v xml:space="preserve">Трудовые действия: </v>
      </c>
      <c r="Z7" s="11" t="str">
        <f t="shared" si="0"/>
        <v>Необходимые умения: Организация работы от 3х человек</v>
      </c>
      <c r="AA7" s="11" t="str">
        <f t="shared" si="0"/>
        <v>Необходимые знания: ;;;;</v>
      </c>
      <c r="AB7" s="11" t="str">
        <f t="shared" si="0"/>
        <v xml:space="preserve">Другие характеристики: </v>
      </c>
      <c r="AC7" s="12"/>
      <c r="AD7" s="11"/>
      <c r="AE7" s="11"/>
      <c r="AF7" s="11"/>
      <c r="AG7" s="11"/>
      <c r="AH7" s="11"/>
      <c r="AJ7" s="13" t="s">
        <v>3848</v>
      </c>
      <c r="AK7" s="13" t="s">
        <v>3848</v>
      </c>
      <c r="AL7" s="13" t="s">
        <v>3848</v>
      </c>
      <c r="AM7" s="13" t="s">
        <v>3848</v>
      </c>
      <c r="AN7" s="13" t="s">
        <v>3848</v>
      </c>
      <c r="AP7" s="14"/>
      <c r="AQ7" s="14"/>
      <c r="AR7" s="14"/>
      <c r="AS7" s="14"/>
    </row>
    <row r="8" spans="1:45" ht="45">
      <c r="A8" s="9">
        <f t="shared" si="5"/>
        <v>7</v>
      </c>
      <c r="B8" s="9" t="s">
        <v>47</v>
      </c>
      <c r="C8" s="9" t="s">
        <v>48</v>
      </c>
      <c r="D8" s="9"/>
      <c r="E8" s="9"/>
      <c r="F8" s="9"/>
      <c r="G8" s="9"/>
      <c r="H8" s="9"/>
      <c r="I8" s="9"/>
      <c r="J8" s="9"/>
      <c r="K8" s="9" t="str">
        <f t="shared" si="1"/>
        <v>Специалист по управлению рисками - Методология - Кредитный риск</v>
      </c>
      <c r="L8" s="10">
        <v>7</v>
      </c>
      <c r="M8" s="10">
        <v>1</v>
      </c>
      <c r="N8" s="10" t="str">
        <f t="shared" si="2"/>
        <v>7 - 1</v>
      </c>
      <c r="O8" s="9" t="s">
        <v>37</v>
      </c>
      <c r="P8" s="9" t="s">
        <v>49</v>
      </c>
      <c r="Q8" s="9" t="s">
        <v>50</v>
      </c>
      <c r="R8" s="9" t="s">
        <v>51</v>
      </c>
      <c r="S8" s="9">
        <v>0</v>
      </c>
      <c r="T8" s="11"/>
      <c r="U8" s="11"/>
      <c r="V8" s="11" t="str">
        <f t="shared" si="3"/>
        <v>Кредитные рейтинги, рейтинговые агентства; Внешний кредитный рейтинг; Ковенант; Кредитор; Кредитный продукт; Обеспечение (Collateral); агентство кредитования экспорта  (Export credit agency ); внешние организации, определяющие кредитные рейтинги (External credit assessment institution); международный банк развития  (Multilateral development bank); Рейтинговое агентство (Rating agency);Портфель с малым количеством дефолтов (Low default portfolio); высоко-рискованная коммерческая недвижимость  (High-volatility commercial real estate ); доходная недвижимость   (Income-producing real-estate ); объектное финансирование  (Object finance); проектное финансирование  (Project Finance); рисковая позиция  (Risk Position); риск пролонгации  (Rollover Risk); специальное юридическое лицо (SPE, SPV) (Special purpose entity (vehicle)); Специализированное кредитование (Specialised lending); специфический обратный риск  (Specific wrong-way risk); Просрочка 90+ (90+ );;;</v>
      </c>
      <c r="W8" s="11"/>
      <c r="X8" s="9"/>
      <c r="Y8" s="11" t="str">
        <f t="shared" si="4"/>
        <v xml:space="preserve">Трудовые действия: </v>
      </c>
      <c r="Z8" s="11" t="str">
        <f t="shared" si="0"/>
        <v xml:space="preserve">Необходимые умения: </v>
      </c>
      <c r="AA8" s="11" t="str">
        <f t="shared" si="0"/>
        <v>Необходимые знания: Кредитные рейтинги, рейтинговые агентства; Внешний кредитный рейтинг; Ковенант; Кредитор; Кредитный продукт; Обеспечение (Collateral); агентство кредитования экспорта  (Export credit agency ); внешние организации, определяющие кредитные рейтинги (External credit assessment institution); международный банк развития  (Multilateral development bank); Рейтинговое агентство (Rating agency);Портфель с малым количеством дефолтов (Low default portfolio); высоко-рискованная коммерческая недвижимость  (High-volatility commercial real estate ); доходная недвижимость   (Income-producing real-estate ); объектное финансирование  (Object finance); проектное финансирование  (Project Finance); рисковая позиция  (Risk Position); риск пролонгации  (Rollover Risk); специальное юридическое лицо (SPE, SPV) (Special purpose entity (vehicle)); Специализированное кредитование (Specialised lending); специфический обратный риск  (Specific wrong-way risk); Просрочка 90+ (90+ );;;</v>
      </c>
      <c r="AB8" s="11" t="str">
        <f t="shared" si="0"/>
        <v xml:space="preserve">Другие характеристики: </v>
      </c>
      <c r="AC8" s="12"/>
      <c r="AD8" s="11">
        <v>301.10000000000002</v>
      </c>
      <c r="AE8" s="11">
        <v>301.2</v>
      </c>
      <c r="AF8" s="11">
        <v>301.3</v>
      </c>
      <c r="AG8" s="11"/>
      <c r="AH8" s="11"/>
      <c r="AJ8" s="13" t="s">
        <v>3854</v>
      </c>
      <c r="AK8" s="13" t="s">
        <v>3855</v>
      </c>
      <c r="AL8" s="13" t="s">
        <v>3848</v>
      </c>
      <c r="AM8" s="13" t="s">
        <v>3848</v>
      </c>
      <c r="AN8" s="13" t="s">
        <v>3848</v>
      </c>
      <c r="AP8" s="14"/>
      <c r="AQ8" s="14"/>
      <c r="AR8" s="14"/>
      <c r="AS8" s="14"/>
    </row>
    <row r="9" spans="1:45" ht="45">
      <c r="A9" s="9">
        <f t="shared" si="5"/>
        <v>8</v>
      </c>
      <c r="B9" s="9" t="s">
        <v>47</v>
      </c>
      <c r="C9" s="9" t="s">
        <v>48</v>
      </c>
      <c r="D9" s="9"/>
      <c r="E9" s="9"/>
      <c r="F9" s="9"/>
      <c r="G9" s="9"/>
      <c r="H9" s="9"/>
      <c r="I9" s="9"/>
      <c r="J9" s="9"/>
      <c r="K9" s="9" t="str">
        <f t="shared" si="1"/>
        <v>Специалист по управлению рисками - Методология - Рыночный риск</v>
      </c>
      <c r="L9" s="10">
        <v>7</v>
      </c>
      <c r="M9" s="10">
        <v>1</v>
      </c>
      <c r="N9" s="10" t="str">
        <f t="shared" si="2"/>
        <v>7 - 1</v>
      </c>
      <c r="O9" s="9" t="s">
        <v>37</v>
      </c>
      <c r="P9" s="9" t="s">
        <v>49</v>
      </c>
      <c r="Q9" s="9" t="s">
        <v>52</v>
      </c>
      <c r="R9" s="9" t="s">
        <v>51</v>
      </c>
      <c r="S9" s="9">
        <v>0</v>
      </c>
      <c r="T9" s="11"/>
      <c r="U9" s="11"/>
      <c r="V9" s="11" t="str">
        <f t="shared" si="3"/>
        <v>Процентные ставки, спрэд, маржа, кривая доходности, безрисковые ставки; Гэп-анализ; Чистый процентный доход (Net Interest Income, Net Interest Profit); Экономическая стоимость (Economic Value of Equity); Источники процентного риска; Справедливая стоимость; Однородные финансовые инструменты; Введение. Использование определений торгового и банковского портфелей; Цели разделения на торговый и банковский портфели (книги); Связь определения торгового портфеля и способа расчета требований к капиталу на рыночный риск; Определение торгового портфеля ; Документация правил классификации торгового портфеля; Возможность пересмотра классификации торгового портфеля; Проверка выполнения правил классификации торгового портфеля; Документация и процедуры классификации активов в торговый портфель при оценке достаточности капитала с помощью внутренних моделей;Банковская и торговая книги (портфели); Инструменты (активы, обязательства), чувствительные к изменению процентных ставок; Ликвидность и активность рынка; Непроцентные доходы (расходы), чувствительные к изменению процентных ставок; Систематический и несистематический (специфический и общий) риски; Риск отзыва депозитов (Redemption Risk);;;</v>
      </c>
      <c r="W9" s="11"/>
      <c r="X9" s="9"/>
      <c r="Y9" s="11" t="str">
        <f t="shared" si="4"/>
        <v xml:space="preserve">Трудовые действия: </v>
      </c>
      <c r="Z9" s="11" t="str">
        <f t="shared" si="0"/>
        <v xml:space="preserve">Необходимые умения: </v>
      </c>
      <c r="AA9" s="11" t="str">
        <f t="shared" si="0"/>
        <v>Необходимые знания: Процентные ставки, спрэд, маржа, кривая доходности, безрисковые ставки; Гэп-анализ; Чистый процентный доход (Net Interest Income, Net Interest Profit); Экономическая стоимость (Economic Value of Equity); Источники процентного риска; Справедливая стоимость; Однородные финансовые инструменты; Введение. Использование определений торгового и банковского портфелей; Цели разделения на торговый и банковский портфели (книги); Связь определения торгового портфеля и способа расчета требований к капиталу на рыночный риск; Определение торгового портфеля ; Документация правил классификации торгового портфеля; Возможность пересмотра классификации торгового портфеля; Проверка выполнения правил классификации торгового портфеля; Документация и процедуры классификации активов в торговый портфель при оценке достаточности капитала с помощью внутренних моделей;Банковская и торговая книги (портфели); Инструменты (активы, обязательства), чувствительные к изменению процентных ставок; Ликвидность и активность рынка; Непроцентные доходы (расходы), чувствительные к изменению процентных ставок; Систематический и несистематический (специфический и общий) риски; Риск отзыва депозитов (Redemption Risk);;;</v>
      </c>
      <c r="AB9" s="11" t="str">
        <f t="shared" si="0"/>
        <v xml:space="preserve">Другие характеристики: </v>
      </c>
      <c r="AC9" s="12"/>
      <c r="AD9" s="11">
        <v>302.10000000000002</v>
      </c>
      <c r="AE9" s="11">
        <v>302.2</v>
      </c>
      <c r="AF9" s="11">
        <v>302.3</v>
      </c>
      <c r="AG9" s="11"/>
      <c r="AH9" s="11"/>
      <c r="AJ9" s="13" t="s">
        <v>3856</v>
      </c>
      <c r="AK9" s="13" t="s">
        <v>3857</v>
      </c>
      <c r="AL9" s="13" t="s">
        <v>3848</v>
      </c>
      <c r="AM9" s="13" t="s">
        <v>3848</v>
      </c>
      <c r="AN9" s="13" t="s">
        <v>3848</v>
      </c>
      <c r="AP9" s="14"/>
      <c r="AQ9" s="14"/>
      <c r="AR9" s="14"/>
      <c r="AS9" s="14"/>
    </row>
    <row r="10" spans="1:45" ht="60">
      <c r="A10" s="9">
        <f t="shared" si="5"/>
        <v>9</v>
      </c>
      <c r="B10" s="9" t="s">
        <v>47</v>
      </c>
      <c r="C10" s="9" t="s">
        <v>48</v>
      </c>
      <c r="D10" s="9"/>
      <c r="E10" s="9"/>
      <c r="F10" s="9"/>
      <c r="G10" s="9"/>
      <c r="H10" s="9"/>
      <c r="I10" s="9"/>
      <c r="J10" s="9"/>
      <c r="K10" s="9" t="str">
        <f t="shared" si="1"/>
        <v>Специалист по управлению рисками - Методология - Операционный и нефинансовые риски</v>
      </c>
      <c r="L10" s="10">
        <v>7</v>
      </c>
      <c r="M10" s="10">
        <v>1</v>
      </c>
      <c r="N10" s="10" t="str">
        <f t="shared" si="2"/>
        <v>7 - 1</v>
      </c>
      <c r="O10" s="9" t="s">
        <v>37</v>
      </c>
      <c r="P10" s="9" t="s">
        <v>49</v>
      </c>
      <c r="Q10" s="9" t="s">
        <v>53</v>
      </c>
      <c r="R10" s="9" t="s">
        <v>51</v>
      </c>
      <c r="S10" s="9">
        <v>0</v>
      </c>
      <c r="T10" s="11"/>
      <c r="U10" s="11"/>
      <c r="V10" s="11" t="str">
        <f t="shared" si="3"/>
        <v>Инструменты идентификации и оценки операционного риска (Operational risk identification and assessment tools); Категории операционного риска (operational risk categories);Классификация типов событий операционного риска (Loss Event Type Classification); База данных о внутренних потерях от операционного риска (internal loss data ); База данных о внешних потерях от операционного риска (external loss data); Служба управления рисками (Risk management service); Процедура самооценки рисков и контрольных процедур (Risk control self assessment); Ключевые индикаторы риска (сигнальные значения) (Key risk indicators ); Бизнес-линия (business line ); Внутренний порог декларации событий от операционного риска  (appropriate de minimis gross loss threshold for internal loss data collection); Операционный риск, связанный с кредитным риском  (operational risk-related credit risk); Операционный риск, связанный с рыночным риском (operational risk-related market risk); Сбор данных о внутренних потерях  (internal loss collection ); Ожидаемые потери (expected losses); Непредвиденные потери от операционного риска  (unexpected losses); Внутренние факторы операционного риска (internal factors); Внешние факторы операционного риска (external factors); Классификация причин убытков от операционных рисков; Определение процедуры выявления операционных рисков; Методы выявления операционного риска; Построение карты бизнес процессов (Business Process Mapping); Сценарный анализ (Scenario analysis); Сравнительный анализ (Comparative Analysis); Анализ операционных рисков новых продуктов/процессов и всех изменений (inherent risks in the new product, service, or activity); Система управления операционным риском банка (operational risk management system); Присущий риск (Inherent risk); Остаточный риск (Residual risk); Картография бизнес процессов (Business Process Mapping); Правовой риск (Legal risk); Внешние факторы правового риска (External legal risk' factors); Внутренние факторы правового риска (Internal legal risk' factors); Сбор и анализ информации о фактах проявления правового риска; Аналитическая база данных об убытках от правового риска; Взаимосвязь правового и операционного риска; Репутационный риск (риск потери деловой репутации) (Reputational risk); Внутренние факторы репутационного риска (External reputational risk' factors); Внешние факторы репутационного риска (Internal reputational risk' factors); Конфликт интересов; Принцип «знай своего служащего»; Принцип «знай своего клиента» (Know Your Client principle); Принципы профессиональной этики; Аналитическая база данных об убытках риска потери деловой репутации; Бизнес-риск (Business-risk); Факторы бизнес-риска (Business-risk factors); Страновой риск; Порядок присвоения риска клиента; Критерии риска легализации; Оценка риска клиента; Факторы оценки риска клиента; Классификация клиентов; Факторы возникновения стратегического риска; Регуляторный (комплаенс-риск) (Compliance risk);Источник данных (Data Source); Внешние данные (External Data); глобальная база данных операционных потерь, управляемая BBA (Global Operational loss Database managed by BBA); Ассоциация по обмену данными об операционных рисках (Operational Risk Data Exchange Association); компания OpVantage (OpVantage); Внутренние данные об убытках (Internal Loss Data); Сценарный анализ (Scenario analysis); Бизнес-среда и внутренние контрольные факторы/ Деловая среда и факторы внутреннего контроля (business environment and internal control factors);;</v>
      </c>
      <c r="W10" s="11"/>
      <c r="X10" s="9"/>
      <c r="Y10" s="11" t="str">
        <f t="shared" si="4"/>
        <v xml:space="preserve">Трудовые действия: </v>
      </c>
      <c r="Z10" s="11" t="str">
        <f t="shared" si="0"/>
        <v xml:space="preserve">Необходимые умения: </v>
      </c>
      <c r="AA10" s="11" t="str">
        <f t="shared" si="0"/>
        <v>Необходимые знания: Инструменты идентификации и оценки операционного риска (Operational risk identification and assessment tools); Категории операционного риска (operational risk categories);Классификация типов событий операционного риска (Loss Event Type Classification); База данных о внутренних потерях от операционного риска (internal loss data ); База данных о внешних потерях от операционного риска (external loss data); Служба управления рисками (Risk management service); Процедура самооценки рисков и контрольных процедур (Risk control self assessment); Ключевые индикаторы риска (сигнальные значения) (Key risk indicators ); Бизнес-линия (business line ); Внутренний порог декларации событий от операционного риска  (appropriate de minimis gross loss threshold for internal loss data collection); Операционный риск, связанный с кредитным риском  (operational risk-related credit risk); Операционный риск, связанный с рыночным риском (operational risk-related market risk); Сбор данных о внутренних потерях  (internal loss collection ); Ожидаемые потери (expected losses); Непредвиденные потери от операционного риска  (unexpected losses); Внутренние факторы операционного риска (internal factors); Внешние факторы операционного риска (external factors); Классификация причин убытков от операционных рисков; Определение процедуры выявления операционных рисков; Методы выявления операционного риска; Построение карты бизнес процессов (Business Process Mapping); Сценарный анализ (Scenario analysis); Сравнительный анализ (Comparative Analysis); Анализ операционных рисков новых продуктов/процессов и всех изменений (inherent risks in the new product, service, or activity); Система управления операционным риском банка (operational risk management system); Присущий риск (Inherent risk); Остаточный риск (Residual risk); Картография бизнес процессов (Business Process Mapping); Правовой риск (Legal risk); Внешние факторы правового риска (External legal risk' factors); Внутренние факторы правового риска (Internal legal risk' factors); Сбор и анализ информации о фактах проявления правового риска; Аналитическая база данных об убытках от правового риска; Взаимосвязь правового и операционного риска; Репутационный риск (риск потери деловой репутации) (Reputational risk); Внутренние факторы репутационного риска (External reputational risk' factors); Внешние факторы репутационного риска (Internal reputational risk' factors); Конфликт интересов; Принцип «знай своего служащего»; Принцип «знай своего клиента» (Know Your Client principle); Принципы профессиональной этики; Аналитическая база данных об убытках риска потери деловой репутации; Бизнес-риск (Business-risk); Факторы бизнес-риска (Business-risk factors); Страновой риск; Порядок присвоения риска клиента; Критерии риска легализации; Оценка риска клиента; Факторы оценки риска клиента; Классификация клиентов; Факторы возникновения стратегического риска; Регуляторный (комплаенс-риск) (Compliance risk);Источник данных (Data Source); Внешние данные (External Data); глобальная база данных операционных потерь, управляемая BBA (Global Operational loss Database managed by BBA); Ассоциация по обмену данными об операционных рисках (Operational Risk Data Exchange Association); компания OpVantage (OpVantage); Внутренние данные об убытках (Internal Loss Data); Сценарный анализ (Scenario analysis); Бизнес-среда и внутренние контрольные факторы/ Деловая среда и факторы внутреннего контроля (business environment and internal control factors);;</v>
      </c>
      <c r="AB10" s="11" t="str">
        <f t="shared" si="0"/>
        <v xml:space="preserve">Другие характеристики: </v>
      </c>
      <c r="AC10" s="12"/>
      <c r="AD10" s="11">
        <v>303.10000000000002</v>
      </c>
      <c r="AE10" s="11">
        <v>303.2</v>
      </c>
      <c r="AF10" s="11">
        <v>303.3</v>
      </c>
      <c r="AG10" s="11"/>
      <c r="AH10" s="11"/>
      <c r="AJ10" s="13" t="s">
        <v>3858</v>
      </c>
      <c r="AK10" s="13" t="s">
        <v>3859</v>
      </c>
      <c r="AL10" s="13" t="s">
        <v>3860</v>
      </c>
      <c r="AM10" s="13" t="s">
        <v>3848</v>
      </c>
      <c r="AN10" s="13" t="s">
        <v>3848</v>
      </c>
      <c r="AP10" s="14"/>
      <c r="AQ10" s="14"/>
      <c r="AR10" s="14"/>
      <c r="AS10" s="14"/>
    </row>
    <row r="11" spans="1:45" ht="60">
      <c r="A11" s="9">
        <f t="shared" si="5"/>
        <v>10</v>
      </c>
      <c r="B11" s="9" t="s">
        <v>47</v>
      </c>
      <c r="C11" s="9" t="s">
        <v>48</v>
      </c>
      <c r="D11" s="9"/>
      <c r="E11" s="9"/>
      <c r="F11" s="9"/>
      <c r="G11" s="9"/>
      <c r="H11" s="9"/>
      <c r="I11" s="9"/>
      <c r="J11" s="9"/>
      <c r="K11" s="9" t="str">
        <f t="shared" si="1"/>
        <v>Специалист по управлению рисками - Методология - Риск ликвидности и процентный риск банковской книги</v>
      </c>
      <c r="L11" s="10">
        <v>7</v>
      </c>
      <c r="M11" s="10">
        <v>1</v>
      </c>
      <c r="N11" s="10" t="str">
        <f t="shared" si="2"/>
        <v>7 - 1</v>
      </c>
      <c r="O11" s="9" t="s">
        <v>37</v>
      </c>
      <c r="P11" s="9" t="s">
        <v>49</v>
      </c>
      <c r="Q11" s="9" t="s">
        <v>54</v>
      </c>
      <c r="R11" s="9" t="s">
        <v>51</v>
      </c>
      <c r="S11" s="9">
        <v>0</v>
      </c>
      <c r="T11" s="11"/>
      <c r="U11" s="11"/>
      <c r="V11" s="11" t="str">
        <f t="shared" si="3"/>
        <v>;Потенциальные источники проблем с фондированием и ликвидностью активов (Potential sources of funding and asset liquidity risk); Непредсказуемые потоки денежных средств (Unpredictable cash flows); Неблагоприятные правовые/ регуляторные нарекания (Unfavorable legal/regulatory judgments); Негативные мнения/ маркетинговые действия (Negative perceptions/market action); Экзогенные силы (Exogenous forces); Потенциальные проблемы с фондированием (Potential funding liquidity risk problems); Проблемы с пролонгированием фондирования (Rollover problems); Проблемы с доступом на рынок (Lack of market access); Отзыв обязательств по предоставлению ликвидности (Commitment withdrawal); Излишние концентрации фондирования (Excessive concentrations in liabilities); Потенциальные проблемы с ликвидностью активов (Potential asset liquidity risk problems); Проблемы с реализацией активов (Lack of assets marketability); Недостаток необремененных активов (Lack of unencumbered assets); Излишние концентрации активов (Excessive concentrations in assets); Обесценение активов (Misvalued assets); Недостаток залогового обеспечения (Insufficient collateral); Взаимосвязь между ликвидностью активов и фондированием (Joint asset and funding risks); Растущая концентрация по активам или пассивам (Growing concentrations in assets or liabilities); Рост досрочных погашений депозитных сертификатов (Increasing redemptions of CDs before maturity); Концентрация финансирования (Concentration of funding); Концентрация финансирования, полученного от каждого значительного контрагента (Concentration of funding to significant counterparties); Концентрация финансирования, полученного от каждого значительного продукта/инструмента (Concentration of funding to significant instruments / products); Концентрация финансирования по значимым валютам (Concentration of funding to significant currencies); Концентрация финансирования по временным отрезкам (Concentration of funding to specific time buckets); Динамика рыночной ликвидности (Dynamics of market liquidity); Концентрация ликвидности (Сoncentration of liquidity);;;</v>
      </c>
      <c r="W11" s="11"/>
      <c r="X11" s="9"/>
      <c r="Y11" s="11" t="str">
        <f t="shared" si="4"/>
        <v xml:space="preserve">Трудовые действия: </v>
      </c>
      <c r="Z11" s="11" t="str">
        <f t="shared" si="0"/>
        <v xml:space="preserve">Необходимые умения: </v>
      </c>
      <c r="AA11" s="11" t="str">
        <f t="shared" si="0"/>
        <v>Необходимые знания: ;Потенциальные источники проблем с фондированием и ликвидностью активов (Potential sources of funding and asset liquidity risk); Непредсказуемые потоки денежных средств (Unpredictable cash flows); Неблагоприятные правовые/ регуляторные нарекания (Unfavorable legal/regulatory judgments); Негативные мнения/ маркетинговые действия (Negative perceptions/market action); Экзогенные силы (Exogenous forces); Потенциальные проблемы с фондированием (Potential funding liquidity risk problems); Проблемы с пролонгированием фондирования (Rollover problems); Проблемы с доступом на рынок (Lack of market access); Отзыв обязательств по предоставлению ликвидности (Commitment withdrawal); Излишние концентрации фондирования (Excessive concentrations in liabilities); Потенциальные проблемы с ликвидностью активов (Potential asset liquidity risk problems); Проблемы с реализацией активов (Lack of assets marketability); Недостаток необремененных активов (Lack of unencumbered assets); Излишние концентрации активов (Excessive concentrations in assets); Обесценение активов (Misvalued assets); Недостаток залогового обеспечения (Insufficient collateral); Взаимосвязь между ликвидностью активов и фондированием (Joint asset and funding risks); Растущая концентрация по активам или пассивам (Growing concentrations in assets or liabilities); Рост досрочных погашений депозитных сертификатов (Increasing redemptions of CDs before maturity); Концентрация финансирования (Concentration of funding); Концентрация финансирования, полученного от каждого значительного контрагента (Concentration of funding to significant counterparties); Концентрация финансирования, полученного от каждого значительного продукта/инструмента (Concentration of funding to significant instruments / products); Концентрация финансирования по значимым валютам (Concentration of funding to significant currencies); Концентрация финансирования по временным отрезкам (Concentration of funding to specific time buckets); Динамика рыночной ликвидности (Dynamics of market liquidity); Концентрация ликвидности (Сoncentration of liquidity);;;</v>
      </c>
      <c r="AB11" s="11" t="str">
        <f t="shared" si="0"/>
        <v xml:space="preserve">Другие характеристики: </v>
      </c>
      <c r="AC11" s="12"/>
      <c r="AD11" s="11">
        <v>304.10000000000002</v>
      </c>
      <c r="AE11" s="11">
        <v>304.2</v>
      </c>
      <c r="AF11" s="11">
        <v>304.3</v>
      </c>
      <c r="AG11" s="11"/>
      <c r="AH11" s="11"/>
      <c r="AJ11" s="13" t="s">
        <v>3848</v>
      </c>
      <c r="AK11" s="13" t="s">
        <v>3861</v>
      </c>
      <c r="AL11" s="13" t="s">
        <v>3848</v>
      </c>
      <c r="AM11" s="13" t="s">
        <v>3848</v>
      </c>
      <c r="AN11" s="13" t="s">
        <v>3848</v>
      </c>
      <c r="AP11" s="14"/>
      <c r="AQ11" s="14"/>
      <c r="AR11" s="14"/>
      <c r="AS11" s="14"/>
    </row>
    <row r="12" spans="1:45" ht="45">
      <c r="A12" s="9">
        <f t="shared" si="5"/>
        <v>11</v>
      </c>
      <c r="B12" s="9" t="s">
        <v>47</v>
      </c>
      <c r="C12" s="9" t="s">
        <v>48</v>
      </c>
      <c r="D12" s="9"/>
      <c r="E12" s="9"/>
      <c r="F12" s="9"/>
      <c r="G12" s="9"/>
      <c r="H12" s="9"/>
      <c r="I12" s="9"/>
      <c r="J12" s="9"/>
      <c r="K12" s="9" t="str">
        <f t="shared" si="1"/>
        <v>Специалист по управлению рисками - Методология - Риски промышленных предприятий</v>
      </c>
      <c r="L12" s="10">
        <v>7</v>
      </c>
      <c r="M12" s="10">
        <v>1</v>
      </c>
      <c r="N12" s="10" t="str">
        <f t="shared" si="2"/>
        <v>7 - 1</v>
      </c>
      <c r="O12" s="9" t="s">
        <v>37</v>
      </c>
      <c r="P12" s="9" t="s">
        <v>49</v>
      </c>
      <c r="Q12" s="9" t="s">
        <v>55</v>
      </c>
      <c r="R12" s="9" t="s">
        <v>51</v>
      </c>
      <c r="S12" s="9">
        <v>0</v>
      </c>
      <c r="T12" s="11" t="s">
        <v>56</v>
      </c>
      <c r="U12" s="11" t="s">
        <v>57</v>
      </c>
      <c r="V12" s="11" t="str">
        <f t="shared" si="3"/>
        <v>Финансовый рычаг (леверидж) (Financial leverage); Операционный финансовый рычаг (Operating Leverage); Эффект финансового рычага (Degree of financial leverage); Максимизация акционерной стоимости (Maximizing Shareholder Value); Валовая маржа (Gross Margin); Перманентный капитал (Permanent capital); Прибыль фирмы до вычета налоrов и процентов  (Earпings before interest and taxes); Инвестиционная политика (Investment policy); Средневзвешенная стоимость активов (Weighted average cost of capital); Экономическая рентабельность (Economic profitability); Акционерная стоимость (Shareholder Value); Совокупные активы (пассивы) (Тotal assets (liabilities)); Оборотные (текущие) активы (Сurrent assets); Иммобилизованные активы (Immobilized assets); Скорректированные внеоборотные активы (Adjusted non-current assets); Собственные оборотные средства (Own circulating assets); Потенциальные оборотные активы к возврату (Potential assets to be returned); Источники формирования запасов и затрат (Sources of formation of inventories and costs); Ликвидные активы (Liquid assets, quick assetts); Неликвидные активы предприятия (Slow assets); Чистые активы (Net assets value); Платежеспособность  (Salvensy); Ликвидность активов (Asseets liquidity); Показатель обеспеченности обязательств должника его активами (The indicator of provision of obligations of the debtor its assets); Степень платежеспособности по текущим обязательствам (The degree of solvency under current obligations); Тип состояния ликвидности баланса (Status type balance sheet liquidity); Шкала риска потери платежеспособности (Scale risk of loss of solvency); "Ликвидная подушка" ("Iiquid cushion"); Операционный цикл (Operating cycle); Уровень инфляции (Rate of inflation); Волатильность (Volatility); Инвестор (Investor); Индивидуальный инвестор (Individual investor); Институциональный инвестор (Institutional investor); Инвестиционный проект (Investment project); Инвестиционный портфель (Investment portfolio); Капитализация (Capitalization); Капитальные вложения (Capital investments); Анлиз чувствительности проекта (Project sensivity analysis); Аннуитет (Annuity; Anny); Вариативный денежный поток (Variative cash flow); Срок окупаемости инвестиционного проекта (The payback period of the investment project); Совокупная налоговая нагрузка (Total tax burden); Чистый приведенный доход (Net Present Value); Индекс прибыльности инвестиций (Profitability index); Модифицированная внутренняя норма прибыли (Modified Internal Rate of Return); Дисконтированный срок окупаемости инвестиций (Discounted Payback Period); Управление проектами (Project management);Анализ финансовых коэффициентов (Ratio analysis, R-analysis); Коэффициент автономии (финансовой независимости) (Autonomy ratio); Коэффициент обеспеченности собственными оборотными средствами (доля собственных оборотных средств в оборотных активах) (Ratio of security with own current assets); Коэффициенты оценки финанасовой устойчивости (Financial stability rations); Зоны финансовых рисков (Zones of financial risks); Дефолт предприятия-контрагента (Default); Коэффициенты оценки платежеспособности предприятия (Solvency ration); Коэффициент абсолютной ликвидности (The absolute liquidity ratio); Коэффициент текущей ликвидности (The current ratio); Риск рыночной ликвидности  (Market liquidity risk); Риск упущенной выгоды (The risk of loss of profits); Риск снижения доходности (The risk of reduced profits); Бета или бета-коэффициент (Beta; beta-coefficient; β-coefficient); Риск наводнения шахт (Mine flooding risk);;;</v>
      </c>
      <c r="W12" s="11" t="s">
        <v>58</v>
      </c>
      <c r="X12" s="9"/>
      <c r="Y12" s="11" t="str">
        <f t="shared" si="4"/>
        <v>Трудовые действия:  Разработка и экспертиза методологий по управлению рисками, страховой защиты; Разработка и экспертиза методологий по управлению в чрезвычайных, кризисных ситуациях и по управлению непрерывностью бизнеса; Привлечение работников, ответственных за процесс управления рисками, для выработки решений относительно необходимости и содержания новых методологий по управлению рисками и актуализации существующих; Руководство группой работников, привлеченных для разработки методических материалов по управлению рисками; Разработка методологии и комплекса методик управления финансовыми рисками; Разработка форм отчетной документации по процессу управления рисками; Согласование методологий по управлению рисками в организации с высшим руководством и собственниками организации; Внедрение современных методологий управления рисками в деятельность организации и всех структурных подразделений; Контроль методической деятельности по управлению рисками; Проверка соответствия методологии управления рисками общей стратегии развития организации; Реализация специальных проектов по управлению рисками и оценка их эффективности; Управление изменениями в ходе процесса управления рисками</v>
      </c>
      <c r="Z12" s="11" t="str">
        <f t="shared" si="0"/>
        <v>Необходимые умения: Определять контекст процесса управления рисками в соответствии с внутренней и внешней средой функционирования организации, встраивать процесс управления рисками в стратегию развития и обеспечения экономической безопасности организации; Определять эффективные методы воздействия на риск, разрабатывать и внедрять планы воздействия на риски (совместно с ответственными структурными подразделениями и сотрудниками), оказывать помощь ответственным за риск сотрудникам в правильной оценке риска и разработке мероприятий по их управлению; Осуществлять расчеты, прогнозировать, тестировать и верифицировать методики управления рисками с учетом отраслевой специфики предприятий; Отбирать подходящие методы оценки рисков и эффективно их применять; Анализировать корпоративные нормативные акты, информацию о порядке и особенностях выполнения действий по управлению рисками и эффективность выполнения этих действий; Разрабатывать методологии, корпоративные нормативные акты по управлению рисками; Упорядочивать процесс управления рисками в целостную систему с четко определенными характеристиками и структурой; Формулировать рекомендации по оптимизации процесса управления рисками; Формировать непредвзятое мнение в решении конфликтов, связанных с вопросами управления рисками в организации; Обрабатывать информацию по рискам в области своей профессиональной деятельности и в организации</v>
      </c>
      <c r="AA12" s="11" t="str">
        <f t="shared" si="0"/>
        <v>Необходимые знания: Финансовый рычаг (леверидж) (Financial leverage); Операционный финансовый рычаг (Operating Leverage); Эффект финансового рычага (Degree of financial leverage); Максимизация акционерной стоимости (Maximizing Shareholder Value); Валовая маржа (Gross Margin); Перманентный капитал (Permanent capital); Прибыль фирмы до вычета налоrов и процентов  (Earпings before interest and taxes); Инвестиционная политика (Investment policy); Средневзвешенная стоимость активов (Weighted average cost of capital); Экономическая рентабельность (Economic profitability); Акционерная стоимость (Shareholder Value); Совокупные активы (пассивы) (Тotal assets (liabilities)); Оборотные (текущие) активы (Сurrent assets); Иммобилизованные активы (Immobilized assets); Скорректированные внеоборотные активы (Adjusted non-current assets); Собственные оборотные средства (Own circulating assets); Потенциальные оборотные активы к возврату (Potential assets to be returned); Источники формирования запасов и затрат (Sources of formation of inventories and costs); Ликвидные активы (Liquid assets, quick assetts); Неликвидные активы предприятия (Slow assets); Чистые активы (Net assets value); Платежеспособность  (Salvensy); Ликвидность активов (Asseets liquidity); Показатель обеспеченности обязательств должника его активами (The indicator of provision of obligations of the debtor its assets); Степень платежеспособности по текущим обязательствам (The degree of solvency under current obligations); Тип состояния ликвидности баланса (Status type balance sheet liquidity); Шкала риска потери платежеспособности (Scale risk of loss of solvency); "Ликвидная подушка" ("Iiquid cushion"); Операционный цикл (Operating cycle); Уровень инфляции (Rate of inflation); Волатильность (Volatility); Инвестор (Investor); Индивидуальный инвестор (Individual investor); Институциональный инвестор (Institutional investor); Инвестиционный проект (Investment project); Инвестиционный портфель (Investment portfolio); Капитализация (Capitalization); Капитальные вложения (Capital investments); Анлиз чувствительности проекта (Project sensivity analysis); Аннуитет (Annuity; Anny); Вариативный денежный поток (Variative cash flow); Срок окупаемости инвестиционного проекта (The payback period of the investment project); Совокупная налоговая нагрузка (Total tax burden); Чистый приведенный доход (Net Present Value); Индекс прибыльности инвестиций (Profitability index); Модифицированная внутренняя норма прибыли (Modified Internal Rate of Return); Дисконтированный срок окупаемости инвестиций (Discounted Payback Period); Управление проектами (Project management);Анализ финансовых коэффициентов (Ratio analysis, R-analysis); Коэффициент автономии (финансовой независимости) (Autonomy ratio); Коэффициент обеспеченности собственными оборотными средствами (доля собственных оборотных средств в оборотных активах) (Ratio of security with own current assets); Коэффициенты оценки финанасовой устойчивости (Financial stability rations); Зоны финансовых рисков (Zones of financial risks); Дефолт предприятия-контрагента (Default); Коэффициенты оценки платежеспособности предприятия (Solvency ration); Коэффициент абсолютной ликвидности (The absolute liquidity ratio); Коэффициент текущей ликвидности (The current ratio); Риск рыночной ликвидности  (Market liquidity risk); Риск упущенной выгоды (The risk of loss of profits); Риск снижения доходности (The risk of reduced profits); Бета или бета-коэффициент (Beta; beta-coefficient; β-coefficient); Риск наводнения шахт (Mine flooding risk);;;</v>
      </c>
      <c r="AB12" s="11" t="str">
        <f t="shared" si="0"/>
        <v>Другие характеристики: Ограниченные полномочия, Форс-мажорные (непредвиденные) обстоятельства; Корректировка программ управления рисками; Поддержание непрерывного профессионального развития для совершенствования своих знаний, навыков и других компетенций; Учет отраслевой специфики</v>
      </c>
      <c r="AC12" s="12"/>
      <c r="AD12" s="11">
        <v>307.10000000000002</v>
      </c>
      <c r="AE12" s="11">
        <v>307.2</v>
      </c>
      <c r="AF12" s="11">
        <v>307.3</v>
      </c>
      <c r="AG12" s="11"/>
      <c r="AH12" s="11"/>
      <c r="AJ12" s="13" t="s">
        <v>3862</v>
      </c>
      <c r="AK12" s="13" t="s">
        <v>3863</v>
      </c>
      <c r="AL12" s="13" t="s">
        <v>3848</v>
      </c>
      <c r="AM12" s="13" t="s">
        <v>3848</v>
      </c>
      <c r="AN12" s="13" t="s">
        <v>3848</v>
      </c>
      <c r="AP12" s="14"/>
      <c r="AQ12" s="14"/>
      <c r="AR12" s="14"/>
      <c r="AS12" s="14"/>
    </row>
    <row r="13" spans="1:45" ht="45">
      <c r="A13" s="9">
        <f t="shared" si="5"/>
        <v>12</v>
      </c>
      <c r="B13" s="9" t="s">
        <v>47</v>
      </c>
      <c r="C13" s="9" t="s">
        <v>48</v>
      </c>
      <c r="D13" s="9"/>
      <c r="E13" s="9"/>
      <c r="F13" s="9"/>
      <c r="G13" s="9"/>
      <c r="H13" s="9"/>
      <c r="I13" s="9"/>
      <c r="J13" s="9"/>
      <c r="K13" s="9" t="str">
        <f t="shared" si="1"/>
        <v>Специалист по управлению рисками - Оценка - Кредитный риск</v>
      </c>
      <c r="L13" s="10">
        <v>7</v>
      </c>
      <c r="M13" s="10">
        <v>2</v>
      </c>
      <c r="N13" s="10" t="str">
        <f t="shared" si="2"/>
        <v>7 - 2</v>
      </c>
      <c r="O13" s="9" t="s">
        <v>39</v>
      </c>
      <c r="P13" s="9" t="s">
        <v>59</v>
      </c>
      <c r="Q13" s="9" t="s">
        <v>50</v>
      </c>
      <c r="R13" s="9" t="s">
        <v>51</v>
      </c>
      <c r="S13" s="9">
        <v>0</v>
      </c>
      <c r="T13" s="11"/>
      <c r="U13" s="11" t="s">
        <v>42</v>
      </c>
      <c r="V13" s="11" t="str">
        <f t="shared" si="3"/>
        <v>Вероятность дефолта, определение дефолта (Default probability, default definition); Потери в случае дефолта, ставка восстановления (Loss given default, Recovery rate); Кредитная экспозиция к дефолту (Expossure at default); Старшинство кредитных требований (seniority rankings of corporate debt); Финансовые показатели, используемые при кредитном анализе (financial ratios used in credit analysis); подход 4C  (способность, залоги, ковенанты и характеристика) традиционного кредитного анализа (the four Cs (Capacity, Collateral, Covenants, and Character) of traditional credit analysis); Анализ корпоративного и розничного кредитных рисков (Analysing wholesale and retail credit); Анализ финансово-хозяйственной деятельности ( Financial analysis); Стандартизированный подход (Standardized Approach); Базовый подход на основе внутренних рейтингов (Foundation internal ratings based approach); Продвинутый подход на основе внутренних рейтингов (Advanced internal ratings based approach); Кредитный риск портфеля, VaR (Portfolio credit risk, value at risk); Калибровка рейтинговой модели  (Rating calibration); Андеррайтинг; Банки, применяющие продвинутые подходы к оценке и управлению кредитными рисками; Вмененный рейтинговый разряд; Горизонт риска; Категория надежности; Кредитный конверсионный коэффициент (фактор) (Credit conversion factor); Кредитная позиция; Кредитное событие; Непредвиденные потери (unexpected losses); Ожидаемые потери (expected losses); Рейтинг типа Through-the-Cycle (Through-the-Cycle rating type); Рейтинг типа Point-in-Time (Point-in-Time rating type); Совокупная кредитная позиция; Среднеговодая вероятность дефолта; Средне-кумулятивная вероятность дефолта (Cumulative default rate); Уровень надежности; коммерческие бумаги, обеспеченные активами (Asset-backed commercial paper ); приобретение, развитие и строительство  (Acquisition, development and construction); метод оценки кредитного риска обеспеченных производных инструментов, торгуемых вне биржи (Current exposure method ); краткосрочные кредиты для финансирования резервов, материально-производственных запасов, дебиторской задолженности (Commodities finance ); текущая рыночная стоимость  (Current Market Value ); Кредитные деривативы  (Credit derivatives ); активы с устойчивым доходом (Credit enhancing Interest-only strips ); корректировка на кредитный риск  (Credit Valuation Adjustment); распределение рыночных стоимостей  (Distribution of Market Values ); распределение суммы, подверженной кредитному риску (Distribution of Exposures); эффективная ожидаемая сумма, подверженная риску  (Effective Expected Exposure ); эффективная ожидаемая положительная сумма, подверженная риску (Effective Expected Positive Exposure ); эффективный срок  (Effective maturity); эффективный срок до погашения в рамках метода внутренних моделей для нетто-позиции со сроком до погашения свыше года (Effective Maturity under the Internal Model Method ); средняя величина суммы, подверженной кредитному риску (Expected Exposure); ожидаемая положительная сумма, подверженная риску  (Expected Positive Exposure); будущий маржинальный доход   (Future margin income); общий обратный риск  (General wrong-way risk); подход на основе внутренней оценки  (Internal Assessment Approach ); метод внутренних моделей   (Internal model method );  сделки с длительным сроком исполнения  (Long Settlement Transactions); маржинальное соглашение  (Margin Agreement); сделки маржинального кредитования  (Margin lending transactions); маржинальный порог  (Margin Threshold); маржинальный рисковый период  (Margin Period of Risk); нетто-позиция  (Netting Set); кредитная линия для выкупа выпуска нот (Note issuance facility); односторонняя корректировка на кредитный риск (One-Sided Credit Valuation Adjustment); внебиржевой производный финансовый инструмент (дериватив) (Over-the-counter derivative); максимальная сумма под риском  (Peak Exposure); бюджетная организация (Public Sector Entity); платеж против платежа  (Payment versus payment); портфель револьверных (возобновляемых) розничных кредитов (Qualifying revolving retail exposure); подход на основе рейтингов к расчету капитала на покрытие риска, связанного с операциями секьюритизации. (Rating-based approach); возобновляемое обязательство по андеррайтингу (Revolving Underwriting Facility); нейтральное к риску распределение  (Risk-Neutral Distribution); Операции финансирования ценных бумаг (Securities Financing Transactions); Стандартный метод  (Standard[ized] method); метод расчета риска операций секьюритизации, основанный на установленной надзорными органами формуле (Supervisory formula); синтетическая секьюритизация  (Synthetic Securitisation); Торговый портфель (Trading book); традиционная секьюритизация  (Traditional Securitisation); условие отклонения от выполнения обязательств  (Walkaway clause); Кредитный рейтинг (Credit rating); Кредитные деривативы CDS, CDO (Credit derivatives); Связность заемщиков (connectivity of borrowers); Центральная тенденция PD (Centrally tendency PD); Дистресс индекс облигаций (Distress index); Корреляция дефолтов (Default correlation); Кредитная история (Credit History); Определение дефолта (Default definition); обстоятельства, свидетельствующие о невозможности погашения заемщиком своих обязательств (Unlikely to pay criteria); Предположение о неадекватности риск-менеджмента. Сравнение управления рисками внутри фирмы и на уровне инвестора при совершенных рынках капитала (Risk management irrelevance proposition);Матрицы миграций в разрезе портфелей (Migration matrixes);;;</v>
      </c>
      <c r="W13" s="11"/>
      <c r="X13" s="9"/>
      <c r="Y13" s="11" t="str">
        <f t="shared" si="4"/>
        <v xml:space="preserve">Трудовые действия: </v>
      </c>
      <c r="Z13" s="11" t="str">
        <f t="shared" si="0"/>
        <v>Необходимые умения: Работа в статистических пакетах (SAS, R, Stata и т.п.)</v>
      </c>
      <c r="AA13" s="11" t="str">
        <f t="shared" si="0"/>
        <v>Необходимые знания: Вероятность дефолта, определение дефолта (Default probability, default definition); Потери в случае дефолта, ставка восстановления (Loss given default, Recovery rate); Кредитная экспозиция к дефолту (Expossure at default); Старшинство кредитных требований (seniority rankings of corporate debt); Финансовые показатели, используемые при кредитном анализе (financial ratios used in credit analysis); подход 4C  (способность, залоги, ковенанты и характеристика) традиционного кредитного анализа (the four Cs (Capacity, Collateral, Covenants, and Character) of traditional credit analysis); Анализ корпоративного и розничного кредитных рисков (Analysing wholesale and retail credit); Анализ финансово-хозяйственной деятельности ( Financial analysis); Стандартизированный подход (Standardized Approach); Базовый подход на основе внутренних рейтингов (Foundation internal ratings based approach); Продвинутый подход на основе внутренних рейтингов (Advanced internal ratings based approach); Кредитный риск портфеля, VaR (Portfolio credit risk, value at risk); Калибровка рейтинговой модели  (Rating calibration); Андеррайтинг; Банки, применяющие продвинутые подходы к оценке и управлению кредитными рисками; Вмененный рейтинговый разряд; Горизонт риска; Категория надежности; Кредитный конверсионный коэффициент (фактор) (Credit conversion factor); Кредитная позиция; Кредитное событие; Непредвиденные потери (unexpected losses); Ожидаемые потери (expected losses); Рейтинг типа Through-the-Cycle (Through-the-Cycle rating type); Рейтинг типа Point-in-Time (Point-in-Time rating type); Совокупная кредитная позиция; Среднеговодая вероятность дефолта; Средне-кумулятивная вероятность дефолта (Cumulative default rate); Уровень надежности; коммерческие бумаги, обеспеченные активами (Asset-backed commercial paper ); приобретение, развитие и строительство  (Acquisition, development and construction); метод оценки кредитного риска обеспеченных производных инструментов, торгуемых вне биржи (Current exposure method ); краткосрочные кредиты для финансирования резервов, материально-производственных запасов, дебиторской задолженности (Commodities finance ); текущая рыночная стоимость  (Current Market Value ); Кредитные деривативы  (Credit derivatives ); активы с устойчивым доходом (Credit enhancing Interest-only strips ); корректировка на кредитный риск  (Credit Valuation Adjustment); распределение рыночных стоимостей  (Distribution of Market Values ); распределение суммы, подверженной кредитному риску (Distribution of Exposures); эффективная ожидаемая сумма, подверженная риску  (Effective Expected Exposure ); эффективная ожидаемая положительная сумма, подверженная риску (Effective Expected Positive Exposure ); эффективный срок  (Effective maturity); эффективный срок до погашения в рамках метода внутренних моделей для нетто-позиции со сроком до погашения свыше года (Effective Maturity under the Internal Model Method ); средняя величина суммы, подверженной кредитному риску (Expected Exposure); ожидаемая положительная сумма, подверженная риску  (Expected Positive Exposure); будущий маржинальный доход   (Future margin income); общий обратный риск  (General wrong-way risk); подход на основе внутренней оценки  (Internal Assessment Approach ); метод внутренних моделей   (Internal model method );  сделки с длительным сроком исполнения  (Long Settlement Transactions); маржинальное соглашение  (Margin Agreement); сделки маржинального кредитования  (Margin lending transactions); маржинальный порог  (Margin Threshold); маржинальный рисковый период  (Margin Period of Risk); нетто-позиция  (Netting Set); кредитная линия для выкупа выпуска нот (Note issuance facility); односторонняя корректировка на кредитный риск (One-Sided Credit Valuation Adjustment); внебиржевой производный финансовый инструмент (дериватив) (Over-the-counter derivative); максимальная сумма под риском  (Peak Exposure); бюджетная организация (Public Sector Entity); платеж против платежа  (Payment versus payment); портфель револьверных (возобновляемых) розничных кредитов (Qualifying revolving retail exposure); подход на основе рейтингов к расчету капитала на покрытие риска, связанного с операциями секьюритизации. (Rating-based approach); возобновляемое обязательство по андеррайтингу (Revolving Underwriting Facility); нейтральное к риску распределение  (Risk-Neutral Distribution); Операции финансирования ценных бумаг (Securities Financing Transactions); Стандартный метод  (Standard[ized] method); метод расчета риска операций секьюритизации, основанный на установленной надзорными органами формуле (Supervisory formula); синтетическая секьюритизация  (Synthetic Securitisation); Торговый портфель (Trading book); традиционная секьюритизация  (Traditional Securitisation); условие отклонения от выполнения обязательств  (Walkaway clause); Кредитный рейтинг (Credit rating); Кредитные деривативы CDS, CDO (Credit derivatives); Связность заемщиков (connectivity of borrowers); Центральная тенденция PD (Centrally tendency PD); Дистресс индекс облигаций (Distress index); Корреляция дефолтов (Default correlation); Кредитная история (Credit History); Определение дефолта (Default definition); обстоятельства, свидетельствующие о невозможности погашения заемщиком своих обязательств (Unlikely to pay criteria); Предположение о неадекватности риск-менеджмента. Сравнение управления рисками внутри фирмы и на уровне инвестора при совершенных рынках капитала (Risk management irrelevance proposition);Матрицы миграций в разрезе портфелей (Migration matrixes);;;</v>
      </c>
      <c r="AB13" s="11" t="str">
        <f t="shared" si="0"/>
        <v xml:space="preserve">Другие характеристики: </v>
      </c>
      <c r="AC13" s="12"/>
      <c r="AD13" s="11">
        <v>301.39999999999998</v>
      </c>
      <c r="AE13" s="11">
        <v>301.5</v>
      </c>
      <c r="AF13" s="11">
        <v>301.60000000000002</v>
      </c>
      <c r="AG13" s="11"/>
      <c r="AH13" s="11"/>
      <c r="AJ13" s="13" t="s">
        <v>3864</v>
      </c>
      <c r="AK13" s="13" t="s">
        <v>3865</v>
      </c>
      <c r="AL13" s="13" t="s">
        <v>3848</v>
      </c>
      <c r="AM13" s="13" t="s">
        <v>3848</v>
      </c>
      <c r="AN13" s="13" t="s">
        <v>3848</v>
      </c>
      <c r="AP13" s="14"/>
      <c r="AQ13" s="14"/>
      <c r="AR13" s="14"/>
      <c r="AS13" s="14"/>
    </row>
    <row r="14" spans="1:45" ht="45">
      <c r="A14" s="9">
        <f t="shared" si="5"/>
        <v>13</v>
      </c>
      <c r="B14" s="9" t="s">
        <v>47</v>
      </c>
      <c r="C14" s="9" t="s">
        <v>48</v>
      </c>
      <c r="D14" s="9"/>
      <c r="E14" s="9"/>
      <c r="F14" s="9"/>
      <c r="G14" s="9"/>
      <c r="H14" s="9"/>
      <c r="I14" s="9"/>
      <c r="J14" s="9"/>
      <c r="K14" s="9" t="str">
        <f t="shared" si="1"/>
        <v>Специалист по управлению рисками - Оценка - Рыночный риск</v>
      </c>
      <c r="L14" s="10">
        <v>7</v>
      </c>
      <c r="M14" s="10">
        <v>2</v>
      </c>
      <c r="N14" s="10" t="str">
        <f t="shared" si="2"/>
        <v>7 - 2</v>
      </c>
      <c r="O14" s="9" t="s">
        <v>39</v>
      </c>
      <c r="P14" s="9" t="s">
        <v>59</v>
      </c>
      <c r="Q14" s="9" t="s">
        <v>52</v>
      </c>
      <c r="R14" s="9" t="s">
        <v>51</v>
      </c>
      <c r="S14" s="9">
        <v>0</v>
      </c>
      <c r="T14" s="11"/>
      <c r="U14" s="11" t="s">
        <v>42</v>
      </c>
      <c r="V14" s="11" t="str">
        <f t="shared" si="3"/>
        <v>Денежная стоимость процентного пункта; Гэп-анализ по срокам до изменения ставок (Repricing Cash Flow / gap analisys); Лестница погашений (maturity ladder); Оценка чувствительности к изменению процентных ставок (Risk Sensitivity); Стабильная / нестабильная доля депозитов (Stable vs Non-stable deposits); Сценарии изменения ставок (Interest Rate Shock scenatios); Кредитный спрэд корпоративных облигаций; Кривые доходности; Ожидаемые потери (Expected shortfall, conditional VaR); Относительный VaR (Relative VaR); Издержки хранения товаров; Коэффициент альфа; Коэффициент бета; Коэффициент Шарпа; Коэффициент альфа;Лимиты; Лимиты  риска (капитала); Лимиты  чувствительности; Структурные лимиты (лимиты на разрывы в активах и обязательствах в разрезе временных пулов); Лимиты потерь / доходов  (Stop loss / Take profit); Структурные коэффициенты ALM;;;</v>
      </c>
      <c r="W14" s="11"/>
      <c r="X14" s="9"/>
      <c r="Y14" s="11" t="str">
        <f t="shared" si="4"/>
        <v xml:space="preserve">Трудовые действия: </v>
      </c>
      <c r="Z14" s="11" t="str">
        <f t="shared" si="0"/>
        <v>Необходимые умения: Работа в статистических пакетах (SAS, R, Stata и т.п.)</v>
      </c>
      <c r="AA14" s="11" t="str">
        <f t="shared" si="0"/>
        <v>Необходимые знания: Денежная стоимость процентного пункта; Гэп-анализ по срокам до изменения ставок (Repricing Cash Flow / gap analisys); Лестница погашений (maturity ladder); Оценка чувствительности к изменению процентных ставок (Risk Sensitivity); Стабильная / нестабильная доля депозитов (Stable vs Non-stable deposits); Сценарии изменения ставок (Interest Rate Shock scenatios); Кредитный спрэд корпоративных облигаций; Кривые доходности; Ожидаемые потери (Expected shortfall, conditional VaR); Относительный VaR (Relative VaR); Издержки хранения товаров; Коэффициент альфа; Коэффициент бета; Коэффициент Шарпа; Коэффициент альфа;Лимиты; Лимиты  риска (капитала); Лимиты  чувствительности; Структурные лимиты (лимиты на разрывы в активах и обязательствах в разрезе временных пулов); Лимиты потерь / доходов  (Stop loss / Take profit); Структурные коэффициенты ALM;;;</v>
      </c>
      <c r="AB14" s="11" t="str">
        <f t="shared" si="0"/>
        <v xml:space="preserve">Другие характеристики: </v>
      </c>
      <c r="AC14" s="12"/>
      <c r="AD14" s="11">
        <v>302.39999999999998</v>
      </c>
      <c r="AE14" s="11">
        <v>302.5</v>
      </c>
      <c r="AF14" s="11">
        <v>302.60000000000002</v>
      </c>
      <c r="AG14" s="11"/>
      <c r="AH14" s="11"/>
      <c r="AJ14" s="13" t="s">
        <v>3866</v>
      </c>
      <c r="AK14" s="13" t="s">
        <v>3867</v>
      </c>
      <c r="AL14" s="13" t="s">
        <v>3848</v>
      </c>
      <c r="AM14" s="13" t="s">
        <v>3848</v>
      </c>
      <c r="AN14" s="13" t="s">
        <v>3848</v>
      </c>
      <c r="AP14" s="14"/>
      <c r="AQ14" s="14"/>
      <c r="AR14" s="14"/>
      <c r="AS14" s="14"/>
    </row>
    <row r="15" spans="1:45" ht="60">
      <c r="A15" s="9">
        <f t="shared" si="5"/>
        <v>14</v>
      </c>
      <c r="B15" s="9" t="s">
        <v>47</v>
      </c>
      <c r="C15" s="9" t="s">
        <v>48</v>
      </c>
      <c r="D15" s="9"/>
      <c r="E15" s="9"/>
      <c r="F15" s="9"/>
      <c r="G15" s="9"/>
      <c r="H15" s="9"/>
      <c r="I15" s="9"/>
      <c r="J15" s="9"/>
      <c r="K15" s="9" t="str">
        <f t="shared" si="1"/>
        <v>Специалист по управлению рисками - Оценка - Операционный и нефинансовые риски</v>
      </c>
      <c r="L15" s="10">
        <v>7</v>
      </c>
      <c r="M15" s="10">
        <v>2</v>
      </c>
      <c r="N15" s="10" t="str">
        <f t="shared" si="2"/>
        <v>7 - 2</v>
      </c>
      <c r="O15" s="9" t="s">
        <v>39</v>
      </c>
      <c r="P15" s="9" t="s">
        <v>59</v>
      </c>
      <c r="Q15" s="9" t="s">
        <v>53</v>
      </c>
      <c r="R15" s="9" t="s">
        <v>51</v>
      </c>
      <c r="S15" s="9">
        <v>0</v>
      </c>
      <c r="T15" s="11"/>
      <c r="U15" s="11" t="s">
        <v>42</v>
      </c>
      <c r="V15" s="11" t="str">
        <f t="shared" si="3"/>
        <v>Базовый индикативный подход (Basic Indicator Approach); Стандартизированный подход к оценке операционного риска (Standardized Approach); Альтернативный стандартизированный подход к оценке операционного риска (Alternative Standardized Approach); Усовершенствованные («продвинутые») подходы к оценке операционного риска (АМА) (Advanced Measurement Approaches); Модель расчета капитала на покрытие операционного риска (Operational risk Capital-at-Risk model); Бизнес-индикатор  (Business Indicator); Моделирование операционного риска (Operational risk modeling); Метод моделирования, основанный на распределении убытков ( loss distribution approach); Метод моделирования, основанный на использовании сценарного анализа (the scenario-based approach); Деловая среда и факторы внутреннего контроля  (business environment and internal control factors); Оценка правового риска (Risk measurement); Критерии оценки уровня правового риска; Экспертная оценка правового риска; Статистический метод оценки правового риска; Оценка репутационного риска (Risk measurement); Экспертная оценка репутационного риска; Статистический метод оценки репутационного риска; Единый буфер капитала под нефинансовые риски (правовой, репутационный, стратегический); Оценка бизнес-риска (Measurement); Сравнительный подход оценки бизнес-риска; Статистический способ оценки бизнес-риска; Сценарный подход в оценке бизнес- риска; Методика выявления и оценки риска легализации (отмывания) доходов; Порядок учета и фиксирования результатов оценки степени (уровня) риска клиента; Оценки стратегического риска; SWOT-анализ; Количественный подход оценки стратегического риска; Качественные методы оценки регуляторного риска; стандартизованный подход к измерению (standardised measurement approach); компонент потерь, основанный на внутрибанковской статистике операционных убытков (Loss component); множитель внутрибанковских потерь (Internal Loss Multiplier);Три линии защиты от операционного риска (Three lines of defence); Мониторинг (Monitoring); Индикатор подверженности риску (Exposure Indicator); Индикатор уровня операционного риска; Лимит (пороговое значение) индикатора уровня риска; Контроль (Control ); Бизнес-процесс    (Business process); Cистема внутреннего контроля (Internal Control System); Процедура контроля; Внутренняя  процедура контроля; Внешняя  процедура контроля; Процедуры проверок и сверок; Ограничение физического доступа персонала к данным на электронных и бумажных носителях; Мониторинг правового риска (Monitoring); Независимость подразделения, ответственного за управление правовым риском; Метод индикаторов репутационного риска (Key reputational risk indicators); Независимость подразделения, ответственного за управление репутационным рисками ; Мониторинг риска потери деловой репутации (Monitoring); Порядок проведения мероприятий по мониторингу, анализу и контролю за риском клиента; Особенности мониторинга и анализа операций клиентов; Определение стратегического риска; Элементы надзорного процесса ; Мониторинг и контроль регуляторного риска; Служба внутреннего контроля; Обязанности Руководителя службы внутреннего контроля; Обязанности Совета директоров в рамках управления регуляторным риском; Контроль профучастника рынка ценных бумаг; Контроль за использованием инсайдерской информации и манипулированием рынком; Международный санкционный комплаенс;Справка о внутреннем контроле кредитной организации (ф.0409639); Раскрытие информации;;</v>
      </c>
      <c r="W15" s="11"/>
      <c r="X15" s="9"/>
      <c r="Y15" s="11" t="str">
        <f t="shared" si="4"/>
        <v xml:space="preserve">Трудовые действия: </v>
      </c>
      <c r="Z15" s="11" t="str">
        <f t="shared" si="0"/>
        <v>Необходимые умения: Работа в статистических пакетах (SAS, R, Stata и т.п.)</v>
      </c>
      <c r="AA15" s="11" t="str">
        <f t="shared" si="0"/>
        <v>Необходимые знания: Базовый индикативный подход (Basic Indicator Approach); Стандартизированный подход к оценке операционного риска (Standardized Approach); Альтернативный стандартизированный подход к оценке операционного риска (Alternative Standardized Approach); Усовершенствованные («продвинутые») подходы к оценке операционного риска (АМА) (Advanced Measurement Approaches); Модель расчета капитала на покрытие операционного риска (Operational risk Capital-at-Risk model); Бизнес-индикатор  (Business Indicator); Моделирование операционного риска (Operational risk modeling); Метод моделирования, основанный на распределении убытков ( loss distribution approach); Метод моделирования, основанный на использовании сценарного анализа (the scenario-based approach); Деловая среда и факторы внутреннего контроля  (business environment and internal control factors); Оценка правового риска (Risk measurement); Критерии оценки уровня правового риска; Экспертная оценка правового риска; Статистический метод оценки правового риска; Оценка репутационного риска (Risk measurement); Экспертная оценка репутационного риска; Статистический метод оценки репутационного риска; Единый буфер капитала под нефинансовые риски (правовой, репутационный, стратегический); Оценка бизнес-риска (Measurement); Сравнительный подход оценки бизнес-риска; Статистический способ оценки бизнес-риска; Сценарный подход в оценке бизнес- риска; Методика выявления и оценки риска легализации (отмывания) доходов; Порядок учета и фиксирования результатов оценки степени (уровня) риска клиента; Оценки стратегического риска; SWOT-анализ; Количественный подход оценки стратегического риска; Качественные методы оценки регуляторного риска; стандартизованный подход к измерению (standardised measurement approach); компонент потерь, основанный на внутрибанковской статистике операционных убытков (Loss component); множитель внутрибанковских потерь (Internal Loss Multiplier);Три линии защиты от операционного риска (Three lines of defence); Мониторинг (Monitoring); Индикатор подверженности риску (Exposure Indicator); Индикатор уровня операционного риска; Лимит (пороговое значение) индикатора уровня риска; Контроль (Control ); Бизнес-процесс    (Business process); Cистема внутреннего контроля (Internal Control System); Процедура контроля; Внутренняя  процедура контроля; Внешняя  процедура контроля; Процедуры проверок и сверок; Ограничение физического доступа персонала к данным на электронных и бумажных носителях; Мониторинг правового риска (Monitoring); Независимость подразделения, ответственного за управление правовым риском; Метод индикаторов репутационного риска (Key reputational risk indicators); Независимость подразделения, ответственного за управление репутационным рисками ; Мониторинг риска потери деловой репутации (Monitoring); Порядок проведения мероприятий по мониторингу, анализу и контролю за риском клиента; Особенности мониторинга и анализа операций клиентов; Определение стратегического риска; Элементы надзорного процесса ; Мониторинг и контроль регуляторного риска; Служба внутреннего контроля; Обязанности Руководителя службы внутреннего контроля; Обязанности Совета директоров в рамках управления регуляторным риском; Контроль профучастника рынка ценных бумаг; Контроль за использованием инсайдерской информации и манипулированием рынком; Международный санкционный комплаенс;Справка о внутреннем контроле кредитной организации (ф.0409639); Раскрытие информации;;</v>
      </c>
      <c r="AB15" s="11" t="str">
        <f t="shared" si="0"/>
        <v xml:space="preserve">Другие характеристики: </v>
      </c>
      <c r="AC15" s="12"/>
      <c r="AD15" s="11">
        <v>303.39999999999998</v>
      </c>
      <c r="AE15" s="11">
        <v>303.5</v>
      </c>
      <c r="AF15" s="11">
        <v>303.60000000000002</v>
      </c>
      <c r="AG15" s="11"/>
      <c r="AH15" s="11"/>
      <c r="AJ15" s="13" t="s">
        <v>3868</v>
      </c>
      <c r="AK15" s="13" t="s">
        <v>3869</v>
      </c>
      <c r="AL15" s="13" t="s">
        <v>3870</v>
      </c>
      <c r="AM15" s="13" t="s">
        <v>3848</v>
      </c>
      <c r="AN15" s="13" t="s">
        <v>3848</v>
      </c>
      <c r="AP15" s="14"/>
      <c r="AQ15" s="14"/>
      <c r="AR15" s="14"/>
      <c r="AS15" s="14"/>
    </row>
    <row r="16" spans="1:45" ht="60">
      <c r="A16" s="9">
        <f t="shared" si="5"/>
        <v>15</v>
      </c>
      <c r="B16" s="9" t="s">
        <v>47</v>
      </c>
      <c r="C16" s="9" t="s">
        <v>48</v>
      </c>
      <c r="D16" s="9"/>
      <c r="E16" s="9"/>
      <c r="F16" s="9"/>
      <c r="G16" s="9"/>
      <c r="H16" s="9"/>
      <c r="I16" s="9"/>
      <c r="J16" s="9"/>
      <c r="K16" s="9" t="str">
        <f t="shared" si="1"/>
        <v>Специалист по управлению рисками - Оценка - Риск ликвидности и процентный риск банковской книги</v>
      </c>
      <c r="L16" s="10">
        <v>7</v>
      </c>
      <c r="M16" s="10">
        <v>2</v>
      </c>
      <c r="N16" s="10" t="str">
        <f t="shared" si="2"/>
        <v>7 - 2</v>
      </c>
      <c r="O16" s="9" t="s">
        <v>39</v>
      </c>
      <c r="P16" s="9" t="s">
        <v>59</v>
      </c>
      <c r="Q16" s="9" t="s">
        <v>54</v>
      </c>
      <c r="R16" s="9" t="s">
        <v>51</v>
      </c>
      <c r="S16" s="9">
        <v>0</v>
      </c>
      <c r="T16" s="11"/>
      <c r="U16" s="11" t="s">
        <v>42</v>
      </c>
      <c r="V16" s="11" t="str">
        <f t="shared" si="3"/>
        <v>Показатель краткосрочной ликвидности (Liquidity Coverage Ratio); Высоколиквидные активы в терминах показателя краткосрочной ликвидности (Unencumbered high-quality liquid assets); Активы первого и второго уровня  (“Level 1” and “Level 2” assets in HQLA); Базовые характеристики высоколиквидных активов (ВЛА) (Fundamental characteristics of HQLA); Рыночные характеристики ВЛА (Market-related characteristics of HQLA); Способность ВЛА генерировать ликвидность (HQLA liquidity-generating capacity); Возможность размещать ВЛА  в качестве залога в центральном банке (HQLA сentral bank eligibility for intraday liquidity needs and overnight liquidity facilities); Операционные требования в отношении ВЛА (Operational requirements for the stock of HQLA); Диверсификация ВЛА (Diversification of the stock of HQLA); Альтернативные подходы к определению высоколиквидных активов (ВЛА) (Alternative liquidity approaches (ALA) for stock of HQLA); ВЛА для исламского банкинга (HQLA for Shari’ah compliant banks); Чистый ожидаемый отток денежных средств (Total net cash outflow for LCR); Ожидаемые оттоки денежных средств (LCR cash outflows); Ожидаемые притоки денежных средств (LCR cash inflows); Ограничение по передаче ликвидности в рамках международных банковских групп для целей ПКЛ (LCR liquidity transfer restrictions for cross-border banking group); Показатель чистого стабильного фондирования (Net Stable Funding Ratio); Имеющийся в наличии объем стабильных источников финансирования (NSFR available stable funding); Пассивы, возникающие по производным финансовым инструментам (NSFR derivative liability amounts); Коэффициент доступного стабильного финансирования (ASF) (Liabilities and capital receiving a 100% ASF factor); Необходимый объем стабильного финансирования (NSFR required stable funding); Обремененные активы (Encumbered assets); Операции под залог ценных бумаг (Secured financing transactions); Определение величины активов, возникающих по производным финансовым инструментам (Calculation of derivative asset amounts); Коэффициент требуемого стабильного финансирования (RSF) (Assets assigned a 0% RSF factor); Взаимозависимые активы и пассивы (Interdependent assets and liabilities); Внебалансовые требования и обязательства (Off-balance sheet exposures); Риск рыночной ликвидности (Market liquidity risk); Критерии рыночной ликвидности (Market liquidity risk dimensions); Вязкость (Tightness); Глубина (Depth); Способность рынка к восстановлению (Resiliency); Исчезновение ликвидности (Evaporation of liquidity); Бегство к ликвидности (Flight to liquidity); Факторы риска рыночной ликвидности (Factors affecting market liquidity); Специфика торгуемого инструмента (Product design); Микроструктура рынка (Market microstructure); Поведение участников рынка (Market participants’ behaviour); Взаимосвязь рыночного риска и риска ликвидности (Interrelationships between market risk and market liquidity risk); Допущение о 10-ти дневном временном горизонте для подхода на основе внутренних моделей в Базель 2 (10-day liquidity risk assumption for IMA in Basel 2); Поправки на риск рыночной ликвидности в рамках определения достоверной стоимости в Базель 2 (Funding, liquidity and margin valuation adjustments for prudent valuation); Риск рыночной ликвидности и стресс-тестирование в Базель 2  (Market liquidity risk and stress-testing in Basel 2); Отчеты торговых десков по оценке риска рыночной ликвидности (фундаментальный пересмотр торгового портфеля)  (Trading desks reports on the assessment of market liquidity after FRTB); Перенос интрумента в другой портфель по критериям ликвидности (фундаментальный пересмотр торгового портфеля)  (Re-designating an instrument to a different book due to liquidity after FRTB); Риск рыночной ликвидности и вега факторы риска (фундаментальный пересмотр торгового портфеля) (Liquidity risk and vega risk factors after FRTB); Горизонты ликвидности (фундаментальный пересмотр торгового портфеля) (Liquidity horizons after FRTB); Стрессовая метрика Expected Shorfall с учетом корректировки на риск рыночной ликвидности  (фундаментальный пересмотр торгового портфеля)  (Liquidity-adjusted expected shortfall after FRTB); Взаимосвязь кредитного риска контрагента и риска ликвидности (Interrelationships between counterparty credit risk and liquidity risk); РСК на основе стандартизированного подхода и горизонты ликвидности в рамках фундаментального пересмотра торгового портфеля (SA-CVA and FRTB liquidity horizons); Кредитные спреды контрагентов, на которых торгуются кредитные производные инструменты (Credit spreads of liquid counterparties); Систематическая компонента кредитных спредов контрагентов, на которых не торгуются кредитные производные инструменты (Systematic component of credit spreads of illiquid counterparties); Индивидуальные горизонты ликвидности в рамках стандартизированного подхода к РСК  (Unique liquidity horizons in SA-CVA); РСК на основе внутренних моделей и горизонты ликвидности в рамках фундаментального пересмотра торгового портфеля (IMA-CVA and FRTB liquidity horizons); Единый 60-ти дневный горизонт ликвидности в рамках подхода на основе внутренних моделей к РСК (Single 60-day liquidity horizon in IMA-CVA); Стрессовая метрика Expected Shorfall и горизонты ликвидности (Stressed ES and liquidity horizons); Норматив мгновенной ликвидности банка (Instant liquidity ratio); Высоколиквидные активы (Highly-liquid assets); Обязательства по счетам до востребования (Liabilities on demand); Корректировка по обязательствам по счетам до востребования (Correction on liabilities on demand); Норматив текущей ликвидности (Current liquidity ratio); Ликвидные активы (Liquid assets); Обязательства по счетам до востребования и сроком исполнения в ближайшие 30 календарных дней (Liabilities on demand and up to 30 days ); Корректировка по обязательствам по счетам до востребования и сроком исполнения в ближайшие 30 календарных дней (Correction on liabilities on demand and up to 30 days ); Норматив долгосрочной ликвидности (Long-term liquidity ratio); Кредитные требования с оставшимся сроком до погашения свыше 365 (366) календарных дней (Assets with maturities exceeding 365 (366) days); Обязательства со сроком погашения свыше 365 (366) календарных дней (Liabilities with maturities exceeding 365 (366) days); Корректировка по обязательствам сроком исполнения до 365 (366) календарных дней и по счетам до востребования (Correction on demand and up to 365 (366) days liabilities
); Коэффициенты избытка (дефицита) ликвидности (Liquidity excess (deficit) ratios); Группа показателей оценки ликвидности (в рамках оценки экономического положения банков) (-); Показатель общей краткосрочной ликвидности (-); Показатель мгновенной ликвидности (-); Показатель текущей ликвидности (-); Показатель структуры привлеченных средств (-); Показатель зависимости от межбанковского рынка (-); Показатель риска собственных вексельных обязательств (-); Показатель небанковских ссуд (-); Показатель усреднения обязательных резервов (-); Показатель обязательных резервов (-); Показатель риска на крупных кредиторов и вкладчиков (-); Показатель не исполненных банком требований перед кредиторами (-);Предупреждающие индикаторы риска ликвидности (Early warning indicators for liquidity risk); Быстрый рост активов, особенно фондируемых потенциально волатильными пассивами (Rapid asset growth, especially when funded with potentially volatile liabilities); Растущая несбалансированность активов и пассивов по валютам (Increases in currency mismatches); Снижение средневзвешенной срочности пассивов (Decrease of weighted average maturity of liabilities); Повторяющиеся случаи нарушения внутренних или пруденциальных лимитов (Repeated incidents of positions approaching or breaching internal or regulatory limits); Негативные тренды или повышение риска, связанного с конкртеной продуктовой линией, например рост нарушений (Negative trends or heightened risk associated with a particular product line, such as rising delinquencies); Существенное снижение доходов банка, ухудшение качества активов и общего финансового состояния (Significant deterioration in the bank’s earnings, asset quality, and overall financial
condition); Негативные публикации в СМИ (Negative publicity); Снижение кредитного рейтинга как предупреждающий индикатор ликвидности (A credit rating downgrade); Снижение стоимости акций или рост стоимости заимствования (Stock price declines or rising debt costs); Расширение спредов по кредитно-дефолтным свопам или заимствованиям (Widening debt or credit-default-swap spreads); Рост стоимости розничного и крупного фондирования  (Rising wholesale or retail funding costs); Контрагенты, которые начинают запрашивать или запрашивают дополнительное обеспечение или отказываются заключать новые сделки (Counterparties that begin requesting or request additional collateral for credit
exposures or that resist entering into new transactions); Банки корреспонденты, закрывающие или снижающие встречные кредитные линии (Correspondent banks that eliminate or decrease their credit lines); Растущий отток розничных депозитов (Increasing retail deposit outflows); Сложности с доступом к долгосрочному фондированию (Difficulty accessing longer-term funding); Сложности с размещением краткосрочных пассивов (Difficulty placing short-term liabilities (eg commercial paper)); Инструменты мониторинга риска ликвидности (Liquidity risk monitoring tools); Несовпадение контрактных сроков погашения (Contractual maturity mismatch); Допущения по денежным потокам согласно условиям контрактов (Contractual cashflow assumptions); Имеющиеся в наличии необремененные активы (Available unencumbered assets); Показатель краткосрочной ликвидности по значимым валютам (LCR by significant currency); Рыночные инструменты мониторинга (Market-related monitoring tools); Информация о ситуации на рынке в целом (Market-wide information); Информация по финансовому сектору (Information on the financial sector); Информация о конкретном банке (Bank-specific information); Инструменты мониторинга риска внутридневной ликвидности (Intraday liquidity risk monitoring tools); Инструменты, применимые для всех банков (Tools applicable to all reporting banks); Ежедневное максимальное использование внутридневной ликвидности (Daily maximum intraday liquidity usage); Доступная внутридневная ликвидность на начало рабочего дня (Available intraday liquidity at the start of the business day); Общая сумма платежей (Total payments); Платежные обязательства с четко определенным сроком исполнения (Time-specific obligations); Инструменты, применимые для банков, предоставляющих корреспондентские банковские услуги (Tools applicable to reporting banks that provide correspondent banking services); Доля платежей, осущестляемых банком в рамках предоставления корреспондентских банковских услуг (Value of payments made on behalf of correspondent banking customers); Внутридневные кредитные линии для клиентов (Intraday credit lines extended to customers); Инструменты, применимые для банков, которые являются прямыми участниками системы расчетов (Tool applicable to reporting banks which are direct participants); Объем внутридневных платежей через расчетный счет (Intraday throughput); Потребности банка во внутридневной ликвидности в условиях стресса (Bank’s intraday liquidity requirements in stress conditions); Неспособность значимого для банка контрагента осуществлять платежи в условиях стресса (Counterparty stress); Неспособность банка, обслуживающего клиента, осуществлять платежи в условиях стресса (A customer bank’s stress); Реализация стрессового сценария (с точки зрения риска ликвидности или кредитного риска) на рынке в целом (Market-wide credit or liquidity stress); Комбинации инструментов мониторинга внтуридневной ликвидности (Combinations of theliquidity risk monitoring tools); Норматив обязательных резервов, коэффициент усреднения обязательных резервов (-);Публичное раскрытие информации (Public disclose of liquidity risk information information); организационная структура и система управления риском ликвидности (Organisational structure and framework for the management of liquidity risk); Количественная информацию о своей платежной позиции (позиции по ликвидности) (Quantitative information about liquidity position); Качественная информацию о своей платежной позиции (позиции по ликвидности) (Qualitative information about liquidity position); аспекты риска ликвидности, которому подвержен банк и мониторинг которого он осуществляет (The aspects of liquidity risk to which the bank is exposed and that it monitors); диверсификация источников финансирования банка (The diversification of the bank’s funding sources); другие технологии, используемые для снижения риска ликвидности (Other techniques used to mitigate liquidity risk); понятия, используемые при измерении его позиции ликвидности и риска ликвидности, включая дополнительные показатели, по которым банк не раскрывает информацию (The concepts utilised in measuring its liquidity position and liquidity risk, including additional metrics for which the bank is not disclosing data); объяснение того, каким образом рыночный риск ликвидности активов отражен в банковской системе управления риском фондирования ликвидности (An explanation of how asset market liquidity risk is reflected in the bank’s framework for managing funding liquidity); объяснение того, как используется стресс-тестирование (An explanation of how stress testing is used); описание смоделированных сценариев стресс-тестирования (A description of the stress testing scenarios modelled); краткое изложение планов финансирования в кризисных ситуациях банка и указание на то, каким образом план соотносится со стресс-тестированием (An outline of the bank’s contingency funding plans and an indication of how the planr elates to stress testing); политика банка, направленная на поддержание резервов ликвидности (The bank’s policy on maintaining liquidity reserves); регулятивные ограничения на перевод ликвидности между участниками группы (Regulatory restrictions on the transfer of liquidity among group entities); частота представления и вид внутренней отчетности о ликвидности (The frequency and type of internal liquidity reporting); Обмен информации между регуляторами (Information sharing among supervisors on liquidity risk);;</v>
      </c>
      <c r="W16" s="11"/>
      <c r="X16" s="9"/>
      <c r="Y16" s="11" t="str">
        <f t="shared" si="4"/>
        <v xml:space="preserve">Трудовые действия: </v>
      </c>
      <c r="Z16" s="11" t="str">
        <f t="shared" si="0"/>
        <v>Необходимые умения: Работа в статистических пакетах (SAS, R, Stata и т.п.)</v>
      </c>
      <c r="AA16" s="11" t="str">
        <f t="shared" si="0"/>
        <v>Необходимые знания: Показатель краткосрочной ликвидности (Liquidity Coverage Ratio); Высоколиквидные активы в терминах показателя краткосрочной ликвидности (Unencumbered high-quality liquid assets); Активы первого и второго уровня  (“Level 1” and “Level 2” assets in HQLA); Базовые характеристики высоколиквидных активов (ВЛА) (Fundamental characteristics of HQLA); Рыночные характеристики ВЛА (Market-related characteristics of HQLA); Способность ВЛА генерировать ликвидность (HQLA liquidity-generating capacity); Возможность размещать ВЛА  в качестве залога в центральном банке (HQLA сentral bank eligibility for intraday liquidity needs and overnight liquidity facilities); Операционные требования в отношении ВЛА (Operational requirements for the stock of HQLA); Диверсификация ВЛА (Diversification of the stock of HQLA); Альтернативные подходы к определению высоколиквидных активов (ВЛА) (Alternative liquidity approaches (ALA) for stock of HQLA); ВЛА для исламского банкинга (HQLA for Shari’ah compliant banks); Чистый ожидаемый отток денежных средств (Total net cash outflow for LCR); Ожидаемые оттоки денежных средств (LCR cash outflows); Ожидаемые притоки денежных средств (LCR cash inflows); Ограничение по передаче ликвидности в рамках международных банковских групп для целей ПКЛ (LCR liquidity transfer restrictions for cross-border banking group); Показатель чистого стабильного фондирования (Net Stable Funding Ratio); Имеющийся в наличии объем стабильных источников финансирования (NSFR available stable funding); Пассивы, возникающие по производным финансовым инструментам (NSFR derivative liability amounts); Коэффициент доступного стабильного финансирования (ASF) (Liabilities and capital receiving a 100% ASF factor); Необходимый объем стабильного финансирования (NSFR required stable funding); Обремененные активы (Encumbered assets); Операции под залог ценных бумаг (Secured financing transactions); Определение величины активов, возникающих по производным финансовым инструментам (Calculation of derivative asset amounts); Коэффициент требуемого стабильного финансирования (RSF) (Assets assigned a 0% RSF factor); Взаимозависимые активы и пассивы (Interdependent assets and liabilities); Внебалансовые требования и обязательства (Off-balance sheet exposures); Риск рыночной ликвидности (Market liquidity risk); Критерии рыночной ликвидности (Market liquidity risk dimensions); Вязкость (Tightness); Глубина (Depth); Способность рынка к восстановлению (Resiliency); Исчезновение ликвидности (Evaporation of liquidity); Бегство к ликвидности (Flight to liquidity); Факторы риска рыночной ликвидности (Factors affecting market liquidity); Специфика торгуемого инструмента (Product design); Микроструктура рынка (Market microstructure); Поведение участников рынка (Market participants’ behaviour); Взаимосвязь рыночного риска и риска ликвидности (Interrelationships between market risk and market liquidity risk); Допущение о 10-ти дневном временном горизонте для подхода на основе внутренних моделей в Базель 2 (10-day liquidity risk assumption for IMA in Basel 2); Поправки на риск рыночной ликвидности в рамках определения достоверной стоимости в Базель 2 (Funding, liquidity and margin valuation adjustments for prudent valuation); Риск рыночной ликвидности и стресс-тестирование в Базель 2  (Market liquidity risk and stress-testing in Basel 2); Отчеты торговых десков по оценке риска рыночной ликвидности (фундаментальный пересмотр торгового портфеля)  (Trading desks reports on the assessment of market liquidity after FRTB); Перенос интрумента в другой портфель по критериям ликвидности (фундаментальный пересмотр торгового портфеля)  (Re-designating an instrument to a different book due to liquidity after FRTB); Риск рыночной ликвидности и вега факторы риска (фундаментальный пересмотр торгового портфеля) (Liquidity risk and vega risk factors after FRTB); Горизонты ликвидности (фундаментальный пересмотр торгового портфеля) (Liquidity horizons after FRTB); Стрессовая метрика Expected Shorfall с учетом корректировки на риск рыночной ликвидности  (фундаментальный пересмотр торгового портфеля)  (Liquidity-adjusted expected shortfall after FRTB); Взаимосвязь кредитного риска контрагента и риска ликвидности (Interrelationships between counterparty credit risk and liquidity risk); РСК на основе стандартизированного подхода и горизонты ликвидности в рамках фундаментального пересмотра торгового портфеля (SA-CVA and FRTB liquidity horizons); Кредитные спреды контрагентов, на которых торгуются кредитные производные инструменты (Credit spreads of liquid counterparties); Систематическая компонента кредитных спредов контрагентов, на которых не торгуются кредитные производные инструменты (Systematic component of credit spreads of illiquid counterparties); Индивидуальные горизонты ликвидности в рамках стандартизированного подхода к РСК  (Unique liquidity horizons in SA-CVA); РСК на основе внутренних моделей и горизонты ликвидности в рамках фундаментального пересмотра торгового портфеля (IMA-CVA and FRTB liquidity horizons); Единый 60-ти дневный горизонт ликвидности в рамках подхода на основе внутренних моделей к РСК (Single 60-day liquidity horizon in IMA-CVA); Стрессовая метрика Expected Shorfall и горизонты ликвидности (Stressed ES and liquidity horizons); Норматив мгновенной ликвидности банка (Instant liquidity ratio); Высоколиквидные активы (Highly-liquid assets); Обязательства по счетам до востребования (Liabilities on demand); Корректировка по обязательствам по счетам до востребования (Correction on liabilities on demand); Норматив текущей ликвидности (Current liquidity ratio); Ликвидные активы (Liquid assets); Обязательства по счетам до востребования и сроком исполнения в ближайшие 30 календарных дней (Liabilities on demand and up to 30 days ); Корректировка по обязательствам по счетам до востребования и сроком исполнения в ближайшие 30 календарных дней (Correction on liabilities on demand and up to 30 days ); Норматив долгосрочной ликвидности (Long-term liquidity ratio); Кредитные требования с оставшимся сроком до погашения свыше 365 (366) календарных дней (Assets with maturities exceeding 365 (366) days); Обязательства со сроком погашения свыше 365 (366) календарных дней (Liabilities with maturities exceeding 365 (366) days); Корректировка по обязательствам сроком исполнения до 365 (366) календарных дней и по счетам до востребования (Correction on demand and up to 365 (366) days liabilities
); Коэффициенты избытка (дефицита) ликвидности (Liquidity excess (deficit) ratios); Группа показателей оценки ликвидности (в рамках оценки экономического положения банков) (-); Показатель общей краткосрочной ликвидности (-); Показатель мгновенной ликвидности (-); Показатель текущей ликвидности (-); Показатель структуры привлеченных средств (-); Показатель зависимости от межбанковского рынка (-); Показатель риска собственных вексельных обязательств (-); Показатель небанковских ссуд (-); Показатель усреднения обязательных резервов (-); Показатель обязательных резервов (-); Показатель риска на крупных кредиторов и вкладчиков (-); Показатель не исполненных банком требований перед кредиторами (-);Предупреждающие индикаторы риска ликвидности (Early warning indicators for liquidity risk); Быстрый рост активов, особенно фондируемых потенциально волатильными пассивами (Rapid asset growth, especially when funded with potentially volatile liabilities); Растущая несбалансированность активов и пассивов по валютам (Increases in currency mismatches); Снижение средневзвешенной срочности пассивов (Decrease of weighted average maturity of liabilities); Повторяющиеся случаи нарушения внутренних или пруденциальных лимитов (Repeated incidents of positions approaching or breaching internal or regulatory limits); Негативные тренды или повышение риска, связанного с конкртеной продуктовой линией, например рост нарушений (Negative trends or heightened risk associated with a particular product line, such as rising delinquencies); Существенное снижение доходов банка, ухудшение качества активов и общего финансового состояния (Significant deterioration in the bank’s earnings, asset quality, and overall financial
condition); Негативные публикации в СМИ (Negative publicity); Снижение кредитного рейтинга как предупреждающий индикатор ликвидности (A credit rating downgrade); Снижение стоимости акций или рост стоимости заимствования (Stock price declines or rising debt costs); Расширение спредов по кредитно-дефолтным свопам или заимствованиям (Widening debt or credit-default-swap spreads); Рост стоимости розничного и крупного фондирования  (Rising wholesale or retail funding costs); Контрагенты, которые начинают запрашивать или запрашивают дополнительное обеспечение или отказываются заключать новые сделки (Counterparties that begin requesting or request additional collateral for credit
exposures or that resist entering into new transactions); Банки корреспонденты, закрывающие или снижающие встречные кредитные линии (Correspondent banks that eliminate or decrease their credit lines); Растущий отток розничных депозитов (Increasing retail deposit outflows); Сложности с доступом к долгосрочному фондированию (Difficulty accessing longer-term funding); Сложности с размещением краткосрочных пассивов (Difficulty placing short-term liabilities (eg commercial paper)); Инструменты мониторинга риска ликвидности (Liquidity risk monitoring tools); Несовпадение контрактных сроков погашения (Contractual maturity mismatch); Допущения по денежным потокам согласно условиям контрактов (Contractual cashflow assumptions); Имеющиеся в наличии необремененные активы (Available unencumbered assets); Показатель краткосрочной ликвидности по значимым валютам (LCR by significant currency); Рыночные инструменты мониторинга (Market-related monitoring tools); Информация о ситуации на рынке в целом (Market-wide information); Информация по финансовому сектору (Information on the financial sector); Информация о конкретном банке (Bank-specific information); Инструменты мониторинга риска внутридневной ликвидности (Intraday liquidity risk monitoring tools); Инструменты, применимые для всех банков (Tools applicable to all reporting banks); Ежедневное максимальное использование внутридневной ликвидности (Daily maximum intraday liquidity usage); Доступная внутридневная ликвидность на начало рабочего дня (Available intraday liquidity at the start of the business day); Общая сумма платежей (Total payments); Платежные обязательства с четко определенным сроком исполнения (Time-specific obligations); Инструменты, применимые для банков, предоставляющих корреспондентские банковские услуги (Tools applicable to reporting banks that provide correspondent banking services); Доля платежей, осущестляемых банком в рамках предоставления корреспондентских банковских услуг (Value of payments made on behalf of correspondent banking customers); Внутридневные кредитные линии для клиентов (Intraday credit lines extended to customers); Инструменты, применимые для банков, которые являются прямыми участниками системы расчетов (Tool applicable to reporting banks which are direct participants); Объем внутридневных платежей через расчетный счет (Intraday throughput); Потребности банка во внутридневной ликвидности в условиях стресса (Bank’s intraday liquidity requirements in stress conditions); Неспособность значимого для банка контрагента осуществлять платежи в условиях стресса (Counterparty stress); Неспособность банка, обслуживающего клиента, осуществлять платежи в условиях стресса (A customer bank’s stress); Реализация стрессового сценария (с точки зрения риска ликвидности или кредитного риска) на рынке в целом (Market-wide credit or liquidity stress); Комбинации инструментов мониторинга внтуридневной ликвидности (Combinations of theliquidity risk monitoring tools); Норматив обязательных резервов, коэффициент усреднения обязательных резервов (-);Публичное раскрытие информации (Public disclose of liquidity risk information information); организационная структура и система управления риском ликвидности (Organisational structure and framework for the management of liquidity risk); Количественная информацию о своей платежной позиции (позиции по ликвидности) (Quantitative information about liquidity position); Качественная информацию о своей платежной позиции (позиции по ликвидности) (Qualitative information about liquidity position); аспекты риска ликвидности, которому подвержен банк и мониторинг которого он осуществляет (The aspects of liquidity risk to which the bank is exposed and that it monitors); диверсификация источников финансирования банка (The diversification of the bank’s funding sources); другие технологии, используемые для снижения риска ликвидности (Other techniques used to mitigate liquidity risk); понятия, используемые при измерении его позиции ликвидности и риска ликвидности, включая дополнительные показатели, по которым банк не раскрывает информацию (The concepts utilised in measuring its liquidity position and liquidity risk, including additional metrics for which the bank is not disclosing data); объяснение того, каким образом рыночный риск ликвидности активов отражен в банковской системе управления риском фондирования ликвидности (An explanation of how asset market liquidity risk is reflected in the bank’s framework for managing funding liquidity); объяснение того, как используется стресс-тестирование (An explanation of how stress testing is used); описание смоделированных сценариев стресс-тестирования (A description of the stress testing scenarios modelled); краткое изложение планов финансирования в кризисных ситуациях банка и указание на то, каким образом план соотносится со стресс-тестированием (An outline of the bank’s contingency funding plans and an indication of how the planr elates to stress testing); политика банка, направленная на поддержание резервов ликвидности (The bank’s policy on maintaining liquidity reserves); регулятивные ограничения на перевод ликвидности между участниками группы (Regulatory restrictions on the transfer of liquidity among group entities); частота представления и вид внутренней отчетности о ликвидности (The frequency and type of internal liquidity reporting); Обмен информации между регуляторами (Information sharing among supervisors on liquidity risk);;</v>
      </c>
      <c r="AB16" s="11" t="str">
        <f t="shared" si="0"/>
        <v xml:space="preserve">Другие характеристики: </v>
      </c>
      <c r="AC16" s="12"/>
      <c r="AD16" s="11">
        <v>304.39999999999998</v>
      </c>
      <c r="AE16" s="11">
        <v>304.5</v>
      </c>
      <c r="AF16" s="11">
        <v>304.60000000000002</v>
      </c>
      <c r="AG16" s="11"/>
      <c r="AH16" s="11"/>
      <c r="AJ16" s="13" t="s">
        <v>3871</v>
      </c>
      <c r="AK16" s="13" t="s">
        <v>3872</v>
      </c>
      <c r="AL16" s="13" t="s">
        <v>3873</v>
      </c>
      <c r="AM16" s="13" t="s">
        <v>3848</v>
      </c>
      <c r="AN16" s="13" t="s">
        <v>3848</v>
      </c>
      <c r="AP16" s="14"/>
      <c r="AQ16" s="14"/>
      <c r="AR16" s="14"/>
      <c r="AS16" s="14"/>
    </row>
    <row r="17" spans="1:45" ht="45">
      <c r="A17" s="9">
        <f t="shared" si="5"/>
        <v>16</v>
      </c>
      <c r="B17" s="9" t="s">
        <v>47</v>
      </c>
      <c r="C17" s="9" t="s">
        <v>48</v>
      </c>
      <c r="D17" s="9"/>
      <c r="E17" s="9"/>
      <c r="F17" s="9"/>
      <c r="G17" s="9"/>
      <c r="H17" s="9"/>
      <c r="I17" s="9"/>
      <c r="J17" s="9"/>
      <c r="K17" s="9" t="str">
        <f t="shared" si="1"/>
        <v>Специалист по управлению рисками - Оценка - Риски промышленных предприятий</v>
      </c>
      <c r="L17" s="10">
        <v>7</v>
      </c>
      <c r="M17" s="10">
        <v>2</v>
      </c>
      <c r="N17" s="10" t="str">
        <f t="shared" si="2"/>
        <v>7 - 2</v>
      </c>
      <c r="O17" s="9" t="s">
        <v>39</v>
      </c>
      <c r="P17" s="9" t="s">
        <v>59</v>
      </c>
      <c r="Q17" s="9" t="s">
        <v>55</v>
      </c>
      <c r="R17" s="9" t="s">
        <v>51</v>
      </c>
      <c r="S17" s="9">
        <v>0</v>
      </c>
      <c r="T17" s="11" t="s">
        <v>60</v>
      </c>
      <c r="U17" s="11" t="s">
        <v>61</v>
      </c>
      <c r="V17" s="11" t="str">
        <f t="shared" si="3"/>
        <v>Доля просроченной кредиторской задолженности в пассивах (Share of overdue payables in liabilities); Показатель отношения дебиторской задолженности к совокупным активам (Ratio of receivables to total assets); Трехкомпонентный вектор типа финансовой устойчивости (A three-component vector type of financial stability); Тип финансового состояния (Тype of financial status); Шкала оценки риска потери финансовой устойчивости (Scale of assessment of the risk of loss of financial stability); Актуарные методы оценки вероятности дефолта (Actuarial methods of estimating the probability of default); Анализ выживаемости (Survival analysis); Вероятность выживаемости (Survival rate); Вероятность дефолта (Mortality rat); Кумулятивная вероятность дефолта (Cumulative mortality rate); Средняя вероятность дефолта (Average mortality rate); Рыночные методы оценки вероятности дефолта; Кредитный спред (Сredit spread); Mодель оценки ожидаемой вероятности дефолта (Expected default frequency); Расстояние до точки дефолта (Distance to default); Подверженность кредитному риску (Сredit exposure); Ожидаемая подверженность кредитному риску (Expected credit exposure); Наибольшая подверженность кредитному риску (Worst credit exposure); Уровень возмещения (Recovery rate); Метод анализа сценариев проекта (Project scenario analysis); Метод "дерева решений" ("Tree-decision" metod); Метод Монте-Карло (Monte-Carlo simulation);;;;</v>
      </c>
      <c r="W17" s="11" t="s">
        <v>62</v>
      </c>
      <c r="X17" s="9"/>
      <c r="Y17" s="11" t="str">
        <f t="shared" si="4"/>
        <v>Трудовые действия: Анализ финансового состояния; анализ финансовой независимости; анализ рисков платежеспособности и ликвидности; анализ денежных потоков; анализ чистых активов; анализ по системе критериев для оценки потенциального банкротства; факторный анализ риска финансовой устойчивости; рейтинговая (интегральная) оценка финансового состояния; оценка рисков структуры капитала, ценовых, кредитных, инвестиционных, рисков дебиторской задолженности  и др..; Применение дескриптивных, предикативных и нормативных моделей риск-анализа; Экспресс-анализ рисков; Комплексный анализ рисков; Функциональный анализ рисков как часть общего исследо¬вания бизнес - процессов компании; Стратегический анализ рисков; Ориентированный анализ рисков, предназначенный для решения при¬оритетной финансовой проблемы компании, например оптимизации дебиторской задолженности; Регулярный анализ; Ретроспективный анализ; План - факторный анализ; Перспективный анализ; Анализ чувствительности; Процедуры оценки рисков: сбор необходимой информации, оценка достоверности информации, обработка информации; расчет показателей структуры финансовых отчетов, расчет показателей изменения статей финансовых отчетов (горизонтальный анализ); расчет финансовых коэффициентов; анализ и оценка рисков на основе абсолютных показателей и коэффициентов; Сравнительный анализ значений показателей рисков с нормативами (пороговыми значениями и среднеотраслевыми); анализ изменений показателей рисков (выявле-ние тенденций); расчет и оценку интегральных показателей рисков; подготовка заключения о финансовом состоянии компании с учетом рисков.</v>
      </c>
      <c r="Z17" s="11" t="str">
        <f t="shared" si="0"/>
        <v>Необходимые умения: Работа в статистических пакетах (SAS, R, Stata и т.п.); анализ финансовой отчетности, использование баз данных, статистической информации, специализированных программных продуктов для анализа рисков финансового состояния, оценки эффективности и рисков инвестиционных проектов.</v>
      </c>
      <c r="AA17" s="11" t="str">
        <f t="shared" si="0"/>
        <v>Необходимые знания: Доля просроченной кредиторской задолженности в пассивах (Share of overdue payables in liabilities); Показатель отношения дебиторской задолженности к совокупным активам (Ratio of receivables to total assets); Трехкомпонентный вектор типа финансовой устойчивости (A three-component vector type of financial stability); Тип финансового состояния (Тype of financial status); Шкала оценки риска потери финансовой устойчивости (Scale of assessment of the risk of loss of financial stability); Актуарные методы оценки вероятности дефолта (Actuarial methods of estimating the probability of default); Анализ выживаемости (Survival analysis); Вероятность выживаемости (Survival rate); Вероятность дефолта (Mortality rat); Кумулятивная вероятность дефолта (Cumulative mortality rate); Средняя вероятность дефолта (Average mortality rate); Рыночные методы оценки вероятности дефолта; Кредитный спред (Сredit spread); Mодель оценки ожидаемой вероятности дефолта (Expected default frequency); Расстояние до точки дефолта (Distance to default); Подверженность кредитному риску (Сredit exposure); Ожидаемая подверженность кредитному риску (Expected credit exposure); Наибольшая подверженность кредитному риску (Worst credit exposure); Уровень возмещения (Recovery rate); Метод анализа сценариев проекта (Project scenario analysis); Метод "дерева решений" ("Tree-decision" metod); Метод Монте-Карло (Monte-Carlo simulation);;;;</v>
      </c>
      <c r="AB17" s="11" t="str">
        <f t="shared" si="0"/>
        <v>Другие характеристики: Соблюдение норм профессиональной этики риск-менеджера, конфиденциальности информации, Поддержание непрерывного профессионального развития для совершенствования своих знаний, навыков и компетенций в сфере оценки рисков; Наличие опыта работы со специализированными программными продуктами по оценке рисков и статистическими пакетами</v>
      </c>
      <c r="AC17" s="12"/>
      <c r="AD17" s="11">
        <v>307.39999999999998</v>
      </c>
      <c r="AE17" s="11">
        <v>307.5</v>
      </c>
      <c r="AF17" s="11">
        <v>307.60000000000002</v>
      </c>
      <c r="AG17" s="11"/>
      <c r="AH17" s="11"/>
      <c r="AJ17" s="13" t="s">
        <v>3874</v>
      </c>
      <c r="AK17" s="13" t="s">
        <v>3848</v>
      </c>
      <c r="AL17" s="13" t="s">
        <v>3848</v>
      </c>
      <c r="AM17" s="13" t="s">
        <v>3848</v>
      </c>
      <c r="AN17" s="13" t="s">
        <v>3848</v>
      </c>
      <c r="AP17" s="14"/>
      <c r="AQ17" s="14"/>
      <c r="AR17" s="14"/>
      <c r="AS17" s="14"/>
    </row>
    <row r="18" spans="1:45" ht="45">
      <c r="A18" s="9">
        <f t="shared" si="5"/>
        <v>17</v>
      </c>
      <c r="B18" s="9" t="s">
        <v>47</v>
      </c>
      <c r="C18" s="9" t="s">
        <v>48</v>
      </c>
      <c r="D18" s="9"/>
      <c r="E18" s="9"/>
      <c r="F18" s="9"/>
      <c r="G18" s="9"/>
      <c r="H18" s="9"/>
      <c r="I18" s="9"/>
      <c r="J18" s="9"/>
      <c r="K18" s="9" t="str">
        <f t="shared" si="1"/>
        <v>Специалист по управлению рисками - Управление - Кредитный риск</v>
      </c>
      <c r="L18" s="10">
        <v>7</v>
      </c>
      <c r="M18" s="10">
        <v>3</v>
      </c>
      <c r="N18" s="10" t="str">
        <f t="shared" si="2"/>
        <v>7 - 3</v>
      </c>
      <c r="O18" s="9" t="s">
        <v>43</v>
      </c>
      <c r="P18" s="9" t="s">
        <v>63</v>
      </c>
      <c r="Q18" s="9" t="s">
        <v>50</v>
      </c>
      <c r="R18" s="9" t="s">
        <v>51</v>
      </c>
      <c r="S18" s="9">
        <v>1</v>
      </c>
      <c r="T18" s="11"/>
      <c r="U18" s="11"/>
      <c r="V18" s="11" t="str">
        <f t="shared" si="3"/>
        <v>Моделирование минимизации кредитного риска (Modeling credit risk mitigation); Способы снижения кредитного риска (Credit risk mitigation ); поставка против платежа (Delivery-versus-payment); хеджированная позиция  (Hedging Set); Диверсификация кредитного портфеля (Portfolio divercification);Плотность распределения потерь по кредитному портфелю; фактическое распределение (Actual Distribution);Управление эффективностью кредитного портфеля (credit portfolio performance management); аллокация капитала под кредитный риск (Credit risk capital allocation); Доходность капитала с учетом риска (Risk adjustment return of capital); кросс-продуктовый неттинг  (Cross-Product Netting); Уровень резервов под кредитные потери (Provisions level); Уровень отсечения (Cutting off level);;</v>
      </c>
      <c r="W18" s="11"/>
      <c r="X18" s="9"/>
      <c r="Y18" s="11" t="str">
        <f t="shared" si="4"/>
        <v xml:space="preserve">Трудовые действия: </v>
      </c>
      <c r="Z18" s="11" t="str">
        <f t="shared" si="4"/>
        <v xml:space="preserve">Необходимые умения: </v>
      </c>
      <c r="AA18" s="11" t="str">
        <f t="shared" si="4"/>
        <v>Необходимые знания: Моделирование минимизации кредитного риска (Modeling credit risk mitigation); Способы снижения кредитного риска (Credit risk mitigation ); поставка против платежа (Delivery-versus-payment); хеджированная позиция  (Hedging Set); Диверсификация кредитного портфеля (Portfolio divercification);Плотность распределения потерь по кредитному портфелю; фактическое распределение (Actual Distribution);Управление эффективностью кредитного портфеля (credit portfolio performance management); аллокация капитала под кредитный риск (Credit risk capital allocation); Доходность капитала с учетом риска (Risk adjustment return of capital); кросс-продуктовый неттинг  (Cross-Product Netting); Уровень резервов под кредитные потери (Provisions level); Уровень отсечения (Cutting off level);;</v>
      </c>
      <c r="AB18" s="11" t="str">
        <f t="shared" si="4"/>
        <v xml:space="preserve">Другие характеристики: </v>
      </c>
      <c r="AC18" s="12"/>
      <c r="AD18" s="11">
        <v>301.7</v>
      </c>
      <c r="AE18" s="11">
        <v>301.8</v>
      </c>
      <c r="AF18" s="11">
        <v>301.89999999999998</v>
      </c>
      <c r="AG18" s="11"/>
      <c r="AH18" s="11"/>
      <c r="AJ18" s="13" t="s">
        <v>3875</v>
      </c>
      <c r="AK18" s="13" t="s">
        <v>3876</v>
      </c>
      <c r="AL18" s="13" t="s">
        <v>3877</v>
      </c>
      <c r="AM18" s="13" t="s">
        <v>3848</v>
      </c>
      <c r="AN18" s="13" t="s">
        <v>3848</v>
      </c>
      <c r="AP18" s="14"/>
      <c r="AQ18" s="14"/>
      <c r="AR18" s="14"/>
      <c r="AS18" s="14"/>
    </row>
    <row r="19" spans="1:45" ht="45">
      <c r="A19" s="9">
        <f t="shared" si="5"/>
        <v>18</v>
      </c>
      <c r="B19" s="9" t="s">
        <v>47</v>
      </c>
      <c r="C19" s="9" t="s">
        <v>48</v>
      </c>
      <c r="D19" s="9"/>
      <c r="E19" s="9"/>
      <c r="F19" s="9"/>
      <c r="G19" s="9"/>
      <c r="H19" s="9"/>
      <c r="I19" s="9"/>
      <c r="J19" s="9"/>
      <c r="K19" s="9" t="str">
        <f t="shared" si="1"/>
        <v>Специалист по управлению рисками - Управление - Рыночный риск</v>
      </c>
      <c r="L19" s="10">
        <v>7</v>
      </c>
      <c r="M19" s="10">
        <v>3</v>
      </c>
      <c r="N19" s="10" t="str">
        <f t="shared" si="2"/>
        <v>7 - 3</v>
      </c>
      <c r="O19" s="9" t="s">
        <v>43</v>
      </c>
      <c r="P19" s="9" t="s">
        <v>63</v>
      </c>
      <c r="Q19" s="9" t="s">
        <v>52</v>
      </c>
      <c r="R19" s="9" t="s">
        <v>51</v>
      </c>
      <c r="S19" s="9">
        <v>1</v>
      </c>
      <c r="T19" s="11"/>
      <c r="U19" s="11"/>
      <c r="V19" s="11" t="str">
        <f t="shared" si="3"/>
        <v>Процентная политика; Иммунизация процентной маржи; Диверсификация; Коэффициент хеджирования (Hedge ratio); Хеджирование фьючерсными контрактами риска базисного актива;;Регуляторный арбитраж (Regulatory arbitrage); Премия за ликвидность;;</v>
      </c>
      <c r="W19" s="11"/>
      <c r="X19" s="9"/>
      <c r="Y19" s="11" t="str">
        <f t="shared" ref="Y19:AB31" si="6">CONCATENATE(Y$1,": ",IF(T19="","",T19))</f>
        <v xml:space="preserve">Трудовые действия: </v>
      </c>
      <c r="Z19" s="11" t="str">
        <f t="shared" si="6"/>
        <v xml:space="preserve">Необходимые умения: </v>
      </c>
      <c r="AA19" s="11" t="str">
        <f t="shared" si="6"/>
        <v>Необходимые знания: Процентная политика; Иммунизация процентной маржи; Диверсификация; Коэффициент хеджирования (Hedge ratio); Хеджирование фьючерсными контрактами риска базисного актива;;Регуляторный арбитраж (Regulatory arbitrage); Премия за ликвидность;;</v>
      </c>
      <c r="AB19" s="11" t="str">
        <f t="shared" si="6"/>
        <v xml:space="preserve">Другие характеристики: </v>
      </c>
      <c r="AC19" s="12"/>
      <c r="AD19" s="11">
        <v>302.7</v>
      </c>
      <c r="AE19" s="11">
        <v>302.8</v>
      </c>
      <c r="AF19" s="11">
        <v>302.89999999999998</v>
      </c>
      <c r="AG19" s="11"/>
      <c r="AH19" s="11"/>
      <c r="AJ19" s="13" t="s">
        <v>3878</v>
      </c>
      <c r="AK19" s="13" t="s">
        <v>3848</v>
      </c>
      <c r="AL19" s="13" t="s">
        <v>3879</v>
      </c>
      <c r="AM19" s="13" t="s">
        <v>3848</v>
      </c>
      <c r="AN19" s="13" t="s">
        <v>3848</v>
      </c>
      <c r="AP19" s="14"/>
      <c r="AQ19" s="14"/>
      <c r="AR19" s="14"/>
      <c r="AS19" s="14"/>
    </row>
    <row r="20" spans="1:45" ht="60">
      <c r="A20" s="9">
        <f t="shared" si="5"/>
        <v>19</v>
      </c>
      <c r="B20" s="9" t="s">
        <v>47</v>
      </c>
      <c r="C20" s="9" t="s">
        <v>48</v>
      </c>
      <c r="D20" s="9"/>
      <c r="E20" s="9"/>
      <c r="F20" s="9"/>
      <c r="G20" s="9"/>
      <c r="H20" s="9"/>
      <c r="I20" s="9"/>
      <c r="J20" s="9"/>
      <c r="K20" s="9" t="str">
        <f t="shared" si="1"/>
        <v>Специалист по управлению рисками - Управление - Операционный и нефинансовые риски</v>
      </c>
      <c r="L20" s="10">
        <v>7</v>
      </c>
      <c r="M20" s="10">
        <v>3</v>
      </c>
      <c r="N20" s="10" t="str">
        <f t="shared" si="2"/>
        <v>7 - 3</v>
      </c>
      <c r="O20" s="9" t="s">
        <v>43</v>
      </c>
      <c r="P20" s="9" t="s">
        <v>63</v>
      </c>
      <c r="Q20" s="9" t="s">
        <v>53</v>
      </c>
      <c r="R20" s="9" t="s">
        <v>51</v>
      </c>
      <c r="S20" s="9">
        <v>1</v>
      </c>
      <c r="T20" s="11"/>
      <c r="U20" s="11"/>
      <c r="V20" s="11" t="str">
        <f t="shared" si="3"/>
        <v>Минимизация риска; Снижение риска (Risk Mitigation); Присущий риск (Inherent risk); Аутсорсинг (Outsourcing); Страхование операционного риска (Insurance); Непрерывность и (или) восстановление финансово-хозяйственной деятельности (Business resilience and continuity); Метод минимизации правового риска; Принципы управления репутационным риском; Система управления риском легализации (отмывания) доходов; Способы управления риском легализации (отмывания) доходов; Методы управления стратегическим риском; Меры по минимизации стратегического риска ; Управление операционными рисками в режиме чрезвычайных и непредвиденных ситуаций; Управление регуляторным риском; Управление регуляторным риском в области ПОД/ФТ; Управление риском возникновения конфликта интересов; Минимизация регуляторного риска; международный полис страхования Banks Blanket Book (BBB); международный полис страхования ответственности руководителей Directors &amp; Officers (D&amp;O);стресс-тестирование (stress-testing ); исторические события (historical data ); сценарный анализ (гипотетические события) (scenario analysis ); обязательные нормативы банков (statutory banks normatives); нормативы достаточности капитала (capital adequacy normatives);;;</v>
      </c>
      <c r="W20" s="11"/>
      <c r="X20" s="9"/>
      <c r="Y20" s="11" t="str">
        <f t="shared" si="6"/>
        <v xml:space="preserve">Трудовые действия: </v>
      </c>
      <c r="Z20" s="11" t="str">
        <f t="shared" si="6"/>
        <v xml:space="preserve">Необходимые умения: </v>
      </c>
      <c r="AA20" s="11" t="str">
        <f t="shared" si="6"/>
        <v>Необходимые знания: Минимизация риска; Снижение риска (Risk Mitigation); Присущий риск (Inherent risk); Аутсорсинг (Outsourcing); Страхование операционного риска (Insurance); Непрерывность и (или) восстановление финансово-хозяйственной деятельности (Business resilience and continuity); Метод минимизации правового риска; Принципы управления репутационным риском; Система управления риском легализации (отмывания) доходов; Способы управления риском легализации (отмывания) доходов; Методы управления стратегическим риском; Меры по минимизации стратегического риска ; Управление операционными рисками в режиме чрезвычайных и непредвиденных ситуаций; Управление регуляторным риском; Управление регуляторным риском в области ПОД/ФТ; Управление риском возникновения конфликта интересов; Минимизация регуляторного риска; международный полис страхования Banks Blanket Book (BBB); международный полис страхования ответственности руководителей Directors &amp; Officers (D&amp;O);стресс-тестирование (stress-testing ); исторические события (historical data ); сценарный анализ (гипотетические события) (scenario analysis ); обязательные нормативы банков (statutory banks normatives); нормативы достаточности капитала (capital adequacy normatives);;;</v>
      </c>
      <c r="AB20" s="11" t="str">
        <f t="shared" si="6"/>
        <v xml:space="preserve">Другие характеристики: </v>
      </c>
      <c r="AC20" s="12"/>
      <c r="AD20" s="11">
        <v>303.7</v>
      </c>
      <c r="AE20" s="11">
        <v>303.8</v>
      </c>
      <c r="AF20" s="11">
        <v>303.89999999999998</v>
      </c>
      <c r="AG20" s="11"/>
      <c r="AH20" s="11"/>
      <c r="AJ20" s="13" t="s">
        <v>3880</v>
      </c>
      <c r="AK20" s="13" t="s">
        <v>3881</v>
      </c>
      <c r="AL20" s="13" t="s">
        <v>3848</v>
      </c>
      <c r="AM20" s="13" t="s">
        <v>3848</v>
      </c>
      <c r="AN20" s="13" t="s">
        <v>3848</v>
      </c>
      <c r="AP20" s="14"/>
      <c r="AQ20" s="14"/>
      <c r="AR20" s="14"/>
      <c r="AS20" s="14"/>
    </row>
    <row r="21" spans="1:45" ht="60">
      <c r="A21" s="9">
        <f t="shared" si="5"/>
        <v>20</v>
      </c>
      <c r="B21" s="9" t="s">
        <v>47</v>
      </c>
      <c r="C21" s="9" t="s">
        <v>48</v>
      </c>
      <c r="D21" s="9"/>
      <c r="E21" s="9"/>
      <c r="F21" s="9"/>
      <c r="G21" s="9"/>
      <c r="H21" s="9"/>
      <c r="I21" s="9"/>
      <c r="J21" s="9"/>
      <c r="K21" s="9" t="str">
        <f t="shared" si="1"/>
        <v>Специалист по управлению рисками - Управление - Риск ликвидности и процентный риск банковской книги</v>
      </c>
      <c r="L21" s="10">
        <v>7</v>
      </c>
      <c r="M21" s="10">
        <v>3</v>
      </c>
      <c r="N21" s="10" t="str">
        <f t="shared" si="2"/>
        <v>7 - 3</v>
      </c>
      <c r="O21" s="9" t="s">
        <v>43</v>
      </c>
      <c r="P21" s="9" t="s">
        <v>63</v>
      </c>
      <c r="Q21" s="9" t="s">
        <v>54</v>
      </c>
      <c r="R21" s="9" t="s">
        <v>51</v>
      </c>
      <c r="S21" s="9">
        <v>1</v>
      </c>
      <c r="T21" s="11"/>
      <c r="U21" s="11"/>
      <c r="V21" s="11" t="str">
        <f t="shared" si="3"/>
        <v>Отсутствие должного управления рисками (Mismanagement); Контроль риска ликвидности активов (Asset liquidity controls); Лимиты на основные ликвидные активы (Liquid and fixed asset limits); Лимиты на прочие ликвидные активы (Liquid asset limits); Лимиты на обеспечение (Collateral/pledging limits); Контроль риска фондирования (Funding liquidity controls); Лимиты на диверсификацию фондирования (Diversified funding limits); Лимиты на обязательства (Committed facility limits); Комбинированный (сбалансированный) контроль над ликвидностью активов и фондированием (Joint liquidity controls); Лимиты на разрыв ликвидности (Cash Flow gap limits); Лимиты на целевые балансовые показатели (Balance sheet target limits); Лимиты на гибридные показатели (Hybrid ratio limits); Контроль внебалансовых позиций (Off-balance sheet liquidity controls); Лимиты в нормальных рыночных условиях (Limits under “normal” conditions); Лимиты в условиях стресса (Limits under “market  and bank-specific stress” conditions); Система управления риском ликвидности (Governance of liquidity risk controls); Остаточный риск ликвидности (Residual liquidity risk); Корректировки временного горизонта для определения дисконтов к обеспечению (Adjustments of holding period for collateral haircuts); Корректировки пруденциальных дисконтов к обеспечению (Adjustments of supervisory collateral  haircuts); Корректировки волатильности (для собственного определения дисконтов к обеспечению) (Adjustments of volatility (in the own collateral  haircuts approach));Использование стресс-тестирования и интеграция в управление рисками (Use of stress testing and integration in risk governance); Стресс-тест риска ликвидности, присущий конкретной кредитной организации (Institution-specific liquidity risk stress-test); Стресс-тест риска ликвидности, оказывающий влияние на рынок в целом (Market-wide liquidity risk stress-test); Комбинированный стресс-тест риска ликвидности (Combined liquidity risk stress-test); Стресс-тест резервного поставщика ликвидности или расчетного банка (Stress-test for back-up liquidity provider or settlement bank); Стресс-тесты риска ликвидности по группе в целом, по отдельным участникам группы и по отдельным бизнес-линиям (Group-wide and individual entities/business lines liquidity stress-tests); Временные горизонты для стресс-тестирования риска ликвидности (Time horizons for liquidity stress-tests); Допущения стресс-теста ликвидности (Liquidity stress-tests assumptions); неликвидность рынка активов и снижение стоимости ликвидных активов (Asset market illiquidity and the erosion in the value of liquid assets); отток розничного фондирования (The run-off of retail funding); наличие / отсутствие обеспеченных и необеспеченных источников фондирования сделок (The (un)availability of secured and unsecured wholesale funding sources); корреляция между рынками финансирования или эффективность диверсификации источников фондирования (The correlation between funding markets or the effectiveness of diversification
across sources of funding); дополнительные требования гарантийного обеспечения и залога (Additional margin calls and collateral requirements); срочность фондирования (Funding tenors); непредвиденные требования и возможные изъятия финансовых средств по подтвержденным кредитным линиям, открытым третьим лицам или дочерним компаниям и отделениям банка или его головному офису (Contingent claims and potential draws on committed lines extended to third parties or the bank's subsidiaries, branches or head office); ликвидность, поглощенная внебалансовыми инструментами и механизмами (включая кондуитное финансирование) (The liquidity absorbed by off-balance sheet vehicles and activities (including conduit
financing)); наличие подтвержденных банку кредитных линий (The availability of contingent lines extended to the bank); отток ликвидности, связанный со сложными продуктами / сделками (Liquidity drains associated with complex products/transactions); воздействие триггеров, связанных с изменением кредитного рейтинга (The impact of credit rating triggers); конвертируемость иностранной валюты и доступ к рынкам иностранной валюты (FX convertibility and access to foreign exchange markets); способность переводить ликвидность между юридическими лицами, отраслями и за рубеж, принимая в расчет ограничения и сдерживающие факторы, связанные с законодательством, регулированием, операционными аспектами и часовыми поясами (The ability to transfer liquidity across entities, sectors and borders taking into account legal, regulatory, operational and time zone restrictions and constraints); доступ к ресурсам центрального банка (The access to central bank facilities); операционная способность банка превращать активы в деньги (The operational ability of the bank to monetise assets); меры, предпринимаемые банком по исправлению недостатков, и наличие необходимых документов, профессиональных знаний и опыта для их реализации с учетом возможного влияния на репутацию при реализации этих мер (The bank's remedial actions and the availability of the necessary documentation and operational expertise and experience to execute them, taking into account the
potential reputational impact when executing these actions); прогноз прироста баланса в будущем (Estimates of future balance sheet growth); Важные взаимосвязи между различными факторами при стресс-тестировании риска ликвидности (Important interrelations between various factors in liquidity risk stress-test); ценовые шоки для специальных категорий активов (Price shocks for specific asset categories); истощение ликвидности соответствующего актива (The drying-up of corresponding asset liquidity); возможность значительных убытков, наносящих ущерб финансовой устойчивости банка (The possibility of significant losses damaging the bank’s financial strength);  повышение спроса на ликвидные средства как следствие обязательств в отношении ликвидности (The growth of liquidity needs as a consequence of liquidity commitments); принятие некачественных активов (Taking on board affected assets); сокращение доступа к обеспеченным или необеспеченным рынкам финансирования  (Diminished access to secured or unsecured funding markets); влияние условий рынка, подвергшегося воздействию стресса, на свою способность продать активы или провести их секьюритизацию (The impact of stressed market conditions on ability to sell or securitise assets); связь между рынком активов и фондированием ликвидности (Link between asset market
and funding liquidity); Эффекты второго порядка и репутационное воздействие, связанные с реализацией мер фондирования в кризисных ситуациях (Second round and reputational effects related to execution of contingency
funding measures); возможность переводить ликвидность между субъектами группы за рубеж и между бизнес-линиями, принимая в расчет ограничения и сдерживающие факторы, связанные с законодательством, регулированием, операционными аспектами и часовыми поясами (Potential to transfer liquidity across group entities, borders and lines of business, taking into account legal, regulatory, operational and time zone restrictions and constraints); Тестирование, обновление и поддержание в актуальном состоянии плана финансирования в кризисных ситуациях (Testing, update and maintenance of CFP); Резерв не обремененных обязательствами высоколиквидных активов в качестве страховки на случай стресса (Cushion of unencumbered, high quality liquid assets as insurance against stess); Связь резерва ликвидности и риск-аппетита (Alignement of liquidity cushion and risk appetite); Интегрирование результатов стресс-тестирования риска ликвидности в процессы стратегического планирования и ежедневного управления рисками (Integration of liquidity risk stress-tests results  into the bank’s strategic planning process and day-to-day risk management
practices); Руководство процедурами стресс-тестирования риска ликвидности (Liquidity risk stress-testing governance);Учет риска ликвидности  во внутренней системе трансфертного ценообразования (Liquidity transfer pricing); Подход на основе "нулевой" стоимости ресурсов (“Zero” cost of funds approach);  Подход на основе "средней" стоимости пула ресурсов (Pooled “average” cost of funds approach); Подход на основе "средней" стоимости ресурсов отдельно по привлечениям и размещениям (Separate "averages" for the cost and benefit of funds approach); Подход на основе срочной стоимости ресурсов (Matched-maturity marginal cost of funds approach); Учет риска ликвидности в оценке эффективности деятельности (Liquidity risk-adjusted performance measures); Учет риска ликвидности при запуске новых продуктов (Liquidity risk and new product approval process); Управление процессов ценообразования с учетом ликвидности (Governance of the LTP process); Производители ликвидности (Liquidity generators); Потребители ликвидности (Liquidity users); Децентрализованное управление ликвидностью (Decentralised funding centres); Централизованное управление ликвидностью (Centrally managed liquidity pool); Автоматизированная информационная система для учета риска ликвидности  во внутренней системе трансфертного ценообразования (Liquidity Management Information Systems for LTP); Поправки справедливой стоимости на ликвидность (Funding, Liquidity and Margin Valuation Adjustment);;</v>
      </c>
      <c r="W21" s="11"/>
      <c r="X21" s="9"/>
      <c r="Y21" s="11" t="str">
        <f t="shared" si="6"/>
        <v xml:space="preserve">Трудовые действия: </v>
      </c>
      <c r="Z21" s="11" t="str">
        <f t="shared" si="6"/>
        <v xml:space="preserve">Необходимые умения: </v>
      </c>
      <c r="AA21" s="11" t="str">
        <f t="shared" si="6"/>
        <v>Необходимые знания: Отсутствие должного управления рисками (Mismanagement); Контроль риска ликвидности активов (Asset liquidity controls); Лимиты на основные ликвидные активы (Liquid and fixed asset limits); Лимиты на прочие ликвидные активы (Liquid asset limits); Лимиты на обеспечение (Collateral/pledging limits); Контроль риска фондирования (Funding liquidity controls); Лимиты на диверсификацию фондирования (Diversified funding limits); Лимиты на обязательства (Committed facility limits); Комбинированный (сбалансированный) контроль над ликвидностью активов и фондированием (Joint liquidity controls); Лимиты на разрыв ликвидности (Cash Flow gap limits); Лимиты на целевые балансовые показатели (Balance sheet target limits); Лимиты на гибридные показатели (Hybrid ratio limits); Контроль внебалансовых позиций (Off-balance sheet liquidity controls); Лимиты в нормальных рыночных условиях (Limits under “normal” conditions); Лимиты в условиях стресса (Limits under “market  and bank-specific stress” conditions); Система управления риском ликвидности (Governance of liquidity risk controls); Остаточный риск ликвидности (Residual liquidity risk); Корректировки временного горизонта для определения дисконтов к обеспечению (Adjustments of holding period for collateral haircuts); Корректировки пруденциальных дисконтов к обеспечению (Adjustments of supervisory collateral  haircuts); Корректировки волатильности (для собственного определения дисконтов к обеспечению) (Adjustments of volatility (in the own collateral  haircuts approach));Использование стресс-тестирования и интеграция в управление рисками (Use of stress testing and integration in risk governance); Стресс-тест риска ликвидности, присущий конкретной кредитной организации (Institution-specific liquidity risk stress-test); Стресс-тест риска ликвидности, оказывающий влияние на рынок в целом (Market-wide liquidity risk stress-test); Комбинированный стресс-тест риска ликвидности (Combined liquidity risk stress-test); Стресс-тест резервного поставщика ликвидности или расчетного банка (Stress-test for back-up liquidity provider or settlement bank); Стресс-тесты риска ликвидности по группе в целом, по отдельным участникам группы и по отдельным бизнес-линиям (Group-wide and individual entities/business lines liquidity stress-tests); Временные горизонты для стресс-тестирования риска ликвидности (Time horizons for liquidity stress-tests); Допущения стресс-теста ликвидности (Liquidity stress-tests assumptions); неликвидность рынка активов и снижение стоимости ликвидных активов (Asset market illiquidity and the erosion in the value of liquid assets); отток розничного фондирования (The run-off of retail funding); наличие / отсутствие обеспеченных и необеспеченных источников фондирования сделок (The (un)availability of secured and unsecured wholesale funding sources); корреляция между рынками финансирования или эффективность диверсификации источников фондирования (The correlation between funding markets or the effectiveness of diversification
across sources of funding); дополнительные требования гарантийного обеспечения и залога (Additional margin calls and collateral requirements); срочность фондирования (Funding tenors); непредвиденные требования и возможные изъятия финансовых средств по подтвержденным кредитным линиям, открытым третьим лицам или дочерним компаниям и отделениям банка или его головному офису (Contingent claims and potential draws on committed lines extended to third parties or the bank's subsidiaries, branches or head office); ликвидность, поглощенная внебалансовыми инструментами и механизмами (включая кондуитное финансирование) (The liquidity absorbed by off-balance sheet vehicles and activities (including conduit
financing)); наличие подтвержденных банку кредитных линий (The availability of contingent lines extended to the bank); отток ликвидности, связанный со сложными продуктами / сделками (Liquidity drains associated with complex products/transactions); воздействие триггеров, связанных с изменением кредитного рейтинга (The impact of credit rating triggers); конвертируемость иностранной валюты и доступ к рынкам иностранной валюты (FX convertibility and access to foreign exchange markets); способность переводить ликвидность между юридическими лицами, отраслями и за рубеж, принимая в расчет ограничения и сдерживающие факторы, связанные с законодательством, регулированием, операционными аспектами и часовыми поясами (The ability to transfer liquidity across entities, sectors and borders taking into account legal, regulatory, operational and time zone restrictions and constraints); доступ к ресурсам центрального банка (The access to central bank facilities); операционная способность банка превращать активы в деньги (The operational ability of the bank to monetise assets); меры, предпринимаемые банком по исправлению недостатков, и наличие необходимых документов, профессиональных знаний и опыта для их реализации с учетом возможного влияния на репутацию при реализации этих мер (The bank's remedial actions and the availability of the necessary documentation and operational expertise and experience to execute them, taking into account the
potential reputational impact when executing these actions); прогноз прироста баланса в будущем (Estimates of future balance sheet growth); Важные взаимосвязи между различными факторами при стресс-тестировании риска ликвидности (Important interrelations between various factors in liquidity risk stress-test); ценовые шоки для специальных категорий активов (Price shocks for specific asset categories); истощение ликвидности соответствующего актива (The drying-up of corresponding asset liquidity); возможность значительных убытков, наносящих ущерб финансовой устойчивости банка (The possibility of significant losses damaging the bank’s financial strength);  повышение спроса на ликвидные средства как следствие обязательств в отношении ликвидности (The growth of liquidity needs as a consequence of liquidity commitments); принятие некачественных активов (Taking on board affected assets); сокращение доступа к обеспеченным или необеспеченным рынкам финансирования  (Diminished access to secured or unsecured funding markets); влияние условий рынка, подвергшегося воздействию стресса, на свою способность продать активы или провести их секьюритизацию (The impact of stressed market conditions on ability to sell or securitise assets); связь между рынком активов и фондированием ликвидности (Link between asset market
and funding liquidity); Эффекты второго порядка и репутационное воздействие, связанные с реализацией мер фондирования в кризисных ситуациях (Second round and reputational effects related to execution of contingency
funding measures); возможность переводить ликвидность между субъектами группы за рубеж и между бизнес-линиями, принимая в расчет ограничения и сдерживающие факторы, связанные с законодательством, регулированием, операционными аспектами и часовыми поясами (Potential to transfer liquidity across group entities, borders and lines of business, taking into account legal, regulatory, operational and time zone restrictions and constraints); Тестирование, обновление и поддержание в актуальном состоянии плана финансирования в кризисных ситуациях (Testing, update and maintenance of CFP); Резерв не обремененных обязательствами высоколиквидных активов в качестве страховки на случай стресса (Cushion of unencumbered, high quality liquid assets as insurance against stess); Связь резерва ликвидности и риск-аппетита (Alignement of liquidity cushion and risk appetite); Интегрирование результатов стресс-тестирования риска ликвидности в процессы стратегического планирования и ежедневного управления рисками (Integration of liquidity risk stress-tests results  into the bank’s strategic planning process and day-to-day risk management
practices); Руководство процедурами стресс-тестирования риска ликвидности (Liquidity risk stress-testing governance);Учет риска ликвидности  во внутренней системе трансфертного ценообразования (Liquidity transfer pricing); Подход на основе "нулевой" стоимости ресурсов (“Zero” cost of funds approach);  Подход на основе "средней" стоимости пула ресурсов (Pooled “average” cost of funds approach); Подход на основе "средней" стоимости ресурсов отдельно по привлечениям и размещениям (Separate "averages" for the cost and benefit of funds approach); Подход на основе срочной стоимости ресурсов (Matched-maturity marginal cost of funds approach); Учет риска ликвидности в оценке эффективности деятельности (Liquidity risk-adjusted performance measures); Учет риска ликвидности при запуске новых продуктов (Liquidity risk and new product approval process); Управление процессов ценообразования с учетом ликвидности (Governance of the LTP process); Производители ликвидности (Liquidity generators); Потребители ликвидности (Liquidity users); Децентрализованное управление ликвидностью (Decentralised funding centres); Централизованное управление ликвидностью (Centrally managed liquidity pool); Автоматизированная информационная система для учета риска ликвидности  во внутренней системе трансфертного ценообразования (Liquidity Management Information Systems for LTP); Поправки справедливой стоимости на ликвидность (Funding, Liquidity and Margin Valuation Adjustment);;</v>
      </c>
      <c r="AB21" s="11" t="str">
        <f t="shared" si="6"/>
        <v xml:space="preserve">Другие характеристики: </v>
      </c>
      <c r="AC21" s="12"/>
      <c r="AD21" s="11">
        <v>304.7</v>
      </c>
      <c r="AE21" s="11">
        <v>304.8</v>
      </c>
      <c r="AF21" s="11">
        <v>304.89999999999998</v>
      </c>
      <c r="AG21" s="11"/>
      <c r="AH21" s="11"/>
      <c r="AJ21" s="13" t="s">
        <v>3882</v>
      </c>
      <c r="AK21" s="13" t="s">
        <v>3883</v>
      </c>
      <c r="AL21" s="13" t="s">
        <v>3884</v>
      </c>
      <c r="AM21" s="13" t="s">
        <v>3848</v>
      </c>
      <c r="AN21" s="13" t="s">
        <v>3848</v>
      </c>
      <c r="AP21" s="14"/>
      <c r="AQ21" s="14"/>
      <c r="AR21" s="14"/>
      <c r="AS21" s="14"/>
    </row>
    <row r="22" spans="1:45" ht="45">
      <c r="A22" s="9">
        <f t="shared" si="5"/>
        <v>21</v>
      </c>
      <c r="B22" s="9" t="s">
        <v>47</v>
      </c>
      <c r="C22" s="9" t="s">
        <v>48</v>
      </c>
      <c r="D22" s="9"/>
      <c r="E22" s="9"/>
      <c r="F22" s="9"/>
      <c r="G22" s="9"/>
      <c r="H22" s="9"/>
      <c r="I22" s="9"/>
      <c r="J22" s="9"/>
      <c r="K22" s="9" t="str">
        <f t="shared" si="1"/>
        <v>Специалист по управлению рисками - Управление - Риски промышленных предприятий</v>
      </c>
      <c r="L22" s="10">
        <v>7</v>
      </c>
      <c r="M22" s="10">
        <v>3</v>
      </c>
      <c r="N22" s="10" t="str">
        <f t="shared" si="2"/>
        <v>7 - 3</v>
      </c>
      <c r="O22" s="9" t="s">
        <v>43</v>
      </c>
      <c r="P22" s="9" t="s">
        <v>63</v>
      </c>
      <c r="Q22" s="9" t="s">
        <v>55</v>
      </c>
      <c r="R22" s="9" t="s">
        <v>51</v>
      </c>
      <c r="S22" s="9">
        <v>1</v>
      </c>
      <c r="T22" s="11" t="s">
        <v>64</v>
      </c>
      <c r="U22" s="11" t="s">
        <v>65</v>
      </c>
      <c r="V22" s="11" t="str">
        <f t="shared" si="3"/>
        <v>Размещение активов (Asset Allocation); Оптимизация состава активов (Assets structure optimization); Оптимизация структуры капитала (Capital structure optimization); Теория Модильяни-Миллера (Modigliani - Miller theory); Модель ценообразования активов (Модель оценки долгосрочных активов) (Capital Asset Pricing Model); Выбор структуры капитала (Choice of Capital Structure); Критерии оптимизации структуры капитала (Criteria of optimization of the capital structure); Рыночный портфель  и Линия рынка капитала (The Market Portfolio and the  Capital Market Line (CML)); Рыночная цена риска и Коэффициент Шарпа (The Market Price of Risk and the Sharpe Ratio); Критерий значимой дисперсии (Mean-Variance Criterion); Эффективная граница (Efficient Frontier); Теория компромисса между налогами и рисковыми издержками (Тax savings-_x001F_financial costs tradeoff theory); Дюпоновская система финансового анализа (Du Pont system of financial analysis); Масштаб кризисного финансового состояния (Deepness of financial crisis); Предел финансовой безопасности ("запас финансовой прочночти") (Margin of financial safety); Финансовоый контроллинг (Financial controlling); Внутренние механизмы финансовой стабилизации (Internal mechanismes of financial stabilization ); Кредитный лимит (Credit limit); Реструктуризация долга (Debt rescheduling); Рефинансирование дебиторской задолженности (Receivable refinancing); Факторинг (Factoring); Форфейтинг (Forfating); Модель Миллера-Орра (Miller-Orr model); Очередность удовлетворения требований кредиторов (Creditors satisfy sequence); Страховой запас денежных активов (Precautinary balance of monetary assets); Несостоятельность (банкротство) (Insolvency); Санация (Sanitation); Финансовое оздоровление (Financial recovery); Страхование цены (Insurance); Резервирование (Reservation);Предельная вероятность дефолта (Marginal mortality rat); Tочка дефолта  (Default point); Оптимизация денежных потоков (Cash flow optimization);Агрессивная кредитная политика (Aggressive credit policy); Консервативная кредитная политика (Trade-off credit policy); Умеренная (компромиссная) кредитная политика (Compromise credit policy); Ставка дисконтирования, учитывающая риск (Risk_x001F_adjusted discount rate); Соотношение уровня риска и доходности (Risk | Return rate off);;</v>
      </c>
      <c r="W22" s="11" t="s">
        <v>58</v>
      </c>
      <c r="X22" s="9"/>
      <c r="Y22" s="11" t="str">
        <f t="shared" si="6"/>
        <v>Трудовые действия: Организация и проведение действий по анализу и оценке рисков; Оценка и установление критериальных (предельных, пороговых) уровней рисков; Разработка мероприятий по управлению рисками с учетом распределения ответственности между структурными подразделениями и сотрудниками организации; Мониторинг и контроль рисков; Контроллинг и внутренний аудит рисков; Определение реестра рисков, построение карты рисков; Определение лимитов и ограничений, прочих мер минимизации рисков</v>
      </c>
      <c r="Z22" s="11" t="str">
        <f t="shared" si="6"/>
        <v>Необходимые умения: Определять контекст процесса управления рисками в соответствии с внутренней и внешней средой функционирования организации, встраивать процесс управления рисками в стратегию развития и обеспечения экономической безопасности организации; учитывать особые обстоятельства и ограничения  в процессе управления рисками; Идентифицировать численные значения и изменения уровня рисков с учетом лимитов и пороговых значений; Определять эффективные методы воздействия на риск, разрабатывать и внедрять планы воздействия на риски (совместно с ответственными структурными подразделениями и сотрудниками), оказывать помощь ответственным за риск сотрудникам в правильной оценке риска и разработке мероприятий по их управлению; Осуществлять расчеты, прогнозировать, тестировать и верифицировать методики управления рисками с учетом отраслевой специфики предприятий; Отбирать подходящие методы оценки рисков и эффективно их применять; Анализировать и оценивать риски на основе финансовой и управленческой отчетности организации;  Владеть программным обеспечением (текстовые, графические, табличные и аналитические приложения, приложения для визуального представления данных, информационные базы данных для проверки контрагента) для работы с информацией на уровне опытного пользователя, желательно опыт работы со специализированными программами по управлению рисками</v>
      </c>
      <c r="AA22" s="11" t="str">
        <f t="shared" si="6"/>
        <v>Необходимые знания: Размещение активов (Asset Allocation); Оптимизация состава активов (Assets structure optimization); Оптимизация структуры капитала (Capital structure optimization); Теория Модильяни-Миллера (Modigliani - Miller theory); Модель ценообразования активов (Модель оценки долгосрочных активов) (Capital Asset Pricing Model); Выбор структуры капитала (Choice of Capital Structure); Критерии оптимизации структуры капитала (Criteria of optimization of the capital structure); Рыночный портфель  и Линия рынка капитала (The Market Portfolio and the  Capital Market Line (CML)); Рыночная цена риска и Коэффициент Шарпа (The Market Price of Risk and the Sharpe Ratio); Критерий значимой дисперсии (Mean-Variance Criterion); Эффективная граница (Efficient Frontier); Теория компромисса между налогами и рисковыми издержками (Тax savings-_x001F_financial costs tradeoff theory); Дюпоновская система финансового анализа (Du Pont system of financial analysis); Масштаб кризисного финансового состояния (Deepness of financial crisis); Предел финансовой безопасности ("запас финансовой прочночти") (Margin of financial safety); Финансовоый контроллинг (Financial controlling); Внутренние механизмы финансовой стабилизации (Internal mechanismes of financial stabilization ); Кредитный лимит (Credit limit); Реструктуризация долга (Debt rescheduling); Рефинансирование дебиторской задолженности (Receivable refinancing); Факторинг (Factoring); Форфейтинг (Forfating); Модель Миллера-Орра (Miller-Orr model); Очередность удовлетворения требований кредиторов (Creditors satisfy sequence); Страховой запас денежных активов (Precautinary balance of monetary assets); Несостоятельность (банкротство) (Insolvency); Санация (Sanitation); Финансовое оздоровление (Financial recovery); Страхование цены (Insurance); Резервирование (Reservation);Предельная вероятность дефолта (Marginal mortality rat); Tочка дефолта  (Default point); Оптимизация денежных потоков (Cash flow optimization);Агрессивная кредитная политика (Aggressive credit policy); Консервативная кредитная политика (Trade-off credit policy); Умеренная (компромиссная) кредитная политика (Compromise credit policy); Ставка дисконтирования, учитывающая риск (Risk_x001F_adjusted discount rate); Соотношение уровня риска и доходности (Risk | Return rate off);;</v>
      </c>
      <c r="AB22" s="11" t="str">
        <f t="shared" si="6"/>
        <v>Другие характеристики: Ограниченные полномочия, Форс-мажорные (непредвиденные) обстоятельства; Корректировка программ управления рисками; Поддержание непрерывного профессионального развития для совершенствования своих знаний, навыков и других компетенций; Учет отраслевой специфики</v>
      </c>
      <c r="AC22" s="12"/>
      <c r="AD22" s="11">
        <v>307.7</v>
      </c>
      <c r="AE22" s="11">
        <v>307.8</v>
      </c>
      <c r="AF22" s="11">
        <v>307.89999999999998</v>
      </c>
      <c r="AG22" s="11"/>
      <c r="AH22" s="11"/>
      <c r="AJ22" s="13" t="s">
        <v>3885</v>
      </c>
      <c r="AK22" s="13" t="s">
        <v>3886</v>
      </c>
      <c r="AL22" s="13" t="s">
        <v>3887</v>
      </c>
      <c r="AM22" s="13" t="s">
        <v>3848</v>
      </c>
      <c r="AN22" s="13" t="s">
        <v>3848</v>
      </c>
      <c r="AP22" s="14"/>
      <c r="AQ22" s="14"/>
      <c r="AR22" s="14"/>
      <c r="AS22" s="14"/>
    </row>
    <row r="23" spans="1:45" ht="30">
      <c r="A23" s="9">
        <f t="shared" si="5"/>
        <v>22</v>
      </c>
      <c r="B23" s="9" t="s">
        <v>47</v>
      </c>
      <c r="C23" s="9" t="s">
        <v>48</v>
      </c>
      <c r="D23" s="9"/>
      <c r="E23" s="9"/>
      <c r="F23" s="9"/>
      <c r="G23" s="9"/>
      <c r="H23" s="9"/>
      <c r="I23" s="9"/>
      <c r="J23" s="9"/>
      <c r="K23" s="9" t="str">
        <f t="shared" si="1"/>
        <v>Специалист по управлению рисками - Руководитель</v>
      </c>
      <c r="L23" s="10">
        <v>7</v>
      </c>
      <c r="M23" s="10">
        <v>4</v>
      </c>
      <c r="N23" s="10" t="str">
        <f t="shared" si="2"/>
        <v>7 - 4</v>
      </c>
      <c r="O23" s="9" t="s">
        <v>45</v>
      </c>
      <c r="P23" s="9" t="s">
        <v>45</v>
      </c>
      <c r="Q23" s="9"/>
      <c r="R23" s="9" t="s">
        <v>51</v>
      </c>
      <c r="S23" s="9">
        <v>2</v>
      </c>
      <c r="T23" s="11"/>
      <c r="U23" s="11" t="s">
        <v>46</v>
      </c>
      <c r="V23" s="11" t="str">
        <f t="shared" si="3"/>
        <v>;;;;</v>
      </c>
      <c r="W23" s="11"/>
      <c r="X23" s="9"/>
      <c r="Y23" s="11" t="str">
        <f t="shared" si="6"/>
        <v xml:space="preserve">Трудовые действия: </v>
      </c>
      <c r="Z23" s="11" t="str">
        <f t="shared" si="6"/>
        <v>Необходимые умения: Организация работы от 3х человек</v>
      </c>
      <c r="AA23" s="11" t="str">
        <f t="shared" si="6"/>
        <v>Необходимые знания: ;;;;</v>
      </c>
      <c r="AB23" s="11" t="str">
        <f t="shared" si="6"/>
        <v xml:space="preserve">Другие характеристики: </v>
      </c>
      <c r="AC23" s="12"/>
      <c r="AD23" s="11"/>
      <c r="AE23" s="11"/>
      <c r="AF23" s="11"/>
      <c r="AG23" s="11"/>
      <c r="AH23" s="11"/>
      <c r="AJ23" s="13" t="s">
        <v>3848</v>
      </c>
      <c r="AK23" s="13" t="s">
        <v>3848</v>
      </c>
      <c r="AL23" s="13" t="s">
        <v>3848</v>
      </c>
      <c r="AM23" s="13" t="s">
        <v>3848</v>
      </c>
      <c r="AN23" s="13" t="s">
        <v>3848</v>
      </c>
      <c r="AP23" s="14"/>
      <c r="AQ23" s="14"/>
      <c r="AR23" s="14"/>
      <c r="AS23" s="14"/>
    </row>
    <row r="24" spans="1:45" ht="60">
      <c r="A24" s="9">
        <f t="shared" si="5"/>
        <v>23</v>
      </c>
      <c r="B24" s="9" t="s">
        <v>66</v>
      </c>
      <c r="C24" s="9" t="s">
        <v>67</v>
      </c>
      <c r="D24" s="9"/>
      <c r="E24" s="9"/>
      <c r="F24" s="9"/>
      <c r="G24" s="9"/>
      <c r="H24" s="9"/>
      <c r="I24" s="9"/>
      <c r="J24" s="9"/>
      <c r="K24" s="9" t="str">
        <f t="shared" si="1"/>
        <v>Специалист по управлению интегрированными рисками - Агрегированный и модельный риски</v>
      </c>
      <c r="L24" s="10">
        <v>8</v>
      </c>
      <c r="M24" s="10">
        <v>1</v>
      </c>
      <c r="N24" s="10" t="str">
        <f t="shared" si="2"/>
        <v>8 - 1</v>
      </c>
      <c r="O24" s="9" t="s">
        <v>35</v>
      </c>
      <c r="P24" s="9" t="s">
        <v>68</v>
      </c>
      <c r="Q24" s="9"/>
      <c r="R24" s="9" t="s">
        <v>51</v>
      </c>
      <c r="S24" s="9">
        <v>2</v>
      </c>
      <c r="T24" s="11"/>
      <c r="U24" s="11"/>
      <c r="V24" s="11" t="str">
        <f t="shared" si="3"/>
        <v>Стратегический менеджмент (Long-term business and strategic management); Процессы агрегирования рисков; Проверка качества внутренних процедур оценки достаточности капитала (ВПОДК) (Supervisory review (SREP) of internal capital adequacy assessment process (ICAAP)); Методологии агрегирования рисков (Aggregation methodologies); Модели агрегирования рисков (Risk Aggregation Models); Цели и задачи агрегирования рисков (Roles or functions of risk aggregation); Идентификации рисков (Risk identification); Мониторинг рисков (Risk monitoring); Распределение капитала и ценообразование с учетом рисков (Capital allocation and risk pricing); Достаточность капитала и финансовая устойчивость (Capital adequacy or solvency assessment); Ключевые свойства метода агрегирования рисков (Key conditions for an aggregation method); Адаптивность (метода агрегирования) (Adaptivity); Стабильность (метода агрегирования) (Stability); Чувствительность (метода агрегирования) (Sensitivity); Детальность (метода агрегирования) (Granularity); Понятность (метода агрегирования) (Clarity); Достоинства и недостатки методов агрегирования рисков; Методологии декомпозиции (аллокации) рисков (Decomposition methodologies); Компонентный метод (Component method); Метод вклада в стандартное отклонение (Standard deviation contribution); Инкрементный метод (Incremental method); Неконсолидированный метод (Stand-alone method); Эффекты диверсификации (Diversification benefits); Диверсификация в рамках вида риска (Intra-risk diversification); Межрисковая диверсификация (Inter-risk diversification); Эффекты диверсификации на уровне группы компаний (group-wide diversification benefits); Группировка рисков (Risk buckets or compartments); Экономические предпосылки эффектов диверсификации (Economic determinants of diversification effects); Методы валидации агрегированных оценок рисков (Validation methods for risk aggregation); Бэк-тестирование (Back-testing); Сравнение с аналогами (Benchmarking); Проверка на практике (Business use case); Использование консервативных допущений при калибровке (Conservatism in calibration); Распределение капитала через систему лимитов по направлениям деятельности, видам рисков и подразделениям; Резерв по капиталу для покрытия рисков, не оцениваемых количественными методами, рисков, распределение которых по структурным подразделениям невозможно либо затруднительно; Оценка адекватности методики определения размера капитала; Допущения об условиях ведения бизнеса (Business conditions); Нормальные условия (Normal conditions); Стрессовые условия (Stressed conditions); Достоинства и недостатки различных мер риска; Моделирование зависимостей (Dependency modelling); Свойства различных мер зависимостей; Корреляционная матрица (Correlation matrix); Положительно полуопределенная матрица (Positive semi-definiteness); Зависимость "хвостов" распределений (Tail dependence); Методы агрегирования рисков; Допушения об управленческих решениях (Assumptions about management actions); Роль экспертных суждений; Требования к оценке необходимого капитала; Базовый подход к определению необходимого капитала; Экономический капитал (Economic capital); Временной горизонт  (Time horizon); Доверительный уровень (интервал) (Confidence level); Методология агрегирования оценок значимых рисков; Методология агрегирования значимых рисков; Не зависящие от структуры портфеля требования к капиталу (Portfolio-invariant capital charges); Сценарный анализ (Scenario analysis); Анализ чувствительности (Sensitivity analysis); Обратный стресс-тест (Reverse stress-test); Интегральный стресс-тест (стресс-тест на уровне компании) (Firm-wide (integrated) stress-test); Стресс-тест по отдельным типам риска (Individual risk stress-test); Стресс-тест портфеля (Portfolio stress-test); Охват стресс-теста (Coverage of stress-test); Интеграция стресс-теста в систему риск-менеджмента (Integration of stress-test into risk governance/ICAAP); Задачи стресс-тестирования (Stress-testing objectives); Исторический сценарий (Historical scenario); Гипотетический сценарий (Hypothetical scenario); Гибридный сценарий (Hybrid scenario); Сценарий ad-hoc / сценарий, ориентированный на событие (Ad-hoc scenario/ event-driven scenario); Сценарий макроэкономического стресса (Macroeconomic stress scenario); Степень тяжести сценария (Severity of scenario); Факторы риска (внутренние, макроэкономические) (Risk factors ( internal, macroeconomic)); Драйверы риска (Risk drivers ); Драйверы стоимости (Value drivers); Уровень детализации (Level of granularity); Меры воздействия стресса (Measures of stress-test impact); Взаимозависимость между факторами риска (Interrelations between risk factors); Сюжетная линия сценария (Scenario storyline (narrative)); Логическая цепочка сценария (Scerio causal chain); Правдоподобность сценария (Plausability of scenario); Трансформация сценарных параметров в драйверы риска/стоимости (Transformation of scenario parameters into risk/value drivers); Воздействие стресса на Экономический капитал (совокупную меру риска) (Stress effects to Economic capital (aggregated measure of risk)); Воздействие стресса на прибыли и убытки банка  (P&amp;L effects of stress); Воздействие стресса на структуру баланса (Balance sheet effects of stress); Всеобщий (регуляторный) стресс-тест (System-wide (regulatory) stress-test); Допущение о статической структуре баланса (Static balace sheet assumption); Периодичность проведения стресс-теста (Stress-testing frequency); Процедура стресс-тестирования (Stress-testing procedure);Модель (экономико-математическая) (model); Владелец модели (Model owner); Риск моделей (Model risk); Валидация модели (model validation (process)); Первичная валидация модели (evaluation of conceptual soundness); Мониторинг модели (ongoing monitoring); Верификация модели (verification  (process)); Комплексная валидация модели (по результатам применения) (outcomes analysis); Документация по модели  (Documentation of model development and validation); Утверждение модели  ((model) approval processes); глубина выборки, критерии выбора; Выборка наблюдений для валидации; Анализ качества данных в выборке для валидации; Критерии валидации модели; Качественный тест валидации; Количественный тест валидации; Бэк-тестинг (Back-testing); Горизонт прогнозирования, критерии и ограничения, переход из одного горизонта в другой;;;</v>
      </c>
      <c r="W24" s="11"/>
      <c r="X24" s="9"/>
      <c r="Y24" s="11" t="str">
        <f t="shared" si="6"/>
        <v xml:space="preserve">Трудовые действия: </v>
      </c>
      <c r="Z24" s="11" t="str">
        <f t="shared" si="6"/>
        <v xml:space="preserve">Необходимые умения: </v>
      </c>
      <c r="AA24" s="11" t="str">
        <f t="shared" si="6"/>
        <v>Необходимые знания: Стратегический менеджмент (Long-term business and strategic management); Процессы агрегирования рисков; Проверка качества внутренних процедур оценки достаточности капитала (ВПОДК) (Supervisory review (SREP) of internal capital adequacy assessment process (ICAAP)); Методологии агрегирования рисков (Aggregation methodologies); Модели агрегирования рисков (Risk Aggregation Models); Цели и задачи агрегирования рисков (Roles or functions of risk aggregation); Идентификации рисков (Risk identification); Мониторинг рисков (Risk monitoring); Распределение капитала и ценообразование с учетом рисков (Capital allocation and risk pricing); Достаточность капитала и финансовая устойчивость (Capital adequacy or solvency assessment); Ключевые свойства метода агрегирования рисков (Key conditions for an aggregation method); Адаптивность (метода агрегирования) (Adaptivity); Стабильность (метода агрегирования) (Stability); Чувствительность (метода агрегирования) (Sensitivity); Детальность (метода агрегирования) (Granularity); Понятность (метода агрегирования) (Clarity); Достоинства и недостатки методов агрегирования рисков; Методологии декомпозиции (аллокации) рисков (Decomposition methodologies); Компонентный метод (Component method); Метод вклада в стандартное отклонение (Standard deviation contribution); Инкрементный метод (Incremental method); Неконсолидированный метод (Stand-alone method); Эффекты диверсификации (Diversification benefits); Диверсификация в рамках вида риска (Intra-risk diversification); Межрисковая диверсификация (Inter-risk diversification); Эффекты диверсификации на уровне группы компаний (group-wide diversification benefits); Группировка рисков (Risk buckets or compartments); Экономические предпосылки эффектов диверсификации (Economic determinants of diversification effects); Методы валидации агрегированных оценок рисков (Validation methods for risk aggregation); Бэк-тестирование (Back-testing); Сравнение с аналогами (Benchmarking); Проверка на практике (Business use case); Использование консервативных допущений при калибровке (Conservatism in calibration); Распределение капитала через систему лимитов по направлениям деятельности, видам рисков и подразделениям; Резерв по капиталу для покрытия рисков, не оцениваемых количественными методами, рисков, распределение которых по структурным подразделениям невозможно либо затруднительно; Оценка адекватности методики определения размера капитала; Допущения об условиях ведения бизнеса (Business conditions); Нормальные условия (Normal conditions); Стрессовые условия (Stressed conditions); Достоинства и недостатки различных мер риска; Моделирование зависимостей (Dependency modelling); Свойства различных мер зависимостей; Корреляционная матрица (Correlation matrix); Положительно полуопределенная матрица (Positive semi-definiteness); Зависимость "хвостов" распределений (Tail dependence); Методы агрегирования рисков; Допушения об управленческих решениях (Assumptions about management actions); Роль экспертных суждений; Требования к оценке необходимого капитала; Базовый подход к определению необходимого капитала; Экономический капитал (Economic capital); Временной горизонт  (Time horizon); Доверительный уровень (интервал) (Confidence level); Методология агрегирования оценок значимых рисков; Методология агрегирования значимых рисков; Не зависящие от структуры портфеля требования к капиталу (Portfolio-invariant capital charges); Сценарный анализ (Scenario analysis); Анализ чувствительности (Sensitivity analysis); Обратный стресс-тест (Reverse stress-test); Интегральный стресс-тест (стресс-тест на уровне компании) (Firm-wide (integrated) stress-test); Стресс-тест по отдельным типам риска (Individual risk stress-test); Стресс-тест портфеля (Portfolio stress-test); Охват стресс-теста (Coverage of stress-test); Интеграция стресс-теста в систему риск-менеджмента (Integration of stress-test into risk governance/ICAAP); Задачи стресс-тестирования (Stress-testing objectives); Исторический сценарий (Historical scenario); Гипотетический сценарий (Hypothetical scenario); Гибридный сценарий (Hybrid scenario); Сценарий ad-hoc / сценарий, ориентированный на событие (Ad-hoc scenario/ event-driven scenario); Сценарий макроэкономического стресса (Macroeconomic stress scenario); Степень тяжести сценария (Severity of scenario); Факторы риска (внутренние, макроэкономические) (Risk factors ( internal, macroeconomic)); Драйверы риска (Risk drivers ); Драйверы стоимости (Value drivers); Уровень детализации (Level of granularity); Меры воздействия стресса (Measures of stress-test impact); Взаимозависимость между факторами риска (Interrelations between risk factors); Сюжетная линия сценария (Scenario storyline (narrative)); Логическая цепочка сценария (Scerio causal chain); Правдоподобность сценария (Plausability of scenario); Трансформация сценарных параметров в драйверы риска/стоимости (Transformation of scenario parameters into risk/value drivers); Воздействие стресса на Экономический капитал (совокупную меру риска) (Stress effects to Economic capital (aggregated measure of risk)); Воздействие стресса на прибыли и убытки банка  (P&amp;L effects of stress); Воздействие стресса на структуру баланса (Balance sheet effects of stress); Всеобщий (регуляторный) стресс-тест (System-wide (regulatory) stress-test); Допущение о статической структуре баланса (Static balace sheet assumption); Периодичность проведения стресс-теста (Stress-testing frequency); Процедура стресс-тестирования (Stress-testing procedure);Модель (экономико-математическая) (model); Владелец модели (Model owner); Риск моделей (Model risk); Валидация модели (model validation (process)); Первичная валидация модели (evaluation of conceptual soundness); Мониторинг модели (ongoing monitoring); Верификация модели (verification  (process)); Комплексная валидация модели (по результатам применения) (outcomes analysis); Документация по модели  (Documentation of model development and validation); Утверждение модели  ((model) approval processes); глубина выборки, критерии выбора; Выборка наблюдений для валидации; Анализ качества данных в выборке для валидации; Критерии валидации модели; Качественный тест валидации; Количественный тест валидации; Бэк-тестинг (Back-testing); Горизонт прогнозирования, критерии и ограничения, переход из одного горизонта в другой;;;</v>
      </c>
      <c r="AB24" s="11" t="str">
        <f t="shared" si="6"/>
        <v xml:space="preserve">Другие характеристики: </v>
      </c>
      <c r="AC24" s="12"/>
      <c r="AD24" s="11">
        <v>306.10000000000002</v>
      </c>
      <c r="AE24" s="11">
        <v>305.10000000000002</v>
      </c>
      <c r="AF24" s="11"/>
      <c r="AG24" s="11"/>
      <c r="AH24" s="11"/>
      <c r="AJ24" s="13" t="s">
        <v>3888</v>
      </c>
      <c r="AK24" s="13" t="s">
        <v>3889</v>
      </c>
      <c r="AL24" s="13" t="s">
        <v>3848</v>
      </c>
      <c r="AM24" s="13" t="s">
        <v>3848</v>
      </c>
      <c r="AN24" s="13" t="s">
        <v>3848</v>
      </c>
      <c r="AP24" s="14"/>
      <c r="AQ24" s="14"/>
      <c r="AR24" s="14"/>
      <c r="AS24" s="14"/>
    </row>
    <row r="25" spans="1:45" ht="60">
      <c r="A25" s="9">
        <f t="shared" si="5"/>
        <v>24</v>
      </c>
      <c r="B25" s="9" t="s">
        <v>66</v>
      </c>
      <c r="C25" s="9" t="s">
        <v>67</v>
      </c>
      <c r="D25" s="9"/>
      <c r="E25" s="9"/>
      <c r="F25" s="9"/>
      <c r="G25" s="9"/>
      <c r="H25" s="9"/>
      <c r="I25" s="9"/>
      <c r="J25" s="9"/>
      <c r="K25" s="9" t="str">
        <f t="shared" si="1"/>
        <v>Специалист по управлению интегрированными рисками - Валидация и аудит</v>
      </c>
      <c r="L25" s="10">
        <v>8</v>
      </c>
      <c r="M25" s="10">
        <v>2</v>
      </c>
      <c r="N25" s="10" t="str">
        <f t="shared" si="2"/>
        <v>8 - 2</v>
      </c>
      <c r="O25" s="9" t="s">
        <v>37</v>
      </c>
      <c r="P25" s="9" t="s">
        <v>69</v>
      </c>
      <c r="Q25" s="9"/>
      <c r="R25" s="9" t="s">
        <v>51</v>
      </c>
      <c r="S25" s="9">
        <v>2</v>
      </c>
      <c r="T25" s="11"/>
      <c r="U25" s="11"/>
      <c r="V25" s="11" t="str">
        <f t="shared" si="3"/>
        <v>Внутренняя валидация (Internal validation); Качественная валидация (Qualitative Validation); Количественная валидация (Quantitative Validation); Первичная валидация (Initial validation); Предварительная валидация (Pre-validation); Текущая валидация (On-going validation); Статистическая модель (Statistic model); Экспертная модель (Expert model); Использование модели в процессе принятия решений (Use test); Валидация процесса (Process validation); Аудит процесса разработки модели (Audit of model development); Существенные изменения в модели/процессе (Significant changes in model/process); Контрольная (валидационная) выборка (Validation sample); Выборка разработки модели (модельная выборка) (Modelling sample); Скользящее окно (способ формирования выборки) (Sliding window (sampling method)); Временные срезы (способ формирования выборки) (Time slice (sampling method)); Дискриминационная способность (Discriminatory Power); Калибровка модели  (Model Calibration); Тесты калибровки (Calibration tests); Сопоставительный анализ (бэк-тестирование) (Back-testing); Стабильность модели (Stability of a model); Сравнительный анализ (Benchmarking); Валидация за пределами временного интервала (Out-of-time validation); Валидация за пределами выборки (Out-of-sample validation); Зависимость частоты истинно положительных и ложноположительных заключений (ROC кривая) (Receiver Operating Characteristic curve ); Площадь под ROC кривой (AUC) (Area under curve); Кривая кумулятивного профиля достоверности (Cumulative Accuracy Profile Curve (Powercurve)); Коэффициент Джини  (Gini Coefficient (Accuracy Ratio, Powerstat) ); Биномиальный тест (Binominal test); Индекс Херфиндаля  (Herfindahl Index);;;;</v>
      </c>
      <c r="W25" s="11"/>
      <c r="X25" s="9"/>
      <c r="Y25" s="11" t="str">
        <f t="shared" si="6"/>
        <v xml:space="preserve">Трудовые действия: </v>
      </c>
      <c r="Z25" s="11" t="str">
        <f t="shared" si="6"/>
        <v xml:space="preserve">Необходимые умения: </v>
      </c>
      <c r="AA25" s="11" t="str">
        <f t="shared" si="6"/>
        <v>Необходимые знания: Внутренняя валидация (Internal validation); Качественная валидация (Qualitative Validation); Количественная валидация (Quantitative Validation); Первичная валидация (Initial validation); Предварительная валидация (Pre-validation); Текущая валидация (On-going validation); Статистическая модель (Statistic model); Экспертная модель (Expert model); Использование модели в процессе принятия решений (Use test); Валидация процесса (Process validation); Аудит процесса разработки модели (Audit of model development); Существенные изменения в модели/процессе (Significant changes in model/process); Контрольная (валидационная) выборка (Validation sample); Выборка разработки модели (модельная выборка) (Modelling sample); Скользящее окно (способ формирования выборки) (Sliding window (sampling method)); Временные срезы (способ формирования выборки) (Time slice (sampling method)); Дискриминационная способность (Discriminatory Power); Калибровка модели  (Model Calibration); Тесты калибровки (Calibration tests); Сопоставительный анализ (бэк-тестирование) (Back-testing); Стабильность модели (Stability of a model); Сравнительный анализ (Benchmarking); Валидация за пределами временного интервала (Out-of-time validation); Валидация за пределами выборки (Out-of-sample validation); Зависимость частоты истинно положительных и ложноположительных заключений (ROC кривая) (Receiver Operating Characteristic curve ); Площадь под ROC кривой (AUC) (Area under curve); Кривая кумулятивного профиля достоверности (Cumulative Accuracy Profile Curve (Powercurve)); Коэффициент Джини  (Gini Coefficient (Accuracy Ratio, Powerstat) ); Биномиальный тест (Binominal test); Индекс Херфиндаля  (Herfindahl Index);;;;</v>
      </c>
      <c r="AB25" s="11" t="str">
        <f t="shared" si="6"/>
        <v xml:space="preserve">Другие характеристики: </v>
      </c>
      <c r="AC25" s="12"/>
      <c r="AD25" s="11">
        <v>309.10000000000002</v>
      </c>
      <c r="AE25" s="11"/>
      <c r="AF25" s="11"/>
      <c r="AG25" s="11"/>
      <c r="AH25" s="11"/>
      <c r="AJ25" s="13" t="s">
        <v>3890</v>
      </c>
      <c r="AK25" s="13" t="s">
        <v>3848</v>
      </c>
      <c r="AL25" s="13" t="s">
        <v>3848</v>
      </c>
      <c r="AM25" s="13" t="s">
        <v>3848</v>
      </c>
      <c r="AN25" s="13" t="s">
        <v>3848</v>
      </c>
      <c r="AP25" s="14"/>
      <c r="AQ25" s="14"/>
      <c r="AR25" s="14"/>
      <c r="AS25" s="14"/>
    </row>
    <row r="26" spans="1:45" ht="60">
      <c r="A26" s="9">
        <f t="shared" si="5"/>
        <v>25</v>
      </c>
      <c r="B26" s="9" t="s">
        <v>66</v>
      </c>
      <c r="C26" s="9" t="s">
        <v>67</v>
      </c>
      <c r="D26" s="9"/>
      <c r="E26" s="9"/>
      <c r="F26" s="9"/>
      <c r="G26" s="9"/>
      <c r="H26" s="9"/>
      <c r="I26" s="9"/>
      <c r="J26" s="9"/>
      <c r="K26" s="9" t="str">
        <f t="shared" si="1"/>
        <v>Специалист по управлению интегрированными рисками - Корпоративное управление и план самооздоровления</v>
      </c>
      <c r="L26" s="10">
        <v>8</v>
      </c>
      <c r="M26" s="10">
        <v>3</v>
      </c>
      <c r="N26" s="10" t="str">
        <f t="shared" si="2"/>
        <v>8 - 3</v>
      </c>
      <c r="O26" s="9" t="s">
        <v>39</v>
      </c>
      <c r="P26" s="9" t="s">
        <v>70</v>
      </c>
      <c r="Q26" s="9"/>
      <c r="R26" s="9" t="s">
        <v>51</v>
      </c>
      <c r="S26" s="9">
        <v>3</v>
      </c>
      <c r="T26" s="11"/>
      <c r="U26" s="11"/>
      <c r="V26" s="11" t="str">
        <f t="shared" si="3"/>
        <v>Глобальные знания в области стратегии (Global strategy knowledge); Понимание целей и необходимости Риск-стратегии (Understanding of the need and goals of Risk strategy); Понимание бизнес-стратегии и взаимосвязи с риск-стратегией (Understanding business strategy and relationship to risk strategy); Понимание стратегических целей управления рисками в разрезе значимых типов рисков (Understanding of strategic Risk goals for significant risks); Понимание способов оценки и смысла мониторинга Риск-стратегии (Understanding of the measures and implications of Risk strategy monitoring); Понимание принципов планирования вперед и рисков, связанных с этим (Understanding the principles of forward looking planning and the risks associated with it); Разработка Риск-стратегии (Risk Strategy Creation); Разработка документа Риск-стратегия (Creation of Risk strategy documentation); Внедрение риск-стратегии на уровне всего бизнеса (Set Risk strategy at business wide level); Внедрение риск-стратегии на уровне индивидуальных бизнес-линий (Set Risk strategy at individual business lines); Внедрение риск-стратегии на уровне индивидуальных рисков (Set Risk strategy at individual risk levels); Понимание ключевых допущений и стратегических целей как части процесса утверждения (Understanding key assumptions and strategic targets as part of approval process); Мониторинг стратегии (Strategy monitoring); Понимание принципов отчетности и мониторинга (Understanding the principles of reporting and monitoring); Разработка постоянных отчетов по риск-стратегии (Being able to create a regular risk strategy report); Анализ и утверждение отчетности по риск-стратегии (Review and approval of strategy reporting); Представление отчетности по риск-стратегии (Presenting risk strategy reporting ); Области знаний (Topics of knowledge); Способность принятия риска (Risk bearing capacity); Знания в части риск-аппетита (Risk Appetite knowledge); Понимание принципов риск-аппетита (Understanding principles of risk appetite); Понимание принципов способности принятия риска (Understanding risk bearing capacity principles); Понимание рискового капитала и лимитов на капитал (Understanding risk capital and capital limits); Разработка Риск-аппетита (Risk Appetite Creation); Разработка документации в части риск-аппетита (Creation of Risk appetite documentation); Внедрение риск-аппетита на уровне бизнеса (Set Risk appetite at business wide level); Внедрение аппетита для уровня капитала (Set appetite for capital levels); Интегрирование риск-аппетита и способности принятия риска (Integrate risk appetite and risk bearing capacity); Внедрение/ трансляция риск-аппетита на уровень отдельных бизнес-линий (Set/translate Risk appetite to individual business lines); Внедрение/ трансляция риск-аппетита на уровень отдельных типов риска (Set/translate Risk appetite to individual risk levels); Интеграция лимитов "сверху вниз" и "снизу вверх" (Integrate top down and bottom up limits); Внедрение лимитов концентрации по типам рисков (Set concentration limits across risks); Кредитные лимиты (Credit Limits); Понимание агрегированных лимитов по кредитному риску (Understanding aggregated credit risk limits); Понимание различных лимитов концентрации в рамках кредитного риска (Understanding different concentration credit risk limits); Внедрение лимитов кредитного риска в разрезе различных концентраций (Setting credit risk limits for different concentration types); Лимиты операционного риска (Operational Limits); Понимание агрегированных лимитов по операционному риску (Understanding aggregated operational risk limits); Понимание различных лимитов концентрации в рамках операционного риска (Understanding different concentration operational risk limits); Внедрение лимитов операционного риска в разрезе различных концентраций (Setting  risk limits for different operational risk types); Лимиты рыночного риска (Market Limits); Понимание агрегированных лимитов по рыночному риску (Understanding aggregated market risk limits); Понимание различных лимитов концентрации в рамках рыночного риска (Understanding different concentration market risk limits); Внедрение лимитов рыночного риска в разрезе различных концентраций (Setting  risk limits for different market concentration types); Лимиты на капитал (Capital Limits); Понимание агрегированных лимитов на капитал (Understanding aggregated capital limits); Понимание различных лимитов концентрации на капитал (Setting  limits for different capital concentration types); Мониторинг риск-аппетита (Risk Appetite monitoring); Способность разработать постоянный отчет по риск-аппетиту /KPI на риск-аппетит (Being able to create a regular risk appetite/KPI report); Анализ и утверждение отчетности по риск-аппетиту (Review and approval of appetite reporting); Представление отчетности по риск-аппетиту (Presenting risk appetite reporting );Восстановление финансовой устойчивости (Recovery); План восстановления финансовой устойчивости (Recovery plan); План восстановления финансовой устойчивости на уровне группы (Group recovery plan); Государственная финансовая поддержка в чрезвычайной ситуации (Extraordinary public financial support); Поддержка ликвидности в чрезвычайной ситуации (Emergency liquidity assistance); Критические функции (Critical functions); Ключевые направления бизнеса (Core business lines); Способность к восстановлению (Recovery capacity); Ключевые элементы плана восстановления финансовой устойчивости (Key elements of recovery plan); Меры для восстановления собственных средств (Recovery measures to restore own funds); Меры для обеспечения доступа к источникам финансирования в чрезвычайных ситуациях (Recovery measures to ensure access to contingency funding sources); Варианты самооздоровления (Recovery options); Продажа части бизнеса или активов (Sale of share of business or assets); Изменение структуры кредитной организации (Change of organization structure); Выделение прибыльных активов (Separation of performing assets); Привлечение стратегического инвестора (Setting up of a bridge institution); Прекращение выплаты дивидендов и различных вознаграждений (termination of dividends and other payments); Конвертация требований кредитного характера (Conversion of credit requirements); Поддержка группы (Group support); Оценка влияния планов самооздоровления (Impact assessment of recovery options); Оценка осуществимости вариантов самооздоровления (Feasibility assessment of recovery options); Индикаторы реализации планов самооздоровления (Recovery plan indicators); Требования к индикаторам реализации планов самооздоровления (Requirements to recovery plan indicators); Количественные и качественные характеристики индикаторов реализации планов самооздоровления (Qualitative and quantitative characteristic of recovery indicators); Регулярность пересмотра индикаторов реализации планов самооздоровления (Regularity of recovery indicators review); Инструменты мониторинга индикаторов реализации планов самооздоровления (Monitoring instruments of recovery plans indicators); Виды индикаторов реализации планов самооздоровления (Types of recovery plans indicators); Качественные индикаторы (Qualitative indicators); Количественные индикаторы (Quantitative indicators); Индикаторы капитала (Capital indicators); Снижение  норматива достаточности собственных средств (Decrease of capital ratio); Дефицит внутреннего капитала (Deficit of internal capital); Ухудшение качества капитала (Deterioration of capital quality); Индикаторы ликвидности (Liquidity indicators); Снижение обязательных нормативов ликвидности (Decrease of liquidity ratios); Рост выплат кредиторам (Increase of payments to creditors); Индикаторы прибыльности (Profitability indicators); Рост операционных потерь (Increase of operational loses); Индикаторы качества активов (Asset quality indicators); Рост доли проблемных кредитов (Increased share of problem credits); Рост показателя максимального риска на одного заемщика (Increase of credit concentration limit); Рыночные индикаторы (Market-based indicators); Сокращение лимитов на рынке МБК и РЕПО  (Decrease of interbank and REPO limits); Снижение кредитного рейтинга (Rating downgrade); Макроэкономические индикаторы (Macroeconomic indicators); Индикаторы раннего предупреждения (Early warning signals); Реализация плана самооздоровления (Realization of recovery plans); Самооценка системных последствий прекращения деятельности кредитной организации (Self assessment of systemic consequences); Самооценка системных последствий для банковской системы (Self assessment of  consequences for banking system); Самооценка системных последствий для сегментов финансового рынка (Self assessment of  systemic consequences for financial segments); Самооценка системных последствий для платежной системы (Self assessment of  systemic consequences for payment system); Набор параметров (сценариев) стресс-тестирования (Stress-scenarios types); Системный кризис (Systemic crisis); Стресс-сценарий на уровне кредитной организации (Organization-specific stress scenario); Реверсивный (обратный) стресс-тест (Reversed stress test); Операционная стабильность кредитной организации (Operational stability of credit organization); Результаты стресс-теста (Stress-tests results); Оценка возможных (потенциальных) потерь кредитной организации (Assessment of potential loses); Оценка уровня достаточности капитала (Assessment of capital adequacy); Оценка дефицита капитала (Assessment of capital deficit); Идентификация факторов риска (декомпозиция потенциальных потерь), несущих наибольшую угрозу устойчивости кредитной организации (Identification of risk factors, bearing maximum damage for financial stability);;;</v>
      </c>
      <c r="W26" s="11"/>
      <c r="X26" s="9"/>
      <c r="Y26" s="11" t="str">
        <f t="shared" si="6"/>
        <v xml:space="preserve">Трудовые действия: </v>
      </c>
      <c r="Z26" s="11" t="str">
        <f t="shared" si="6"/>
        <v xml:space="preserve">Необходимые умения: </v>
      </c>
      <c r="AA26" s="11" t="str">
        <f t="shared" si="6"/>
        <v>Необходимые знания: Глобальные знания в области стратегии (Global strategy knowledge); Понимание целей и необходимости Риск-стратегии (Understanding of the need and goals of Risk strategy); Понимание бизнес-стратегии и взаимосвязи с риск-стратегией (Understanding business strategy and relationship to risk strategy); Понимание стратегических целей управления рисками в разрезе значимых типов рисков (Understanding of strategic Risk goals for significant risks); Понимание способов оценки и смысла мониторинга Риск-стратегии (Understanding of the measures and implications of Risk strategy monitoring); Понимание принципов планирования вперед и рисков, связанных с этим (Understanding the principles of forward looking planning and the risks associated with it); Разработка Риск-стратегии (Risk Strategy Creation); Разработка документа Риск-стратегия (Creation of Risk strategy documentation); Внедрение риск-стратегии на уровне всего бизнеса (Set Risk strategy at business wide level); Внедрение риск-стратегии на уровне индивидуальных бизнес-линий (Set Risk strategy at individual business lines); Внедрение риск-стратегии на уровне индивидуальных рисков (Set Risk strategy at individual risk levels); Понимание ключевых допущений и стратегических целей как части процесса утверждения (Understanding key assumptions and strategic targets as part of approval process); Мониторинг стратегии (Strategy monitoring); Понимание принципов отчетности и мониторинга (Understanding the principles of reporting and monitoring); Разработка постоянных отчетов по риск-стратегии (Being able to create a regular risk strategy report); Анализ и утверждение отчетности по риск-стратегии (Review and approval of strategy reporting); Представление отчетности по риск-стратегии (Presenting risk strategy reporting ); Области знаний (Topics of knowledge); Способность принятия риска (Risk bearing capacity); Знания в части риск-аппетита (Risk Appetite knowledge); Понимание принципов риск-аппетита (Understanding principles of risk appetite); Понимание принципов способности принятия риска (Understanding risk bearing capacity principles); Понимание рискового капитала и лимитов на капитал (Understanding risk capital and capital limits); Разработка Риск-аппетита (Risk Appetite Creation); Разработка документации в части риск-аппетита (Creation of Risk appetite documentation); Внедрение риск-аппетита на уровне бизнеса (Set Risk appetite at business wide level); Внедрение аппетита для уровня капитала (Set appetite for capital levels); Интегрирование риск-аппетита и способности принятия риска (Integrate risk appetite and risk bearing capacity); Внедрение/ трансляция риск-аппетита на уровень отдельных бизнес-линий (Set/translate Risk appetite to individual business lines); Внедрение/ трансляция риск-аппетита на уровень отдельных типов риска (Set/translate Risk appetite to individual risk levels); Интеграция лимитов "сверху вниз" и "снизу вверх" (Integrate top down and bottom up limits); Внедрение лимитов концентрации по типам рисков (Set concentration limits across risks); Кредитные лимиты (Credit Limits); Понимание агрегированных лимитов по кредитному риску (Understanding aggregated credit risk limits); Понимание различных лимитов концентрации в рамках кредитного риска (Understanding different concentration credit risk limits); Внедрение лимитов кредитного риска в разрезе различных концентраций (Setting credit risk limits for different concentration types); Лимиты операционного риска (Operational Limits); Понимание агрегированных лимитов по операционному риску (Understanding aggregated operational risk limits); Понимание различных лимитов концентрации в рамках операционного риска (Understanding different concentration operational risk limits); Внедрение лимитов операционного риска в разрезе различных концентраций (Setting  risk limits for different operational risk types); Лимиты рыночного риска (Market Limits); Понимание агрегированных лимитов по рыночному риску (Understanding aggregated market risk limits); Понимание различных лимитов концентрации в рамках рыночного риска (Understanding different concentration market risk limits); Внедрение лимитов рыночного риска в разрезе различных концентраций (Setting  risk limits for different market concentration types); Лимиты на капитал (Capital Limits); Понимание агрегированных лимитов на капитал (Understanding aggregated capital limits); Понимание различных лимитов концентрации на капитал (Setting  limits for different capital concentration types); Мониторинг риск-аппетита (Risk Appetite monitoring); Способность разработать постоянный отчет по риск-аппетиту /KPI на риск-аппетит (Being able to create a regular risk appetite/KPI report); Анализ и утверждение отчетности по риск-аппетиту (Review and approval of appetite reporting); Представление отчетности по риск-аппетиту (Presenting risk appetite reporting );Восстановление финансовой устойчивости (Recovery); План восстановления финансовой устойчивости (Recovery plan); План восстановления финансовой устойчивости на уровне группы (Group recovery plan); Государственная финансовая поддержка в чрезвычайной ситуации (Extraordinary public financial support); Поддержка ликвидности в чрезвычайной ситуации (Emergency liquidity assistance); Критические функции (Critical functions); Ключевые направления бизнеса (Core business lines); Способность к восстановлению (Recovery capacity); Ключевые элементы плана восстановления финансовой устойчивости (Key elements of recovery plan); Меры для восстановления собственных средств (Recovery measures to restore own funds); Меры для обеспечения доступа к источникам финансирования в чрезвычайных ситуациях (Recovery measures to ensure access to contingency funding sources); Варианты самооздоровления (Recovery options); Продажа части бизнеса или активов (Sale of share of business or assets); Изменение структуры кредитной организации (Change of organization structure); Выделение прибыльных активов (Separation of performing assets); Привлечение стратегического инвестора (Setting up of a bridge institution); Прекращение выплаты дивидендов и различных вознаграждений (termination of dividends and other payments); Конвертация требований кредитного характера (Conversion of credit requirements); Поддержка группы (Group support); Оценка влияния планов самооздоровления (Impact assessment of recovery options); Оценка осуществимости вариантов самооздоровления (Feasibility assessment of recovery options); Индикаторы реализации планов самооздоровления (Recovery plan indicators); Требования к индикаторам реализации планов самооздоровления (Requirements to recovery plan indicators); Количественные и качественные характеристики индикаторов реализации планов самооздоровления (Qualitative and quantitative characteristic of recovery indicators); Регулярность пересмотра индикаторов реализации планов самооздоровления (Regularity of recovery indicators review); Инструменты мониторинга индикаторов реализации планов самооздоровления (Monitoring instruments of recovery plans indicators); Виды индикаторов реализации планов самооздоровления (Types of recovery plans indicators); Качественные индикаторы (Qualitative indicators); Количественные индикаторы (Quantitative indicators); Индикаторы капитала (Capital indicators); Снижение  норматива достаточности собственных средств (Decrease of capital ratio); Дефицит внутреннего капитала (Deficit of internal capital); Ухудшение качества капитала (Deterioration of capital quality); Индикаторы ликвидности (Liquidity indicators); Снижение обязательных нормативов ликвидности (Decrease of liquidity ratios); Рост выплат кредиторам (Increase of payments to creditors); Индикаторы прибыльности (Profitability indicators); Рост операционных потерь (Increase of operational loses); Индикаторы качества активов (Asset quality indicators); Рост доли проблемных кредитов (Increased share of problem credits); Рост показателя максимального риска на одного заемщика (Increase of credit concentration limit); Рыночные индикаторы (Market-based indicators); Сокращение лимитов на рынке МБК и РЕПО  (Decrease of interbank and REPO limits); Снижение кредитного рейтинга (Rating downgrade); Макроэкономические индикаторы (Macroeconomic indicators); Индикаторы раннего предупреждения (Early warning signals); Реализация плана самооздоровления (Realization of recovery plans); Самооценка системных последствий прекращения деятельности кредитной организации (Self assessment of systemic consequences); Самооценка системных последствий для банковской системы (Self assessment of  consequences for banking system); Самооценка системных последствий для сегментов финансового рынка (Self assessment of  systemic consequences for financial segments); Самооценка системных последствий для платежной системы (Self assessment of  systemic consequences for payment system); Набор параметров (сценариев) стресс-тестирования (Stress-scenarios types); Системный кризис (Systemic crisis); Стресс-сценарий на уровне кредитной организации (Organization-specific stress scenario); Реверсивный (обратный) стресс-тест (Reversed stress test); Операционная стабильность кредитной организации (Operational stability of credit organization); Результаты стресс-теста (Stress-tests results); Оценка возможных (потенциальных) потерь кредитной организации (Assessment of potential loses); Оценка уровня достаточности капитала (Assessment of capital adequacy); Оценка дефицита капитала (Assessment of capital deficit); Идентификация факторов риска (декомпозиция потенциальных потерь), несущих наибольшую угрозу устойчивости кредитной организации (Identification of risk factors, bearing maximum damage for financial stability);;;</v>
      </c>
      <c r="AB26" s="11" t="str">
        <f t="shared" si="6"/>
        <v xml:space="preserve">Другие характеристики: </v>
      </c>
      <c r="AC26" s="12"/>
      <c r="AD26" s="11">
        <v>308.10000000000002</v>
      </c>
      <c r="AE26" s="11">
        <v>310.10000000000002</v>
      </c>
      <c r="AF26" s="11"/>
      <c r="AG26" s="11"/>
      <c r="AH26" s="11"/>
      <c r="AJ26" s="13" t="s">
        <v>3891</v>
      </c>
      <c r="AK26" s="13" t="s">
        <v>3892</v>
      </c>
      <c r="AL26" s="13" t="s">
        <v>3848</v>
      </c>
      <c r="AM26" s="13" t="s">
        <v>3848</v>
      </c>
      <c r="AN26" s="13" t="s">
        <v>3848</v>
      </c>
      <c r="AP26" s="14"/>
      <c r="AQ26" s="14"/>
      <c r="AR26" s="14"/>
      <c r="AS26" s="14"/>
    </row>
    <row r="27" spans="1:45" ht="60">
      <c r="A27" s="9">
        <f t="shared" si="5"/>
        <v>26</v>
      </c>
      <c r="B27" s="9" t="s">
        <v>66</v>
      </c>
      <c r="C27" s="9" t="s">
        <v>67</v>
      </c>
      <c r="D27" s="9"/>
      <c r="E27" s="9"/>
      <c r="F27" s="9"/>
      <c r="G27" s="9"/>
      <c r="H27" s="9"/>
      <c r="I27" s="9"/>
      <c r="J27" s="9"/>
      <c r="K27" s="9" t="str">
        <f t="shared" si="1"/>
        <v>Специалист по управлению интегрированными рисками - Системы вознаграждения</v>
      </c>
      <c r="L27" s="10">
        <v>8</v>
      </c>
      <c r="M27" s="10">
        <v>4</v>
      </c>
      <c r="N27" s="10" t="str">
        <f t="shared" si="2"/>
        <v>8 - 4</v>
      </c>
      <c r="O27" s="9" t="s">
        <v>43</v>
      </c>
      <c r="P27" s="9" t="s">
        <v>71</v>
      </c>
      <c r="Q27" s="9"/>
      <c r="R27" s="9" t="s">
        <v>51</v>
      </c>
      <c r="S27" s="9">
        <v>3</v>
      </c>
      <c r="T27" s="11"/>
      <c r="U27" s="11"/>
      <c r="V27" s="11" t="str">
        <f t="shared" si="3"/>
        <v>Система мотивации руководящего персонала ; Работники, принимающие и контролирующие существенные риски  (Material risk taiker and risk controller); Программа долгосрочного вознаграждения (Long term incentive plans); Фиксированная часть оплаты труда (Fixed remuneration); Переменная (нефиксированная) часть оплаты труда (Variable remuneration); Отсроченная (рассроченная) часть вознаграждения  (A retention bonus); Краткосрочные вознаграждения работникам (Upfront payments); Период отсрочки выплаты вознаграждения (deferral period); Период начисления или период оценки результатов деятельности (Accrual or performance measurement period); Штрафная корректировка (Malus); Возврат ранее выданного вознаграждения (Clawback); Критерии идентификации работников, принимающих и контролирующих материально значимые риски (Criteria to identify categories of staff whose professional activities have a material impact on an institution's risk profile); Независимость вознаграждения работников подразделений, осуществляющих внутренний контроль, и подразделений, осуществляющих управление рисками (independence of remuneration for risk/compliance staff); Качественные критерии идентификации работников, принимающих и контролирующих материально значимые риски (Qualitative criteria to identify categories of staff whose professional activities have a material impact on an institution's risk profile); Количественные критерии идентификации работников, принимающих и контролирующих материально значимые риски (Quantitive criteria to identify categories of staff whose professional activities have a material impact on an institution's risk profile); Корректировка отсроченной (рассроченной) части вознаграждений с учетом изменения стоимости акций (производных от них финансовых инструментов)  (Share-linked instruments); Вестинг вознаграждения (Vesting); Корректировка на основе ожидаемых показателей (Ex ante risk adjustments); Косвенная корректировка на основе фактических показателей (Implicit ex post adjustment:); Прямая корректировка на основе фактических  (Explicit ex post adjustment); Ограничения на передачу акций (Share transfer restrictions); Период ограничения передачи (акций) (Retention period
Transfer restriction period);;;;</v>
      </c>
      <c r="W27" s="11"/>
      <c r="X27" s="9"/>
      <c r="Y27" s="11" t="str">
        <f t="shared" si="6"/>
        <v xml:space="preserve">Трудовые действия: </v>
      </c>
      <c r="Z27" s="11" t="str">
        <f t="shared" si="6"/>
        <v xml:space="preserve">Необходимые умения: </v>
      </c>
      <c r="AA27" s="11" t="str">
        <f t="shared" si="6"/>
        <v>Необходимые знания: Система мотивации руководящего персонала ; Работники, принимающие и контролирующие существенные риски  (Material risk taiker and risk controller); Программа долгосрочного вознаграждения (Long term incentive plans); Фиксированная часть оплаты труда (Fixed remuneration); Переменная (нефиксированная) часть оплаты труда (Variable remuneration); Отсроченная (рассроченная) часть вознаграждения  (A retention bonus); Краткосрочные вознаграждения работникам (Upfront payments); Период отсрочки выплаты вознаграждения (deferral period); Период начисления или период оценки результатов деятельности (Accrual or performance measurement period); Штрафная корректировка (Malus); Возврат ранее выданного вознаграждения (Clawback); Критерии идентификации работников, принимающих и контролирующих материально значимые риски (Criteria to identify categories of staff whose professional activities have a material impact on an institution's risk profile); Независимость вознаграждения работников подразделений, осуществляющих внутренний контроль, и подразделений, осуществляющих управление рисками (independence of remuneration for risk/compliance staff); Качественные критерии идентификации работников, принимающих и контролирующих материально значимые риски (Qualitative criteria to identify categories of staff whose professional activities have a material impact on an institution's risk profile); Количественные критерии идентификации работников, принимающих и контролирующих материально значимые риски (Quantitive criteria to identify categories of staff whose professional activities have a material impact on an institution's risk profile); Корректировка отсроченной (рассроченной) части вознаграждений с учетом изменения стоимости акций (производных от них финансовых инструментов)  (Share-linked instruments); Вестинг вознаграждения (Vesting); Корректировка на основе ожидаемых показателей (Ex ante risk adjustments); Косвенная корректировка на основе фактических показателей (Implicit ex post adjustment:); Прямая корректировка на основе фактических  (Explicit ex post adjustment); Ограничения на передачу акций (Share transfer restrictions); Период ограничения передачи (акций) (Retention period
Transfer restriction period);;;;</v>
      </c>
      <c r="AB27" s="11" t="str">
        <f t="shared" si="6"/>
        <v xml:space="preserve">Другие характеристики: </v>
      </c>
      <c r="AC27" s="12"/>
      <c r="AD27" s="11">
        <v>311.10000000000002</v>
      </c>
      <c r="AE27" s="11"/>
      <c r="AF27" s="11"/>
      <c r="AG27" s="11"/>
      <c r="AH27" s="11"/>
      <c r="AJ27" s="13" t="s">
        <v>3893</v>
      </c>
      <c r="AK27" s="13" t="s">
        <v>3848</v>
      </c>
      <c r="AL27" s="13" t="s">
        <v>3848</v>
      </c>
      <c r="AM27" s="13" t="s">
        <v>3848</v>
      </c>
      <c r="AN27" s="13" t="s">
        <v>3848</v>
      </c>
      <c r="AP27" s="14"/>
      <c r="AQ27" s="14"/>
      <c r="AR27" s="14"/>
      <c r="AS27" s="14"/>
    </row>
    <row r="28" spans="1:45" ht="60">
      <c r="A28" s="9">
        <f t="shared" si="5"/>
        <v>27</v>
      </c>
      <c r="B28" s="9" t="s">
        <v>66</v>
      </c>
      <c r="C28" s="9" t="s">
        <v>67</v>
      </c>
      <c r="D28" s="9"/>
      <c r="E28" s="9"/>
      <c r="F28" s="9"/>
      <c r="G28" s="9"/>
      <c r="H28" s="9"/>
      <c r="I28" s="9"/>
      <c r="J28" s="9"/>
      <c r="K28" s="9" t="str">
        <f t="shared" si="1"/>
        <v>Специалист по управлению интегрированными рисками - Руководитель</v>
      </c>
      <c r="L28" s="10">
        <v>8</v>
      </c>
      <c r="M28" s="10">
        <v>5</v>
      </c>
      <c r="N28" s="10" t="str">
        <f t="shared" si="2"/>
        <v>8 - 5</v>
      </c>
      <c r="O28" s="9" t="s">
        <v>45</v>
      </c>
      <c r="P28" s="9" t="s">
        <v>45</v>
      </c>
      <c r="Q28" s="9"/>
      <c r="R28" s="9" t="s">
        <v>51</v>
      </c>
      <c r="S28" s="9">
        <v>5</v>
      </c>
      <c r="T28" s="11"/>
      <c r="U28" s="11" t="s">
        <v>46</v>
      </c>
      <c r="V28" s="11" t="str">
        <f t="shared" si="3"/>
        <v>;;;;</v>
      </c>
      <c r="W28" s="11"/>
      <c r="X28" s="9"/>
      <c r="Y28" s="11" t="str">
        <f t="shared" si="6"/>
        <v xml:space="preserve">Трудовые действия: </v>
      </c>
      <c r="Z28" s="11" t="str">
        <f t="shared" si="6"/>
        <v>Необходимые умения: Организация работы от 3х человек</v>
      </c>
      <c r="AA28" s="11" t="str">
        <f t="shared" si="6"/>
        <v>Необходимые знания: ;;;;</v>
      </c>
      <c r="AB28" s="11" t="str">
        <f t="shared" si="6"/>
        <v xml:space="preserve">Другие характеристики: </v>
      </c>
      <c r="AC28" s="12"/>
      <c r="AD28" s="11"/>
      <c r="AE28" s="11"/>
      <c r="AF28" s="11"/>
      <c r="AG28" s="11"/>
      <c r="AH28" s="11"/>
      <c r="AJ28" s="13" t="s">
        <v>3848</v>
      </c>
      <c r="AK28" s="13" t="s">
        <v>3848</v>
      </c>
      <c r="AL28" s="13" t="s">
        <v>3848</v>
      </c>
      <c r="AM28" s="13" t="s">
        <v>3848</v>
      </c>
      <c r="AN28" s="13" t="s">
        <v>3848</v>
      </c>
      <c r="AP28" s="14"/>
      <c r="AQ28" s="14"/>
      <c r="AR28" s="14"/>
      <c r="AS28" s="14"/>
    </row>
    <row r="29" spans="1:45" ht="45">
      <c r="A29" s="9">
        <f t="shared" si="5"/>
        <v>28</v>
      </c>
      <c r="B29" s="9" t="s">
        <v>72</v>
      </c>
      <c r="C29" s="9" t="s">
        <v>73</v>
      </c>
      <c r="D29" s="9"/>
      <c r="E29" s="9"/>
      <c r="F29" s="9"/>
      <c r="G29" s="9"/>
      <c r="H29" s="9"/>
      <c r="I29" s="9"/>
      <c r="J29" s="9"/>
      <c r="K29" s="9" t="str">
        <f t="shared" si="1"/>
        <v>Руководитель службы управления рисками - (кредитной) организации</v>
      </c>
      <c r="L29" s="10">
        <v>9</v>
      </c>
      <c r="M29" s="10">
        <v>1</v>
      </c>
      <c r="N29" s="10" t="str">
        <f t="shared" si="2"/>
        <v>9 - 1</v>
      </c>
      <c r="O29" s="9"/>
      <c r="P29" s="9" t="s">
        <v>74</v>
      </c>
      <c r="Q29" s="9"/>
      <c r="R29" s="9" t="s">
        <v>51</v>
      </c>
      <c r="S29" s="9">
        <v>7</v>
      </c>
      <c r="T29" s="11"/>
      <c r="U29" s="11" t="s">
        <v>75</v>
      </c>
      <c r="V29" s="11" t="str">
        <f t="shared" si="3"/>
        <v>Требования к руководителю службы управления рисками (Qualitative requirements for CRO); Требования к деловой репутации руководителя службы по управлению рисками; Финансовые кризисы (financial crises); Случаи банкротств банков (Bank failures and defaults);;;;</v>
      </c>
      <c r="W29" s="11"/>
      <c r="X29" s="9"/>
      <c r="Y29" s="11" t="str">
        <f t="shared" si="6"/>
        <v xml:space="preserve">Трудовые действия: </v>
      </c>
      <c r="Z29" s="11" t="str">
        <f t="shared" si="6"/>
        <v>Необходимые умения: Организация работы от 10х человек</v>
      </c>
      <c r="AA29" s="11" t="str">
        <f t="shared" si="6"/>
        <v>Необходимые знания: Требования к руководителю службы управления рисками (Qualitative requirements for CRO); Требования к деловой репутации руководителя службы по управлению рисками; Финансовые кризисы (financial crises); Случаи банкротств банков (Bank failures and defaults);;;;</v>
      </c>
      <c r="AB29" s="11" t="str">
        <f t="shared" si="6"/>
        <v xml:space="preserve">Другие характеристики: </v>
      </c>
      <c r="AC29" s="12"/>
      <c r="AD29" s="11">
        <v>401.1</v>
      </c>
      <c r="AE29" s="11"/>
      <c r="AF29" s="11"/>
      <c r="AG29" s="11"/>
      <c r="AH29" s="11"/>
      <c r="AJ29" s="13" t="s">
        <v>3894</v>
      </c>
      <c r="AK29" s="13" t="s">
        <v>3848</v>
      </c>
      <c r="AL29" s="13" t="s">
        <v>3848</v>
      </c>
      <c r="AM29" s="13" t="s">
        <v>3848</v>
      </c>
      <c r="AN29" s="13" t="s">
        <v>3848</v>
      </c>
      <c r="AP29" s="14"/>
      <c r="AQ29" s="14"/>
      <c r="AR29" s="14"/>
      <c r="AS29" s="14"/>
    </row>
    <row r="30" spans="1:45" ht="60">
      <c r="A30" s="9">
        <f t="shared" si="5"/>
        <v>29</v>
      </c>
      <c r="B30" s="9" t="s">
        <v>72</v>
      </c>
      <c r="C30" s="9" t="s">
        <v>73</v>
      </c>
      <c r="D30" s="9"/>
      <c r="E30" s="9"/>
      <c r="F30" s="9"/>
      <c r="G30" s="9"/>
      <c r="H30" s="9"/>
      <c r="I30" s="9"/>
      <c r="J30" s="9"/>
      <c r="K30" s="9" t="str">
        <f t="shared" si="1"/>
        <v>Руководитель службы управления рисками - национально значимой (кредитной) организации</v>
      </c>
      <c r="L30" s="10">
        <v>9</v>
      </c>
      <c r="M30" s="10">
        <v>2</v>
      </c>
      <c r="N30" s="10" t="str">
        <f t="shared" si="2"/>
        <v>9 - 2</v>
      </c>
      <c r="O30" s="9"/>
      <c r="P30" s="9" t="s">
        <v>76</v>
      </c>
      <c r="Q30" s="9"/>
      <c r="R30" s="9" t="s">
        <v>51</v>
      </c>
      <c r="S30" s="9">
        <v>10</v>
      </c>
      <c r="T30" s="11"/>
      <c r="U30" s="11" t="s">
        <v>77</v>
      </c>
      <c r="V30" s="11" t="str">
        <f t="shared" si="3"/>
        <v>Определение национальных системно значимых организаций; Определения системно значимых кредитных организаций в РФ; Признание инфраструктурных организаций финансового рынка системно значимыми в РФ; Определение системно значимых страховых организаций в РФ;;;;</v>
      </c>
      <c r="W30" s="11"/>
      <c r="X30" s="9"/>
      <c r="Y30" s="11" t="str">
        <f t="shared" si="6"/>
        <v xml:space="preserve">Трудовые действия: </v>
      </c>
      <c r="Z30" s="11" t="str">
        <f t="shared" si="6"/>
        <v>Необходимые умения: Организация работы от 50х человек</v>
      </c>
      <c r="AA30" s="11" t="str">
        <f t="shared" si="6"/>
        <v>Необходимые знания: Определение национальных системно значимых организаций; Определения системно значимых кредитных организаций в РФ; Признание инфраструктурных организаций финансового рынка системно значимыми в РФ; Определение системно значимых страховых организаций в РФ;;;;</v>
      </c>
      <c r="AB30" s="11" t="str">
        <f t="shared" si="6"/>
        <v xml:space="preserve">Другие характеристики: </v>
      </c>
      <c r="AC30" s="12"/>
      <c r="AD30" s="11">
        <v>402.1</v>
      </c>
      <c r="AE30" s="11"/>
      <c r="AF30" s="11"/>
      <c r="AG30" s="11"/>
      <c r="AH30" s="11"/>
      <c r="AJ30" s="13" t="s">
        <v>3895</v>
      </c>
      <c r="AK30" s="13" t="s">
        <v>3848</v>
      </c>
      <c r="AL30" s="13" t="s">
        <v>3848</v>
      </c>
      <c r="AM30" s="13" t="s">
        <v>3848</v>
      </c>
      <c r="AN30" s="13" t="s">
        <v>3848</v>
      </c>
      <c r="AP30" s="14"/>
      <c r="AQ30" s="14"/>
      <c r="AR30" s="14"/>
      <c r="AS30" s="14"/>
    </row>
    <row r="31" spans="1:45" ht="60">
      <c r="A31" s="9">
        <f t="shared" si="5"/>
        <v>30</v>
      </c>
      <c r="B31" s="9" t="s">
        <v>72</v>
      </c>
      <c r="C31" s="9" t="s">
        <v>73</v>
      </c>
      <c r="D31" s="9"/>
      <c r="E31" s="9"/>
      <c r="F31" s="9"/>
      <c r="G31" s="9"/>
      <c r="H31" s="9"/>
      <c r="I31" s="9"/>
      <c r="J31" s="9"/>
      <c r="K31" s="9" t="str">
        <f t="shared" si="1"/>
        <v>Руководитель службы управления рисками - глобально значимой (кредитной) организации</v>
      </c>
      <c r="L31" s="10">
        <v>9</v>
      </c>
      <c r="M31" s="10">
        <v>3</v>
      </c>
      <c r="N31" s="10" t="str">
        <f t="shared" si="2"/>
        <v>9 - 3</v>
      </c>
      <c r="O31" s="9"/>
      <c r="P31" s="9" t="s">
        <v>78</v>
      </c>
      <c r="Q31" s="9"/>
      <c r="R31" s="9" t="s">
        <v>51</v>
      </c>
      <c r="S31" s="9">
        <v>15</v>
      </c>
      <c r="T31" s="11"/>
      <c r="U31" s="11" t="s">
        <v>79</v>
      </c>
      <c r="V31" s="11" t="str">
        <f t="shared" si="3"/>
        <v>Определение глобальных системно значимых организаций; Банковские системы мира;;;;</v>
      </c>
      <c r="W31" s="11"/>
      <c r="X31" s="9"/>
      <c r="Y31" s="11" t="str">
        <f t="shared" si="6"/>
        <v xml:space="preserve">Трудовые действия: </v>
      </c>
      <c r="Z31" s="11" t="str">
        <f t="shared" si="6"/>
        <v>Необходимые умения: Организация работы от 100х человек</v>
      </c>
      <c r="AA31" s="11" t="str">
        <f t="shared" si="6"/>
        <v>Необходимые знания: Определение глобальных системно значимых организаций; Банковские системы мира;;;;</v>
      </c>
      <c r="AB31" s="11" t="str">
        <f t="shared" si="6"/>
        <v xml:space="preserve">Другие характеристики: </v>
      </c>
      <c r="AC31" s="12"/>
      <c r="AD31" s="11">
        <v>403.1</v>
      </c>
      <c r="AE31" s="11"/>
      <c r="AF31" s="11"/>
      <c r="AG31" s="11"/>
      <c r="AH31" s="11"/>
      <c r="AJ31" s="13" t="s">
        <v>3896</v>
      </c>
      <c r="AK31" s="13" t="s">
        <v>3848</v>
      </c>
      <c r="AL31" s="13" t="s">
        <v>3848</v>
      </c>
      <c r="AM31" s="13" t="s">
        <v>3848</v>
      </c>
      <c r="AN31" s="13" t="s">
        <v>3848</v>
      </c>
      <c r="AP31" s="14"/>
      <c r="AQ31" s="14"/>
      <c r="AR31" s="14"/>
      <c r="AS31" s="14"/>
    </row>
  </sheetData>
  <autoFilter ref="A1:AY31"/>
  <pageMargins left="0.70866141732283472" right="0.70866141732283472" top="0.74803149606299213" bottom="0.74803149606299213" header="0.31496062992125984" footer="0.31496062992125984"/>
  <pageSetup paperSize="9" scale="73" fitToHeight="3" orientation="landscape" horizontalDpi="4294967293" verticalDpi="4294967293"/>
  <headerFooter>
    <oddFooter>&amp;CСтр. &amp;P из &amp;N</oddFooter>
  </headerFooter>
</worksheet>
</file>

<file path=xl/worksheets/sheet2.xml><?xml version="1.0" encoding="utf-8"?>
<worksheet xmlns="http://schemas.openxmlformats.org/spreadsheetml/2006/main" xmlns:r="http://schemas.openxmlformats.org/officeDocument/2006/relationships">
  <sheetPr>
    <tabColor rgb="FFFFC000"/>
    <pageSetUpPr fitToPage="1"/>
  </sheetPr>
  <dimension ref="A1:X1501"/>
  <sheetViews>
    <sheetView zoomScale="125" zoomScaleNormal="125" zoomScalePageLayoutView="125" workbookViewId="0">
      <pane xSplit="8" ySplit="1" topLeftCell="I2" activePane="bottomRight" state="frozen"/>
      <selection activeCell="D1" sqref="D1:D1048576"/>
      <selection pane="topRight" activeCell="D1" sqref="D1:D1048576"/>
      <selection pane="bottomLeft" activeCell="D1" sqref="D1:D1048576"/>
      <selection pane="bottomRight" activeCell="A2" sqref="A2"/>
    </sheetView>
  </sheetViews>
  <sheetFormatPr defaultColWidth="9.140625" defaultRowHeight="15" outlineLevelCol="1"/>
  <cols>
    <col min="1" max="1" width="5.42578125" style="128" bestFit="1" customWidth="1"/>
    <col min="2" max="2" width="5.140625" style="128" bestFit="1" customWidth="1"/>
    <col min="3" max="3" width="14.140625" style="129" hidden="1" customWidth="1" outlineLevel="1"/>
    <col min="4" max="4" width="17.7109375" style="28" customWidth="1" collapsed="1"/>
    <col min="5" max="5" width="16.7109375" style="28" hidden="1" customWidth="1" outlineLevel="1"/>
    <col min="6" max="6" width="17.7109375" style="28" customWidth="1" collapsed="1"/>
    <col min="7" max="7" width="5.85546875" style="129" customWidth="1"/>
    <col min="8" max="8" width="15.85546875" style="28" hidden="1" customWidth="1" outlineLevel="1"/>
    <col min="9" max="9" width="12.28515625" style="28" customWidth="1" collapsed="1"/>
    <col min="10" max="10" width="12.140625" style="129" hidden="1" customWidth="1" outlineLevel="1"/>
    <col min="11" max="11" width="11.28515625" style="129" hidden="1" customWidth="1" outlineLevel="1" collapsed="1"/>
    <col min="12" max="12" width="18" style="129" hidden="1" customWidth="1" outlineLevel="1"/>
    <col min="13" max="13" width="11.28515625" style="129" customWidth="1" collapsed="1"/>
    <col min="14" max="14" width="44.28515625" style="28" customWidth="1"/>
    <col min="15" max="15" width="14" style="28" customWidth="1"/>
    <col min="16" max="16" width="44.28515625" style="28" customWidth="1" outlineLevel="1"/>
    <col min="17" max="17" width="14.42578125" style="28" customWidth="1" outlineLevel="1"/>
    <col min="18" max="18" width="16.28515625" style="28" customWidth="1"/>
    <col min="19" max="19" width="13" style="28" bestFit="1" customWidth="1"/>
    <col min="20" max="20" width="16.140625" style="28" bestFit="1" customWidth="1"/>
    <col min="21" max="21" width="18" style="28" bestFit="1" customWidth="1"/>
    <col min="22" max="22" width="18" style="28" hidden="1" customWidth="1" outlineLevel="1"/>
    <col min="23" max="23" width="13.42578125" style="28" customWidth="1" collapsed="1"/>
    <col min="24" max="16384" width="9.140625" style="28"/>
  </cols>
  <sheetData>
    <row r="1" spans="1:24" ht="45">
      <c r="A1" s="17" t="s">
        <v>0</v>
      </c>
      <c r="B1" s="18" t="s">
        <v>80</v>
      </c>
      <c r="C1" s="19" t="s">
        <v>81</v>
      </c>
      <c r="D1" s="20" t="s">
        <v>82</v>
      </c>
      <c r="E1" s="21" t="s">
        <v>83</v>
      </c>
      <c r="F1" s="20" t="s">
        <v>84</v>
      </c>
      <c r="G1" s="19" t="s">
        <v>85</v>
      </c>
      <c r="H1" s="22" t="s">
        <v>86</v>
      </c>
      <c r="I1" s="20" t="s">
        <v>87</v>
      </c>
      <c r="J1" s="23" t="s">
        <v>88</v>
      </c>
      <c r="K1" s="23" t="s">
        <v>89</v>
      </c>
      <c r="L1" s="23" t="s">
        <v>90</v>
      </c>
      <c r="M1" s="19" t="s">
        <v>91</v>
      </c>
      <c r="N1" s="20" t="s">
        <v>92</v>
      </c>
      <c r="O1" s="20" t="s">
        <v>93</v>
      </c>
      <c r="P1" s="20" t="s">
        <v>94</v>
      </c>
      <c r="Q1" s="20" t="s">
        <v>95</v>
      </c>
      <c r="R1" s="24" t="s">
        <v>96</v>
      </c>
      <c r="S1" s="25" t="s">
        <v>97</v>
      </c>
      <c r="T1" s="24" t="s">
        <v>98</v>
      </c>
      <c r="U1" s="24" t="s">
        <v>99</v>
      </c>
      <c r="V1" s="24" t="s">
        <v>100</v>
      </c>
      <c r="W1" s="26" t="s">
        <v>101</v>
      </c>
      <c r="X1" s="27" t="s">
        <v>102</v>
      </c>
    </row>
    <row r="2" spans="1:24" ht="30">
      <c r="A2" s="29">
        <v>1</v>
      </c>
      <c r="B2" s="29">
        <v>304</v>
      </c>
      <c r="C2" s="30">
        <f>(R2="")*(U2="")*(T2="")*(S2="")</f>
        <v>0</v>
      </c>
      <c r="D2" s="31" t="s">
        <v>103</v>
      </c>
      <c r="E2" s="32"/>
      <c r="F2" s="31" t="s">
        <v>104</v>
      </c>
      <c r="G2" s="33">
        <v>2</v>
      </c>
      <c r="H2" s="34" t="s">
        <v>105</v>
      </c>
      <c r="I2" s="35"/>
      <c r="J2" s="36" t="s">
        <v>106</v>
      </c>
      <c r="K2" s="36">
        <v>1</v>
      </c>
      <c r="L2" s="36">
        <v>2</v>
      </c>
      <c r="M2" s="33">
        <v>1</v>
      </c>
      <c r="N2" s="37" t="s">
        <v>107</v>
      </c>
      <c r="O2" s="31" t="s">
        <v>108</v>
      </c>
      <c r="P2" s="38" t="s">
        <v>109</v>
      </c>
      <c r="Q2" s="31" t="s">
        <v>108</v>
      </c>
      <c r="R2" s="38" t="s">
        <v>110</v>
      </c>
      <c r="S2" s="38"/>
      <c r="T2" s="38"/>
      <c r="U2" s="38"/>
      <c r="V2" s="38">
        <f>A2</f>
        <v>1</v>
      </c>
      <c r="W2" s="33">
        <f>2-ISERROR(SEARCH("jorion",R2))-ISERROR(SEARCH("PRM",R2))</f>
        <v>0</v>
      </c>
      <c r="X2" s="28" t="str">
        <f t="shared" ref="X2:X65" si="0">IF(M2&gt;M1, IF(F2=F1,"OK"," !!! "), "")</f>
        <v/>
      </c>
    </row>
    <row r="3" spans="1:24" ht="30">
      <c r="A3" s="29">
        <f>1+A2</f>
        <v>2</v>
      </c>
      <c r="B3" s="29">
        <v>304</v>
      </c>
      <c r="C3" s="30">
        <f>(R3="")*(U3="")*(T3="")*(S3="")</f>
        <v>0</v>
      </c>
      <c r="D3" s="31" t="s">
        <v>103</v>
      </c>
      <c r="E3" s="32"/>
      <c r="F3" s="31" t="s">
        <v>104</v>
      </c>
      <c r="G3" s="33">
        <v>2</v>
      </c>
      <c r="H3" s="34" t="s">
        <v>105</v>
      </c>
      <c r="I3" s="35"/>
      <c r="J3" s="36" t="s">
        <v>106</v>
      </c>
      <c r="K3" s="36">
        <v>2</v>
      </c>
      <c r="L3" s="36">
        <v>2</v>
      </c>
      <c r="M3" s="33">
        <v>2</v>
      </c>
      <c r="N3" s="31" t="s">
        <v>111</v>
      </c>
      <c r="O3" s="31" t="s">
        <v>108</v>
      </c>
      <c r="P3" s="31" t="s">
        <v>112</v>
      </c>
      <c r="Q3" s="31" t="s">
        <v>108</v>
      </c>
      <c r="R3" s="38" t="s">
        <v>110</v>
      </c>
      <c r="S3" s="38"/>
      <c r="T3" s="38"/>
      <c r="U3" s="38"/>
      <c r="V3" s="38">
        <f t="shared" ref="V3:V66" si="1">A3</f>
        <v>2</v>
      </c>
      <c r="W3" s="33">
        <f t="shared" ref="W3:W66" si="2">2-ISERROR(SEARCH("jorion",R3))-ISERROR(SEARCH("PRM",R3))</f>
        <v>0</v>
      </c>
      <c r="X3" s="28" t="str">
        <f t="shared" si="0"/>
        <v>OK</v>
      </c>
    </row>
    <row r="4" spans="1:24" ht="30">
      <c r="A4" s="29">
        <f t="shared" ref="A4:A67" si="3">1+A3</f>
        <v>3</v>
      </c>
      <c r="B4" s="29">
        <v>304</v>
      </c>
      <c r="C4" s="30">
        <f t="shared" ref="C4:C67" si="4">(R4="")*(U4="")*(T4="")*(S4="")</f>
        <v>0</v>
      </c>
      <c r="D4" s="31" t="s">
        <v>103</v>
      </c>
      <c r="E4" s="32"/>
      <c r="F4" s="31" t="s">
        <v>104</v>
      </c>
      <c r="G4" s="33">
        <v>2</v>
      </c>
      <c r="H4" s="34" t="s">
        <v>105</v>
      </c>
      <c r="I4" s="35"/>
      <c r="J4" s="36" t="s">
        <v>106</v>
      </c>
      <c r="K4" s="36">
        <v>2</v>
      </c>
      <c r="L4" s="36">
        <v>2</v>
      </c>
      <c r="M4" s="33">
        <v>2</v>
      </c>
      <c r="N4" s="31" t="s">
        <v>113</v>
      </c>
      <c r="O4" s="31" t="s">
        <v>108</v>
      </c>
      <c r="P4" s="31" t="s">
        <v>114</v>
      </c>
      <c r="Q4" s="31" t="s">
        <v>108</v>
      </c>
      <c r="R4" s="38" t="s">
        <v>110</v>
      </c>
      <c r="S4" s="38"/>
      <c r="T4" s="38"/>
      <c r="U4" s="38"/>
      <c r="V4" s="38">
        <f t="shared" si="1"/>
        <v>3</v>
      </c>
      <c r="W4" s="33">
        <f t="shared" si="2"/>
        <v>0</v>
      </c>
      <c r="X4" s="28" t="str">
        <f t="shared" si="0"/>
        <v/>
      </c>
    </row>
    <row r="5" spans="1:24" ht="30">
      <c r="A5" s="29">
        <f t="shared" si="3"/>
        <v>4</v>
      </c>
      <c r="B5" s="29">
        <v>304</v>
      </c>
      <c r="C5" s="30">
        <f t="shared" si="4"/>
        <v>0</v>
      </c>
      <c r="D5" s="31" t="s">
        <v>103</v>
      </c>
      <c r="E5" s="32"/>
      <c r="F5" s="34" t="s">
        <v>115</v>
      </c>
      <c r="G5" s="33">
        <v>7</v>
      </c>
      <c r="H5" s="34" t="s">
        <v>105</v>
      </c>
      <c r="I5" s="35"/>
      <c r="J5" s="36" t="s">
        <v>106</v>
      </c>
      <c r="K5" s="36">
        <v>2</v>
      </c>
      <c r="L5" s="36">
        <v>2</v>
      </c>
      <c r="M5" s="33">
        <v>2</v>
      </c>
      <c r="N5" s="31" t="s">
        <v>116</v>
      </c>
      <c r="O5" s="31" t="s">
        <v>108</v>
      </c>
      <c r="P5" s="31" t="s">
        <v>117</v>
      </c>
      <c r="Q5" s="31" t="s">
        <v>108</v>
      </c>
      <c r="R5" s="38" t="s">
        <v>110</v>
      </c>
      <c r="S5" s="38"/>
      <c r="T5" s="38"/>
      <c r="U5" s="38"/>
      <c r="V5" s="38">
        <f t="shared" si="1"/>
        <v>4</v>
      </c>
      <c r="W5" s="33">
        <f t="shared" si="2"/>
        <v>0</v>
      </c>
      <c r="X5" s="28" t="str">
        <f t="shared" si="0"/>
        <v/>
      </c>
    </row>
    <row r="6" spans="1:24" ht="30">
      <c r="A6" s="29">
        <f t="shared" si="3"/>
        <v>5</v>
      </c>
      <c r="B6" s="29">
        <v>304</v>
      </c>
      <c r="C6" s="30">
        <f t="shared" si="4"/>
        <v>0</v>
      </c>
      <c r="D6" s="31" t="s">
        <v>103</v>
      </c>
      <c r="E6" s="32"/>
      <c r="F6" s="31" t="s">
        <v>104</v>
      </c>
      <c r="G6" s="33">
        <v>2</v>
      </c>
      <c r="H6" s="34" t="s">
        <v>105</v>
      </c>
      <c r="I6" s="35"/>
      <c r="J6" s="36" t="s">
        <v>106</v>
      </c>
      <c r="K6" s="36">
        <v>2</v>
      </c>
      <c r="L6" s="36">
        <v>2</v>
      </c>
      <c r="M6" s="33">
        <v>2</v>
      </c>
      <c r="N6" s="31" t="s">
        <v>118</v>
      </c>
      <c r="O6" s="31" t="s">
        <v>108</v>
      </c>
      <c r="P6" s="31" t="s">
        <v>119</v>
      </c>
      <c r="Q6" s="31" t="s">
        <v>108</v>
      </c>
      <c r="R6" s="38" t="s">
        <v>110</v>
      </c>
      <c r="S6" s="38"/>
      <c r="T6" s="38"/>
      <c r="U6" s="38"/>
      <c r="V6" s="38">
        <f t="shared" si="1"/>
        <v>5</v>
      </c>
      <c r="W6" s="33">
        <f t="shared" si="2"/>
        <v>0</v>
      </c>
      <c r="X6" s="28" t="str">
        <f t="shared" si="0"/>
        <v/>
      </c>
    </row>
    <row r="7" spans="1:24" ht="30">
      <c r="A7" s="29">
        <f t="shared" si="3"/>
        <v>6</v>
      </c>
      <c r="B7" s="29">
        <v>304</v>
      </c>
      <c r="C7" s="30">
        <f t="shared" si="4"/>
        <v>0</v>
      </c>
      <c r="D7" s="31" t="s">
        <v>103</v>
      </c>
      <c r="E7" s="32"/>
      <c r="F7" s="31" t="s">
        <v>104</v>
      </c>
      <c r="G7" s="33">
        <v>2</v>
      </c>
      <c r="H7" s="34" t="s">
        <v>105</v>
      </c>
      <c r="I7" s="35"/>
      <c r="J7" s="36" t="s">
        <v>106</v>
      </c>
      <c r="K7" s="36">
        <v>2</v>
      </c>
      <c r="L7" s="36">
        <v>2</v>
      </c>
      <c r="M7" s="33">
        <v>2</v>
      </c>
      <c r="N7" s="31" t="s">
        <v>120</v>
      </c>
      <c r="O7" s="31" t="s">
        <v>108</v>
      </c>
      <c r="P7" s="31" t="s">
        <v>121</v>
      </c>
      <c r="Q7" s="31" t="s">
        <v>108</v>
      </c>
      <c r="R7" s="38" t="s">
        <v>110</v>
      </c>
      <c r="S7" s="39"/>
      <c r="T7" s="39"/>
      <c r="U7" s="38"/>
      <c r="V7" s="38">
        <f t="shared" si="1"/>
        <v>6</v>
      </c>
      <c r="W7" s="33">
        <f t="shared" si="2"/>
        <v>0</v>
      </c>
      <c r="X7" s="28" t="str">
        <f t="shared" si="0"/>
        <v/>
      </c>
    </row>
    <row r="8" spans="1:24" ht="30">
      <c r="A8" s="29">
        <f t="shared" si="3"/>
        <v>7</v>
      </c>
      <c r="B8" s="29">
        <v>304</v>
      </c>
      <c r="C8" s="30">
        <f t="shared" si="4"/>
        <v>0</v>
      </c>
      <c r="D8" s="31" t="s">
        <v>103</v>
      </c>
      <c r="E8" s="32"/>
      <c r="F8" s="31" t="s">
        <v>104</v>
      </c>
      <c r="G8" s="33">
        <v>2</v>
      </c>
      <c r="H8" s="34" t="s">
        <v>105</v>
      </c>
      <c r="I8" s="35"/>
      <c r="J8" s="36" t="s">
        <v>106</v>
      </c>
      <c r="K8" s="36">
        <v>1</v>
      </c>
      <c r="L8" s="36">
        <v>2</v>
      </c>
      <c r="M8" s="33">
        <v>1</v>
      </c>
      <c r="N8" s="37" t="s">
        <v>122</v>
      </c>
      <c r="O8" s="31" t="s">
        <v>108</v>
      </c>
      <c r="P8" s="38" t="s">
        <v>123</v>
      </c>
      <c r="Q8" s="31" t="s">
        <v>108</v>
      </c>
      <c r="R8" s="38" t="s">
        <v>110</v>
      </c>
      <c r="S8" s="39"/>
      <c r="T8" s="39" t="s">
        <v>124</v>
      </c>
      <c r="U8" s="38"/>
      <c r="V8" s="38">
        <f t="shared" si="1"/>
        <v>7</v>
      </c>
      <c r="W8" s="33">
        <f t="shared" si="2"/>
        <v>0</v>
      </c>
      <c r="X8" s="28" t="str">
        <f t="shared" si="0"/>
        <v/>
      </c>
    </row>
    <row r="9" spans="1:24" ht="30">
      <c r="A9" s="29">
        <f t="shared" si="3"/>
        <v>8</v>
      </c>
      <c r="B9" s="29">
        <v>304</v>
      </c>
      <c r="C9" s="30">
        <f t="shared" si="4"/>
        <v>0</v>
      </c>
      <c r="D9" s="31" t="s">
        <v>103</v>
      </c>
      <c r="E9" s="32"/>
      <c r="F9" s="31" t="s">
        <v>104</v>
      </c>
      <c r="G9" s="33">
        <v>2</v>
      </c>
      <c r="H9" s="34" t="s">
        <v>105</v>
      </c>
      <c r="I9" s="35"/>
      <c r="J9" s="36" t="s">
        <v>106</v>
      </c>
      <c r="K9" s="36">
        <v>2</v>
      </c>
      <c r="L9" s="36">
        <v>2</v>
      </c>
      <c r="M9" s="33">
        <v>2</v>
      </c>
      <c r="N9" s="35" t="s">
        <v>125</v>
      </c>
      <c r="O9" s="31" t="s">
        <v>108</v>
      </c>
      <c r="P9" s="31" t="s">
        <v>126</v>
      </c>
      <c r="Q9" s="31" t="s">
        <v>108</v>
      </c>
      <c r="R9" s="38" t="s">
        <v>110</v>
      </c>
      <c r="S9" s="38"/>
      <c r="T9" s="38"/>
      <c r="U9" s="38"/>
      <c r="V9" s="38">
        <f t="shared" si="1"/>
        <v>8</v>
      </c>
      <c r="W9" s="33">
        <f t="shared" si="2"/>
        <v>0</v>
      </c>
      <c r="X9" s="28" t="str">
        <f t="shared" si="0"/>
        <v>OK</v>
      </c>
    </row>
    <row r="10" spans="1:24" ht="30">
      <c r="A10" s="29">
        <f t="shared" si="3"/>
        <v>9</v>
      </c>
      <c r="B10" s="29">
        <v>304</v>
      </c>
      <c r="C10" s="30">
        <f t="shared" si="4"/>
        <v>0</v>
      </c>
      <c r="D10" s="31" t="s">
        <v>103</v>
      </c>
      <c r="E10" s="32"/>
      <c r="F10" s="31" t="s">
        <v>104</v>
      </c>
      <c r="G10" s="33">
        <v>2</v>
      </c>
      <c r="H10" s="34" t="s">
        <v>105</v>
      </c>
      <c r="I10" s="35"/>
      <c r="J10" s="36" t="s">
        <v>106</v>
      </c>
      <c r="K10" s="36">
        <v>2</v>
      </c>
      <c r="L10" s="36">
        <v>2</v>
      </c>
      <c r="M10" s="33">
        <v>2</v>
      </c>
      <c r="N10" s="35" t="s">
        <v>127</v>
      </c>
      <c r="O10" s="31" t="s">
        <v>108</v>
      </c>
      <c r="P10" s="31" t="s">
        <v>128</v>
      </c>
      <c r="Q10" s="31" t="s">
        <v>108</v>
      </c>
      <c r="R10" s="38" t="s">
        <v>110</v>
      </c>
      <c r="S10" s="38"/>
      <c r="T10" s="38"/>
      <c r="U10" s="38"/>
      <c r="V10" s="38">
        <f t="shared" si="1"/>
        <v>9</v>
      </c>
      <c r="W10" s="33">
        <f t="shared" si="2"/>
        <v>0</v>
      </c>
      <c r="X10" s="28" t="str">
        <f t="shared" si="0"/>
        <v/>
      </c>
    </row>
    <row r="11" spans="1:24" ht="30">
      <c r="A11" s="29">
        <f t="shared" si="3"/>
        <v>10</v>
      </c>
      <c r="B11" s="29">
        <v>304</v>
      </c>
      <c r="C11" s="30">
        <f t="shared" si="4"/>
        <v>0</v>
      </c>
      <c r="D11" s="31" t="s">
        <v>103</v>
      </c>
      <c r="E11" s="32"/>
      <c r="F11" s="31" t="s">
        <v>104</v>
      </c>
      <c r="G11" s="33">
        <v>2</v>
      </c>
      <c r="H11" s="34" t="s">
        <v>105</v>
      </c>
      <c r="I11" s="35"/>
      <c r="J11" s="36" t="s">
        <v>106</v>
      </c>
      <c r="K11" s="36">
        <v>2</v>
      </c>
      <c r="L11" s="36">
        <v>2</v>
      </c>
      <c r="M11" s="33">
        <v>2</v>
      </c>
      <c r="N11" s="35" t="s">
        <v>129</v>
      </c>
      <c r="O11" s="31" t="s">
        <v>108</v>
      </c>
      <c r="P11" s="31" t="s">
        <v>130</v>
      </c>
      <c r="Q11" s="31" t="s">
        <v>108</v>
      </c>
      <c r="R11" s="38" t="s">
        <v>110</v>
      </c>
      <c r="S11" s="38"/>
      <c r="T11" s="38"/>
      <c r="U11" s="38"/>
      <c r="V11" s="38">
        <f t="shared" si="1"/>
        <v>10</v>
      </c>
      <c r="W11" s="33">
        <f t="shared" si="2"/>
        <v>0</v>
      </c>
      <c r="X11" s="28" t="str">
        <f t="shared" si="0"/>
        <v/>
      </c>
    </row>
    <row r="12" spans="1:24" ht="30">
      <c r="A12" s="29">
        <f t="shared" si="3"/>
        <v>11</v>
      </c>
      <c r="B12" s="29">
        <v>304</v>
      </c>
      <c r="C12" s="30">
        <f t="shared" si="4"/>
        <v>0</v>
      </c>
      <c r="D12" s="31" t="s">
        <v>103</v>
      </c>
      <c r="E12" s="32"/>
      <c r="F12" s="31" t="s">
        <v>104</v>
      </c>
      <c r="G12" s="33">
        <v>2</v>
      </c>
      <c r="H12" s="34" t="s">
        <v>105</v>
      </c>
      <c r="I12" s="35"/>
      <c r="J12" s="36" t="s">
        <v>106</v>
      </c>
      <c r="K12" s="36">
        <v>2</v>
      </c>
      <c r="L12" s="36">
        <v>2</v>
      </c>
      <c r="M12" s="33">
        <v>2</v>
      </c>
      <c r="N12" s="35" t="s">
        <v>131</v>
      </c>
      <c r="O12" s="31" t="s">
        <v>108</v>
      </c>
      <c r="P12" s="31" t="s">
        <v>132</v>
      </c>
      <c r="Q12" s="31" t="s">
        <v>108</v>
      </c>
      <c r="R12" s="38" t="s">
        <v>110</v>
      </c>
      <c r="S12" s="38"/>
      <c r="T12" s="38"/>
      <c r="U12" s="38"/>
      <c r="V12" s="38">
        <f t="shared" si="1"/>
        <v>11</v>
      </c>
      <c r="W12" s="33">
        <f t="shared" si="2"/>
        <v>0</v>
      </c>
      <c r="X12" s="28" t="str">
        <f t="shared" si="0"/>
        <v/>
      </c>
    </row>
    <row r="13" spans="1:24" ht="30">
      <c r="A13" s="29">
        <f t="shared" si="3"/>
        <v>12</v>
      </c>
      <c r="B13" s="29">
        <v>304</v>
      </c>
      <c r="C13" s="30">
        <f t="shared" si="4"/>
        <v>0</v>
      </c>
      <c r="D13" s="31" t="s">
        <v>103</v>
      </c>
      <c r="E13" s="32"/>
      <c r="F13" s="31" t="s">
        <v>104</v>
      </c>
      <c r="G13" s="33">
        <v>2</v>
      </c>
      <c r="H13" s="34" t="s">
        <v>105</v>
      </c>
      <c r="I13" s="35"/>
      <c r="J13" s="36" t="s">
        <v>106</v>
      </c>
      <c r="K13" s="36">
        <v>1</v>
      </c>
      <c r="L13" s="36">
        <v>2</v>
      </c>
      <c r="M13" s="33">
        <v>1</v>
      </c>
      <c r="N13" s="37" t="s">
        <v>133</v>
      </c>
      <c r="O13" s="31" t="s">
        <v>108</v>
      </c>
      <c r="P13" s="38" t="s">
        <v>134</v>
      </c>
      <c r="Q13" s="31" t="s">
        <v>108</v>
      </c>
      <c r="R13" s="38" t="s">
        <v>110</v>
      </c>
      <c r="S13" s="39"/>
      <c r="T13" s="39" t="s">
        <v>124</v>
      </c>
      <c r="U13" s="38"/>
      <c r="V13" s="38">
        <f t="shared" si="1"/>
        <v>12</v>
      </c>
      <c r="W13" s="33">
        <f t="shared" si="2"/>
        <v>0</v>
      </c>
      <c r="X13" s="28" t="str">
        <f t="shared" si="0"/>
        <v/>
      </c>
    </row>
    <row r="14" spans="1:24" ht="30">
      <c r="A14" s="29">
        <f t="shared" si="3"/>
        <v>13</v>
      </c>
      <c r="B14" s="29">
        <v>304</v>
      </c>
      <c r="C14" s="30">
        <f t="shared" si="4"/>
        <v>0</v>
      </c>
      <c r="D14" s="31" t="s">
        <v>103</v>
      </c>
      <c r="E14" s="32"/>
      <c r="F14" s="31" t="s">
        <v>104</v>
      </c>
      <c r="G14" s="33">
        <v>2</v>
      </c>
      <c r="H14" s="34" t="s">
        <v>105</v>
      </c>
      <c r="I14" s="35"/>
      <c r="J14" s="36" t="s">
        <v>106</v>
      </c>
      <c r="K14" s="36">
        <v>2</v>
      </c>
      <c r="L14" s="36">
        <v>2</v>
      </c>
      <c r="M14" s="33">
        <v>2</v>
      </c>
      <c r="N14" s="31" t="s">
        <v>135</v>
      </c>
      <c r="O14" s="31" t="s">
        <v>108</v>
      </c>
      <c r="P14" s="31" t="s">
        <v>136</v>
      </c>
      <c r="Q14" s="31" t="s">
        <v>108</v>
      </c>
      <c r="R14" s="38" t="s">
        <v>110</v>
      </c>
      <c r="S14" s="38"/>
      <c r="T14" s="38"/>
      <c r="U14" s="38"/>
      <c r="V14" s="38">
        <f t="shared" si="1"/>
        <v>13</v>
      </c>
      <c r="W14" s="33">
        <f t="shared" si="2"/>
        <v>0</v>
      </c>
      <c r="X14" s="28" t="str">
        <f t="shared" si="0"/>
        <v>OK</v>
      </c>
    </row>
    <row r="15" spans="1:24" ht="30">
      <c r="A15" s="29">
        <f t="shared" si="3"/>
        <v>14</v>
      </c>
      <c r="B15" s="29">
        <v>304</v>
      </c>
      <c r="C15" s="30">
        <f t="shared" si="4"/>
        <v>0</v>
      </c>
      <c r="D15" s="31" t="s">
        <v>103</v>
      </c>
      <c r="E15" s="32"/>
      <c r="F15" s="31" t="s">
        <v>104</v>
      </c>
      <c r="G15" s="33">
        <v>2</v>
      </c>
      <c r="H15" s="34" t="s">
        <v>105</v>
      </c>
      <c r="I15" s="35"/>
      <c r="J15" s="36" t="s">
        <v>106</v>
      </c>
      <c r="K15" s="36">
        <v>2</v>
      </c>
      <c r="L15" s="36">
        <v>2</v>
      </c>
      <c r="M15" s="33">
        <v>2</v>
      </c>
      <c r="N15" s="31" t="s">
        <v>137</v>
      </c>
      <c r="O15" s="31" t="s">
        <v>108</v>
      </c>
      <c r="P15" s="31" t="s">
        <v>138</v>
      </c>
      <c r="Q15" s="31" t="s">
        <v>108</v>
      </c>
      <c r="R15" s="38" t="s">
        <v>110</v>
      </c>
      <c r="S15" s="38"/>
      <c r="T15" s="38"/>
      <c r="U15" s="38"/>
      <c r="V15" s="38">
        <f t="shared" si="1"/>
        <v>14</v>
      </c>
      <c r="W15" s="33">
        <f t="shared" si="2"/>
        <v>0</v>
      </c>
      <c r="X15" s="28" t="str">
        <f t="shared" si="0"/>
        <v/>
      </c>
    </row>
    <row r="16" spans="1:24" ht="30">
      <c r="A16" s="29">
        <f t="shared" si="3"/>
        <v>15</v>
      </c>
      <c r="B16" s="29">
        <v>304</v>
      </c>
      <c r="C16" s="30">
        <f t="shared" si="4"/>
        <v>0</v>
      </c>
      <c r="D16" s="31" t="s">
        <v>103</v>
      </c>
      <c r="E16" s="32"/>
      <c r="F16" s="31" t="s">
        <v>104</v>
      </c>
      <c r="G16" s="33">
        <v>2</v>
      </c>
      <c r="H16" s="34" t="s">
        <v>105</v>
      </c>
      <c r="I16" s="35"/>
      <c r="J16" s="36" t="s">
        <v>106</v>
      </c>
      <c r="K16" s="36">
        <v>2</v>
      </c>
      <c r="L16" s="36">
        <v>2</v>
      </c>
      <c r="M16" s="33">
        <v>2</v>
      </c>
      <c r="N16" s="35" t="s">
        <v>139</v>
      </c>
      <c r="O16" s="31" t="s">
        <v>108</v>
      </c>
      <c r="P16" s="31" t="s">
        <v>140</v>
      </c>
      <c r="Q16" s="31" t="s">
        <v>108</v>
      </c>
      <c r="R16" s="38" t="s">
        <v>110</v>
      </c>
      <c r="S16" s="38"/>
      <c r="T16" s="38"/>
      <c r="U16" s="38"/>
      <c r="V16" s="38">
        <f t="shared" si="1"/>
        <v>15</v>
      </c>
      <c r="W16" s="33">
        <f t="shared" si="2"/>
        <v>0</v>
      </c>
      <c r="X16" s="28" t="str">
        <f t="shared" si="0"/>
        <v/>
      </c>
    </row>
    <row r="17" spans="1:24" ht="30">
      <c r="A17" s="29">
        <f t="shared" si="3"/>
        <v>16</v>
      </c>
      <c r="B17" s="29">
        <v>304</v>
      </c>
      <c r="C17" s="30">
        <f t="shared" si="4"/>
        <v>0</v>
      </c>
      <c r="D17" s="31" t="s">
        <v>103</v>
      </c>
      <c r="E17" s="32"/>
      <c r="F17" s="31" t="s">
        <v>104</v>
      </c>
      <c r="G17" s="33">
        <v>2</v>
      </c>
      <c r="H17" s="34" t="s">
        <v>105</v>
      </c>
      <c r="I17" s="35"/>
      <c r="J17" s="36" t="s">
        <v>106</v>
      </c>
      <c r="K17" s="36">
        <v>2</v>
      </c>
      <c r="L17" s="36">
        <v>2</v>
      </c>
      <c r="M17" s="33">
        <v>2</v>
      </c>
      <c r="N17" s="31" t="s">
        <v>141</v>
      </c>
      <c r="O17" s="31" t="s">
        <v>108</v>
      </c>
      <c r="P17" s="31" t="s">
        <v>142</v>
      </c>
      <c r="Q17" s="31" t="s">
        <v>108</v>
      </c>
      <c r="R17" s="38" t="s">
        <v>110</v>
      </c>
      <c r="S17" s="38"/>
      <c r="T17" s="38"/>
      <c r="U17" s="38"/>
      <c r="V17" s="38">
        <f t="shared" si="1"/>
        <v>16</v>
      </c>
      <c r="W17" s="33">
        <f t="shared" si="2"/>
        <v>0</v>
      </c>
      <c r="X17" s="28" t="str">
        <f t="shared" si="0"/>
        <v/>
      </c>
    </row>
    <row r="18" spans="1:24" ht="30">
      <c r="A18" s="29">
        <f t="shared" si="3"/>
        <v>17</v>
      </c>
      <c r="B18" s="29">
        <v>304</v>
      </c>
      <c r="C18" s="30">
        <f t="shared" si="4"/>
        <v>0</v>
      </c>
      <c r="D18" s="31" t="s">
        <v>103</v>
      </c>
      <c r="E18" s="32"/>
      <c r="F18" s="31" t="s">
        <v>104</v>
      </c>
      <c r="G18" s="33">
        <v>2</v>
      </c>
      <c r="H18" s="34" t="s">
        <v>105</v>
      </c>
      <c r="I18" s="35"/>
      <c r="J18" s="36" t="s">
        <v>106</v>
      </c>
      <c r="K18" s="36">
        <v>2</v>
      </c>
      <c r="L18" s="36">
        <v>2</v>
      </c>
      <c r="M18" s="33">
        <v>2</v>
      </c>
      <c r="N18" s="31" t="s">
        <v>143</v>
      </c>
      <c r="O18" s="31" t="s">
        <v>108</v>
      </c>
      <c r="P18" s="31" t="s">
        <v>144</v>
      </c>
      <c r="Q18" s="31" t="s">
        <v>108</v>
      </c>
      <c r="R18" s="38" t="s">
        <v>110</v>
      </c>
      <c r="S18" s="38"/>
      <c r="T18" s="38"/>
      <c r="U18" s="38"/>
      <c r="V18" s="38">
        <f t="shared" si="1"/>
        <v>17</v>
      </c>
      <c r="W18" s="33">
        <f t="shared" si="2"/>
        <v>0</v>
      </c>
      <c r="X18" s="28" t="str">
        <f t="shared" si="0"/>
        <v/>
      </c>
    </row>
    <row r="19" spans="1:24" ht="30">
      <c r="A19" s="29">
        <f t="shared" si="3"/>
        <v>18</v>
      </c>
      <c r="B19" s="29">
        <v>304</v>
      </c>
      <c r="C19" s="30">
        <f t="shared" si="4"/>
        <v>0</v>
      </c>
      <c r="D19" s="31" t="s">
        <v>103</v>
      </c>
      <c r="E19" s="32"/>
      <c r="F19" s="31" t="s">
        <v>104</v>
      </c>
      <c r="G19" s="33">
        <v>2</v>
      </c>
      <c r="H19" s="34" t="s">
        <v>105</v>
      </c>
      <c r="I19" s="35"/>
      <c r="J19" s="36" t="s">
        <v>145</v>
      </c>
      <c r="K19" s="36">
        <v>2</v>
      </c>
      <c r="L19" s="36">
        <v>2</v>
      </c>
      <c r="M19" s="33">
        <v>1</v>
      </c>
      <c r="N19" s="31" t="s">
        <v>146</v>
      </c>
      <c r="O19" s="31" t="s">
        <v>108</v>
      </c>
      <c r="P19" s="38" t="s">
        <v>147</v>
      </c>
      <c r="Q19" s="31" t="s">
        <v>108</v>
      </c>
      <c r="R19" s="38" t="s">
        <v>110</v>
      </c>
      <c r="S19" s="38"/>
      <c r="T19" s="38"/>
      <c r="U19" s="38" t="s">
        <v>148</v>
      </c>
      <c r="V19" s="38">
        <f t="shared" si="1"/>
        <v>18</v>
      </c>
      <c r="W19" s="33">
        <f t="shared" si="2"/>
        <v>0</v>
      </c>
      <c r="X19" s="28" t="str">
        <f t="shared" si="0"/>
        <v/>
      </c>
    </row>
    <row r="20" spans="1:24" ht="30">
      <c r="A20" s="29">
        <f t="shared" si="3"/>
        <v>19</v>
      </c>
      <c r="B20" s="29">
        <v>304</v>
      </c>
      <c r="C20" s="30">
        <f t="shared" si="4"/>
        <v>0</v>
      </c>
      <c r="D20" s="31" t="s">
        <v>103</v>
      </c>
      <c r="E20" s="32"/>
      <c r="F20" s="31" t="s">
        <v>115</v>
      </c>
      <c r="G20" s="33">
        <v>7</v>
      </c>
      <c r="H20" s="34" t="s">
        <v>105</v>
      </c>
      <c r="I20" s="35"/>
      <c r="J20" s="36" t="s">
        <v>149</v>
      </c>
      <c r="K20" s="36">
        <v>1</v>
      </c>
      <c r="L20" s="36">
        <v>7</v>
      </c>
      <c r="M20" s="33">
        <v>1</v>
      </c>
      <c r="N20" s="38" t="s">
        <v>150</v>
      </c>
      <c r="O20" s="31" t="s">
        <v>108</v>
      </c>
      <c r="P20" s="38" t="s">
        <v>151</v>
      </c>
      <c r="Q20" s="31" t="s">
        <v>108</v>
      </c>
      <c r="R20" s="38" t="s">
        <v>152</v>
      </c>
      <c r="S20" s="38"/>
      <c r="T20" s="38" t="s">
        <v>153</v>
      </c>
      <c r="U20" s="38" t="s">
        <v>154</v>
      </c>
      <c r="V20" s="38">
        <f t="shared" si="1"/>
        <v>19</v>
      </c>
      <c r="W20" s="33">
        <f t="shared" si="2"/>
        <v>0</v>
      </c>
      <c r="X20" s="28" t="str">
        <f t="shared" si="0"/>
        <v/>
      </c>
    </row>
    <row r="21" spans="1:24" ht="30">
      <c r="A21" s="29">
        <f t="shared" si="3"/>
        <v>20</v>
      </c>
      <c r="B21" s="29">
        <v>304</v>
      </c>
      <c r="C21" s="30">
        <f t="shared" si="4"/>
        <v>0</v>
      </c>
      <c r="D21" s="31" t="s">
        <v>103</v>
      </c>
      <c r="E21" s="32"/>
      <c r="F21" s="31" t="s">
        <v>115</v>
      </c>
      <c r="G21" s="33">
        <v>7</v>
      </c>
      <c r="H21" s="34" t="s">
        <v>105</v>
      </c>
      <c r="I21" s="35"/>
      <c r="J21" s="36" t="s">
        <v>149</v>
      </c>
      <c r="K21" s="36">
        <v>2</v>
      </c>
      <c r="L21" s="36">
        <v>7</v>
      </c>
      <c r="M21" s="33">
        <v>2</v>
      </c>
      <c r="N21" s="31" t="s">
        <v>155</v>
      </c>
      <c r="O21" s="31" t="s">
        <v>108</v>
      </c>
      <c r="P21" s="31" t="s">
        <v>156</v>
      </c>
      <c r="Q21" s="31" t="s">
        <v>108</v>
      </c>
      <c r="R21" s="38" t="s">
        <v>110</v>
      </c>
      <c r="S21" s="38"/>
      <c r="T21" s="38"/>
      <c r="U21" s="38"/>
      <c r="V21" s="38">
        <f t="shared" si="1"/>
        <v>20</v>
      </c>
      <c r="W21" s="33">
        <f t="shared" si="2"/>
        <v>0</v>
      </c>
      <c r="X21" s="28" t="str">
        <f t="shared" si="0"/>
        <v>OK</v>
      </c>
    </row>
    <row r="22" spans="1:24" ht="30">
      <c r="A22" s="29">
        <f t="shared" si="3"/>
        <v>21</v>
      </c>
      <c r="B22" s="29">
        <v>304</v>
      </c>
      <c r="C22" s="30">
        <f t="shared" si="4"/>
        <v>0</v>
      </c>
      <c r="D22" s="31" t="s">
        <v>103</v>
      </c>
      <c r="E22" s="32"/>
      <c r="F22" s="31" t="s">
        <v>115</v>
      </c>
      <c r="G22" s="33">
        <v>7</v>
      </c>
      <c r="H22" s="34" t="s">
        <v>105</v>
      </c>
      <c r="I22" s="35"/>
      <c r="J22" s="36" t="s">
        <v>149</v>
      </c>
      <c r="K22" s="36">
        <v>2</v>
      </c>
      <c r="L22" s="36">
        <v>7</v>
      </c>
      <c r="M22" s="33">
        <v>2</v>
      </c>
      <c r="N22" s="31" t="s">
        <v>157</v>
      </c>
      <c r="O22" s="31" t="s">
        <v>108</v>
      </c>
      <c r="P22" s="31" t="s">
        <v>158</v>
      </c>
      <c r="Q22" s="31" t="s">
        <v>108</v>
      </c>
      <c r="R22" s="38" t="s">
        <v>110</v>
      </c>
      <c r="S22" s="38"/>
      <c r="T22" s="38"/>
      <c r="U22" s="38"/>
      <c r="V22" s="38">
        <f t="shared" si="1"/>
        <v>21</v>
      </c>
      <c r="W22" s="33">
        <f t="shared" si="2"/>
        <v>0</v>
      </c>
      <c r="X22" s="28" t="str">
        <f t="shared" si="0"/>
        <v/>
      </c>
    </row>
    <row r="23" spans="1:24" ht="30">
      <c r="A23" s="29">
        <f t="shared" si="3"/>
        <v>22</v>
      </c>
      <c r="B23" s="29">
        <v>304</v>
      </c>
      <c r="C23" s="30">
        <f t="shared" si="4"/>
        <v>0</v>
      </c>
      <c r="D23" s="31" t="s">
        <v>103</v>
      </c>
      <c r="E23" s="32"/>
      <c r="F23" s="31" t="s">
        <v>115</v>
      </c>
      <c r="G23" s="33">
        <v>7</v>
      </c>
      <c r="H23" s="34" t="s">
        <v>105</v>
      </c>
      <c r="I23" s="35"/>
      <c r="J23" s="36" t="s">
        <v>149</v>
      </c>
      <c r="K23" s="36">
        <v>2</v>
      </c>
      <c r="L23" s="36">
        <v>7</v>
      </c>
      <c r="M23" s="33">
        <v>2</v>
      </c>
      <c r="N23" s="31" t="s">
        <v>159</v>
      </c>
      <c r="O23" s="31" t="s">
        <v>108</v>
      </c>
      <c r="P23" s="31" t="s">
        <v>160</v>
      </c>
      <c r="Q23" s="31" t="s">
        <v>108</v>
      </c>
      <c r="R23" s="38" t="s">
        <v>110</v>
      </c>
      <c r="S23" s="38"/>
      <c r="T23" s="38"/>
      <c r="U23" s="38"/>
      <c r="V23" s="38">
        <f t="shared" si="1"/>
        <v>22</v>
      </c>
      <c r="W23" s="33">
        <f t="shared" si="2"/>
        <v>0</v>
      </c>
      <c r="X23" s="28" t="str">
        <f t="shared" si="0"/>
        <v/>
      </c>
    </row>
    <row r="24" spans="1:24" ht="30">
      <c r="A24" s="29">
        <f t="shared" si="3"/>
        <v>23</v>
      </c>
      <c r="B24" s="29">
        <v>304</v>
      </c>
      <c r="C24" s="30">
        <f t="shared" si="4"/>
        <v>0</v>
      </c>
      <c r="D24" s="31" t="s">
        <v>103</v>
      </c>
      <c r="E24" s="32"/>
      <c r="F24" s="31" t="s">
        <v>115</v>
      </c>
      <c r="G24" s="33">
        <v>7</v>
      </c>
      <c r="H24" s="34" t="s">
        <v>105</v>
      </c>
      <c r="I24" s="35"/>
      <c r="J24" s="36" t="s">
        <v>149</v>
      </c>
      <c r="K24" s="36">
        <v>1</v>
      </c>
      <c r="L24" s="36">
        <v>7</v>
      </c>
      <c r="M24" s="33">
        <v>1</v>
      </c>
      <c r="N24" s="38" t="s">
        <v>161</v>
      </c>
      <c r="O24" s="31" t="s">
        <v>108</v>
      </c>
      <c r="P24" s="38" t="s">
        <v>162</v>
      </c>
      <c r="Q24" s="31" t="s">
        <v>108</v>
      </c>
      <c r="R24" s="38" t="s">
        <v>110</v>
      </c>
      <c r="S24" s="38"/>
      <c r="T24" s="38" t="s">
        <v>153</v>
      </c>
      <c r="U24" s="38" t="s">
        <v>154</v>
      </c>
      <c r="V24" s="38">
        <f t="shared" si="1"/>
        <v>23</v>
      </c>
      <c r="W24" s="33">
        <f t="shared" si="2"/>
        <v>0</v>
      </c>
      <c r="X24" s="28" t="str">
        <f t="shared" si="0"/>
        <v/>
      </c>
    </row>
    <row r="25" spans="1:24" ht="30">
      <c r="A25" s="29">
        <f t="shared" si="3"/>
        <v>24</v>
      </c>
      <c r="B25" s="29">
        <v>304</v>
      </c>
      <c r="C25" s="30">
        <f t="shared" si="4"/>
        <v>0</v>
      </c>
      <c r="D25" s="31" t="s">
        <v>103</v>
      </c>
      <c r="E25" s="32"/>
      <c r="F25" s="31" t="s">
        <v>115</v>
      </c>
      <c r="G25" s="33">
        <v>7</v>
      </c>
      <c r="H25" s="34" t="s">
        <v>105</v>
      </c>
      <c r="I25" s="35"/>
      <c r="J25" s="36" t="s">
        <v>149</v>
      </c>
      <c r="K25" s="36">
        <v>2</v>
      </c>
      <c r="L25" s="36">
        <v>7</v>
      </c>
      <c r="M25" s="33">
        <v>2</v>
      </c>
      <c r="N25" s="31" t="s">
        <v>163</v>
      </c>
      <c r="O25" s="31" t="s">
        <v>108</v>
      </c>
      <c r="P25" s="31" t="s">
        <v>164</v>
      </c>
      <c r="Q25" s="31" t="s">
        <v>108</v>
      </c>
      <c r="R25" s="38" t="s">
        <v>110</v>
      </c>
      <c r="S25" s="38"/>
      <c r="T25" s="38"/>
      <c r="U25" s="38"/>
      <c r="V25" s="38">
        <f t="shared" si="1"/>
        <v>24</v>
      </c>
      <c r="W25" s="33">
        <f t="shared" si="2"/>
        <v>0</v>
      </c>
      <c r="X25" s="28" t="str">
        <f t="shared" si="0"/>
        <v>OK</v>
      </c>
    </row>
    <row r="26" spans="1:24" ht="30">
      <c r="A26" s="29">
        <f t="shared" si="3"/>
        <v>25</v>
      </c>
      <c r="B26" s="29">
        <v>304</v>
      </c>
      <c r="C26" s="30">
        <f t="shared" si="4"/>
        <v>0</v>
      </c>
      <c r="D26" s="31" t="s">
        <v>103</v>
      </c>
      <c r="E26" s="32"/>
      <c r="F26" s="31" t="s">
        <v>115</v>
      </c>
      <c r="G26" s="33">
        <v>7</v>
      </c>
      <c r="H26" s="34" t="s">
        <v>105</v>
      </c>
      <c r="I26" s="35"/>
      <c r="J26" s="36" t="s">
        <v>149</v>
      </c>
      <c r="K26" s="36">
        <v>2</v>
      </c>
      <c r="L26" s="36">
        <v>7</v>
      </c>
      <c r="M26" s="33">
        <v>2</v>
      </c>
      <c r="N26" s="31" t="s">
        <v>165</v>
      </c>
      <c r="O26" s="31" t="s">
        <v>108</v>
      </c>
      <c r="P26" s="31" t="s">
        <v>166</v>
      </c>
      <c r="Q26" s="31" t="s">
        <v>108</v>
      </c>
      <c r="R26" s="38" t="s">
        <v>110</v>
      </c>
      <c r="S26" s="38"/>
      <c r="T26" s="38"/>
      <c r="U26" s="38"/>
      <c r="V26" s="38">
        <f t="shared" si="1"/>
        <v>25</v>
      </c>
      <c r="W26" s="33">
        <f t="shared" si="2"/>
        <v>0</v>
      </c>
      <c r="X26" s="28" t="str">
        <f t="shared" si="0"/>
        <v/>
      </c>
    </row>
    <row r="27" spans="1:24" ht="45">
      <c r="A27" s="29">
        <f t="shared" si="3"/>
        <v>26</v>
      </c>
      <c r="B27" s="29">
        <v>304</v>
      </c>
      <c r="C27" s="30">
        <f t="shared" si="4"/>
        <v>0</v>
      </c>
      <c r="D27" s="31" t="s">
        <v>103</v>
      </c>
      <c r="E27" s="32"/>
      <c r="F27" s="31" t="s">
        <v>115</v>
      </c>
      <c r="G27" s="33">
        <v>7</v>
      </c>
      <c r="H27" s="34" t="s">
        <v>105</v>
      </c>
      <c r="I27" s="35"/>
      <c r="J27" s="36" t="s">
        <v>149</v>
      </c>
      <c r="K27" s="36">
        <v>1</v>
      </c>
      <c r="L27" s="36">
        <v>7</v>
      </c>
      <c r="M27" s="33">
        <v>1</v>
      </c>
      <c r="N27" s="38" t="s">
        <v>167</v>
      </c>
      <c r="O27" s="31" t="s">
        <v>108</v>
      </c>
      <c r="P27" s="38" t="s">
        <v>168</v>
      </c>
      <c r="Q27" s="31" t="s">
        <v>108</v>
      </c>
      <c r="R27" s="38" t="s">
        <v>110</v>
      </c>
      <c r="S27" s="38"/>
      <c r="T27" s="38" t="s">
        <v>169</v>
      </c>
      <c r="U27" s="38" t="s">
        <v>154</v>
      </c>
      <c r="V27" s="38">
        <f t="shared" si="1"/>
        <v>26</v>
      </c>
      <c r="W27" s="33">
        <f t="shared" si="2"/>
        <v>0</v>
      </c>
      <c r="X27" s="28" t="str">
        <f t="shared" si="0"/>
        <v/>
      </c>
    </row>
    <row r="28" spans="1:24" ht="30">
      <c r="A28" s="29">
        <f t="shared" si="3"/>
        <v>27</v>
      </c>
      <c r="B28" s="29">
        <v>304</v>
      </c>
      <c r="C28" s="30">
        <f t="shared" si="4"/>
        <v>0</v>
      </c>
      <c r="D28" s="31" t="s">
        <v>103</v>
      </c>
      <c r="E28" s="32"/>
      <c r="F28" s="31" t="s">
        <v>115</v>
      </c>
      <c r="G28" s="33">
        <v>7</v>
      </c>
      <c r="H28" s="34" t="s">
        <v>105</v>
      </c>
      <c r="I28" s="35"/>
      <c r="J28" s="36" t="s">
        <v>149</v>
      </c>
      <c r="K28" s="36">
        <v>2</v>
      </c>
      <c r="L28" s="36">
        <v>7</v>
      </c>
      <c r="M28" s="33">
        <v>2</v>
      </c>
      <c r="N28" s="31" t="s">
        <v>170</v>
      </c>
      <c r="O28" s="31" t="s">
        <v>108</v>
      </c>
      <c r="P28" s="31" t="s">
        <v>171</v>
      </c>
      <c r="Q28" s="31" t="s">
        <v>108</v>
      </c>
      <c r="R28" s="38" t="s">
        <v>110</v>
      </c>
      <c r="S28" s="38"/>
      <c r="T28" s="38"/>
      <c r="U28" s="38"/>
      <c r="V28" s="38">
        <f t="shared" si="1"/>
        <v>27</v>
      </c>
      <c r="W28" s="33">
        <f t="shared" si="2"/>
        <v>0</v>
      </c>
      <c r="X28" s="28" t="str">
        <f t="shared" si="0"/>
        <v>OK</v>
      </c>
    </row>
    <row r="29" spans="1:24" ht="30">
      <c r="A29" s="29">
        <f t="shared" si="3"/>
        <v>28</v>
      </c>
      <c r="B29" s="29">
        <v>304</v>
      </c>
      <c r="C29" s="30">
        <f t="shared" si="4"/>
        <v>0</v>
      </c>
      <c r="D29" s="31" t="s">
        <v>103</v>
      </c>
      <c r="E29" s="32"/>
      <c r="F29" s="31" t="s">
        <v>115</v>
      </c>
      <c r="G29" s="33">
        <v>7</v>
      </c>
      <c r="H29" s="34" t="s">
        <v>105</v>
      </c>
      <c r="I29" s="35"/>
      <c r="J29" s="36" t="s">
        <v>149</v>
      </c>
      <c r="K29" s="36">
        <v>2</v>
      </c>
      <c r="L29" s="36">
        <v>7</v>
      </c>
      <c r="M29" s="33">
        <v>2</v>
      </c>
      <c r="N29" s="31" t="s">
        <v>172</v>
      </c>
      <c r="O29" s="31" t="s">
        <v>108</v>
      </c>
      <c r="P29" s="31" t="s">
        <v>173</v>
      </c>
      <c r="Q29" s="31" t="s">
        <v>108</v>
      </c>
      <c r="R29" s="38" t="s">
        <v>110</v>
      </c>
      <c r="S29" s="38"/>
      <c r="T29" s="38"/>
      <c r="U29" s="38"/>
      <c r="V29" s="38">
        <f t="shared" si="1"/>
        <v>28</v>
      </c>
      <c r="W29" s="33">
        <f t="shared" si="2"/>
        <v>0</v>
      </c>
      <c r="X29" s="28" t="str">
        <f t="shared" si="0"/>
        <v/>
      </c>
    </row>
    <row r="30" spans="1:24" ht="30">
      <c r="A30" s="29">
        <f t="shared" si="3"/>
        <v>29</v>
      </c>
      <c r="B30" s="29">
        <v>304</v>
      </c>
      <c r="C30" s="30">
        <f t="shared" si="4"/>
        <v>0</v>
      </c>
      <c r="D30" s="31" t="s">
        <v>103</v>
      </c>
      <c r="E30" s="32"/>
      <c r="F30" s="31" t="s">
        <v>115</v>
      </c>
      <c r="G30" s="33">
        <v>7</v>
      </c>
      <c r="H30" s="34" t="s">
        <v>105</v>
      </c>
      <c r="I30" s="35"/>
      <c r="J30" s="36" t="s">
        <v>149</v>
      </c>
      <c r="K30" s="36">
        <v>2</v>
      </c>
      <c r="L30" s="36">
        <v>7</v>
      </c>
      <c r="M30" s="33">
        <v>2</v>
      </c>
      <c r="N30" s="35" t="s">
        <v>174</v>
      </c>
      <c r="O30" s="31" t="s">
        <v>108</v>
      </c>
      <c r="P30" s="31" t="s">
        <v>175</v>
      </c>
      <c r="Q30" s="31" t="s">
        <v>108</v>
      </c>
      <c r="R30" s="38" t="s">
        <v>110</v>
      </c>
      <c r="S30" s="38"/>
      <c r="T30" s="38"/>
      <c r="U30" s="38"/>
      <c r="V30" s="38">
        <f t="shared" si="1"/>
        <v>29</v>
      </c>
      <c r="W30" s="33">
        <f t="shared" si="2"/>
        <v>0</v>
      </c>
      <c r="X30" s="28" t="str">
        <f t="shared" si="0"/>
        <v/>
      </c>
    </row>
    <row r="31" spans="1:24" ht="30">
      <c r="A31" s="29">
        <f t="shared" si="3"/>
        <v>30</v>
      </c>
      <c r="B31" s="29">
        <v>304</v>
      </c>
      <c r="C31" s="30">
        <f t="shared" si="4"/>
        <v>0</v>
      </c>
      <c r="D31" s="31" t="s">
        <v>103</v>
      </c>
      <c r="E31" s="32"/>
      <c r="F31" s="31" t="s">
        <v>115</v>
      </c>
      <c r="G31" s="33">
        <v>7</v>
      </c>
      <c r="H31" s="34" t="s">
        <v>105</v>
      </c>
      <c r="I31" s="35"/>
      <c r="J31" s="36" t="s">
        <v>149</v>
      </c>
      <c r="K31" s="36">
        <v>1</v>
      </c>
      <c r="L31" s="36">
        <v>7</v>
      </c>
      <c r="M31" s="33">
        <v>1</v>
      </c>
      <c r="N31" s="38" t="s">
        <v>176</v>
      </c>
      <c r="O31" s="31"/>
      <c r="P31" s="38" t="s">
        <v>177</v>
      </c>
      <c r="Q31" s="31" t="s">
        <v>108</v>
      </c>
      <c r="R31" s="38" t="s">
        <v>110</v>
      </c>
      <c r="S31" s="38"/>
      <c r="T31" s="38"/>
      <c r="U31" s="38"/>
      <c r="V31" s="38">
        <f t="shared" si="1"/>
        <v>30</v>
      </c>
      <c r="W31" s="33">
        <f t="shared" si="2"/>
        <v>0</v>
      </c>
      <c r="X31" s="28" t="str">
        <f t="shared" si="0"/>
        <v/>
      </c>
    </row>
    <row r="32" spans="1:24" ht="30">
      <c r="A32" s="29">
        <f t="shared" si="3"/>
        <v>31</v>
      </c>
      <c r="B32" s="29">
        <v>304</v>
      </c>
      <c r="C32" s="30">
        <f t="shared" si="4"/>
        <v>0</v>
      </c>
      <c r="D32" s="31" t="s">
        <v>103</v>
      </c>
      <c r="E32" s="32"/>
      <c r="F32" s="31" t="s">
        <v>115</v>
      </c>
      <c r="G32" s="33">
        <v>7</v>
      </c>
      <c r="H32" s="34" t="s">
        <v>105</v>
      </c>
      <c r="I32" s="35"/>
      <c r="J32" s="36" t="s">
        <v>149</v>
      </c>
      <c r="K32" s="36">
        <v>2</v>
      </c>
      <c r="L32" s="36">
        <v>7</v>
      </c>
      <c r="M32" s="33">
        <v>2</v>
      </c>
      <c r="N32" s="35" t="s">
        <v>178</v>
      </c>
      <c r="O32" s="31"/>
      <c r="P32" s="31" t="s">
        <v>179</v>
      </c>
      <c r="Q32" s="31" t="s">
        <v>108</v>
      </c>
      <c r="R32" s="38"/>
      <c r="S32" s="38"/>
      <c r="T32" s="38"/>
      <c r="U32" s="38" t="s">
        <v>148</v>
      </c>
      <c r="V32" s="38">
        <f t="shared" si="1"/>
        <v>31</v>
      </c>
      <c r="W32" s="33">
        <f t="shared" si="2"/>
        <v>0</v>
      </c>
      <c r="X32" s="28" t="str">
        <f t="shared" si="0"/>
        <v>OK</v>
      </c>
    </row>
    <row r="33" spans="1:24" ht="30">
      <c r="A33" s="29">
        <f t="shared" si="3"/>
        <v>32</v>
      </c>
      <c r="B33" s="29">
        <v>304</v>
      </c>
      <c r="C33" s="30">
        <f t="shared" si="4"/>
        <v>0</v>
      </c>
      <c r="D33" s="31" t="s">
        <v>103</v>
      </c>
      <c r="E33" s="32"/>
      <c r="F33" s="31" t="s">
        <v>115</v>
      </c>
      <c r="G33" s="33">
        <v>7</v>
      </c>
      <c r="H33" s="34" t="s">
        <v>105</v>
      </c>
      <c r="I33" s="35"/>
      <c r="J33" s="36" t="s">
        <v>149</v>
      </c>
      <c r="K33" s="36">
        <v>2</v>
      </c>
      <c r="L33" s="36">
        <v>7</v>
      </c>
      <c r="M33" s="33">
        <v>2</v>
      </c>
      <c r="N33" s="35" t="s">
        <v>180</v>
      </c>
      <c r="O33" s="31"/>
      <c r="P33" s="31" t="s">
        <v>181</v>
      </c>
      <c r="Q33" s="31" t="s">
        <v>108</v>
      </c>
      <c r="R33" s="31"/>
      <c r="S33" s="31"/>
      <c r="T33" s="38"/>
      <c r="U33" s="38" t="s">
        <v>148</v>
      </c>
      <c r="V33" s="38">
        <f t="shared" si="1"/>
        <v>32</v>
      </c>
      <c r="W33" s="33">
        <f t="shared" si="2"/>
        <v>0</v>
      </c>
      <c r="X33" s="28" t="str">
        <f t="shared" si="0"/>
        <v/>
      </c>
    </row>
    <row r="34" spans="1:24" ht="30">
      <c r="A34" s="29">
        <f t="shared" si="3"/>
        <v>33</v>
      </c>
      <c r="B34" s="29">
        <v>304</v>
      </c>
      <c r="C34" s="30">
        <f t="shared" si="4"/>
        <v>0</v>
      </c>
      <c r="D34" s="31" t="s">
        <v>103</v>
      </c>
      <c r="E34" s="32"/>
      <c r="F34" s="31" t="s">
        <v>115</v>
      </c>
      <c r="G34" s="33">
        <v>7</v>
      </c>
      <c r="H34" s="34" t="s">
        <v>105</v>
      </c>
      <c r="I34" s="35"/>
      <c r="J34" s="36" t="s">
        <v>106</v>
      </c>
      <c r="K34" s="36">
        <v>2</v>
      </c>
      <c r="L34" s="36">
        <v>7</v>
      </c>
      <c r="M34" s="33">
        <v>1</v>
      </c>
      <c r="N34" s="37" t="s">
        <v>182</v>
      </c>
      <c r="O34" s="31"/>
      <c r="P34" s="38" t="s">
        <v>183</v>
      </c>
      <c r="Q34" s="31" t="s">
        <v>108</v>
      </c>
      <c r="R34" s="38" t="s">
        <v>110</v>
      </c>
      <c r="S34" s="38"/>
      <c r="T34" s="38" t="s">
        <v>153</v>
      </c>
      <c r="U34" s="38" t="s">
        <v>148</v>
      </c>
      <c r="V34" s="38">
        <f t="shared" si="1"/>
        <v>33</v>
      </c>
      <c r="W34" s="33">
        <f t="shared" si="2"/>
        <v>0</v>
      </c>
      <c r="X34" s="28" t="str">
        <f t="shared" si="0"/>
        <v/>
      </c>
    </row>
    <row r="35" spans="1:24" ht="30">
      <c r="A35" s="29">
        <f t="shared" si="3"/>
        <v>34</v>
      </c>
      <c r="B35" s="29">
        <v>304</v>
      </c>
      <c r="C35" s="30">
        <f t="shared" si="4"/>
        <v>0</v>
      </c>
      <c r="D35" s="31" t="s">
        <v>103</v>
      </c>
      <c r="E35" s="32"/>
      <c r="F35" s="31" t="s">
        <v>184</v>
      </c>
      <c r="G35" s="33">
        <v>5</v>
      </c>
      <c r="H35" s="34" t="s">
        <v>105</v>
      </c>
      <c r="I35" s="35"/>
      <c r="J35" s="36" t="s">
        <v>149</v>
      </c>
      <c r="K35" s="36">
        <v>2</v>
      </c>
      <c r="L35" s="36">
        <v>5</v>
      </c>
      <c r="M35" s="33">
        <v>1</v>
      </c>
      <c r="N35" s="37" t="s">
        <v>185</v>
      </c>
      <c r="O35" s="31" t="s">
        <v>108</v>
      </c>
      <c r="P35" s="38" t="s">
        <v>186</v>
      </c>
      <c r="Q35" s="31" t="s">
        <v>108</v>
      </c>
      <c r="R35" s="38" t="s">
        <v>110</v>
      </c>
      <c r="S35" s="38"/>
      <c r="T35" s="38" t="s">
        <v>187</v>
      </c>
      <c r="U35" s="38" t="s">
        <v>148</v>
      </c>
      <c r="V35" s="38">
        <f t="shared" si="1"/>
        <v>34</v>
      </c>
      <c r="W35" s="33">
        <f t="shared" si="2"/>
        <v>0</v>
      </c>
      <c r="X35" s="28" t="str">
        <f t="shared" si="0"/>
        <v/>
      </c>
    </row>
    <row r="36" spans="1:24" ht="45">
      <c r="A36" s="29">
        <f t="shared" si="3"/>
        <v>35</v>
      </c>
      <c r="B36" s="29">
        <v>304</v>
      </c>
      <c r="C36" s="30">
        <f t="shared" si="4"/>
        <v>0</v>
      </c>
      <c r="D36" s="31" t="s">
        <v>103</v>
      </c>
      <c r="E36" s="32"/>
      <c r="F36" s="31" t="s">
        <v>184</v>
      </c>
      <c r="G36" s="33">
        <v>5</v>
      </c>
      <c r="H36" s="34" t="s">
        <v>105</v>
      </c>
      <c r="I36" s="35"/>
      <c r="J36" s="36" t="s">
        <v>149</v>
      </c>
      <c r="K36" s="36">
        <v>3</v>
      </c>
      <c r="L36" s="36">
        <v>5</v>
      </c>
      <c r="M36" s="33">
        <v>2</v>
      </c>
      <c r="N36" s="35" t="s">
        <v>188</v>
      </c>
      <c r="O36" s="31" t="s">
        <v>108</v>
      </c>
      <c r="P36" s="31" t="s">
        <v>189</v>
      </c>
      <c r="Q36" s="31" t="s">
        <v>108</v>
      </c>
      <c r="R36" s="38" t="s">
        <v>110</v>
      </c>
      <c r="S36" s="38"/>
      <c r="T36" s="38" t="s">
        <v>190</v>
      </c>
      <c r="U36" s="38" t="s">
        <v>148</v>
      </c>
      <c r="V36" s="38">
        <f t="shared" si="1"/>
        <v>35</v>
      </c>
      <c r="W36" s="33">
        <f t="shared" si="2"/>
        <v>0</v>
      </c>
      <c r="X36" s="28" t="str">
        <f t="shared" si="0"/>
        <v>OK</v>
      </c>
    </row>
    <row r="37" spans="1:24" ht="30">
      <c r="A37" s="29">
        <f t="shared" si="3"/>
        <v>36</v>
      </c>
      <c r="B37" s="29">
        <v>304</v>
      </c>
      <c r="C37" s="30">
        <f t="shared" si="4"/>
        <v>0</v>
      </c>
      <c r="D37" s="31" t="s">
        <v>103</v>
      </c>
      <c r="E37" s="32"/>
      <c r="F37" s="34" t="s">
        <v>104</v>
      </c>
      <c r="G37" s="33">
        <v>2</v>
      </c>
      <c r="H37" s="34" t="s">
        <v>105</v>
      </c>
      <c r="I37" s="35"/>
      <c r="J37" s="36" t="s">
        <v>149</v>
      </c>
      <c r="K37" s="36">
        <v>3</v>
      </c>
      <c r="L37" s="36">
        <v>5</v>
      </c>
      <c r="M37" s="33">
        <v>2</v>
      </c>
      <c r="N37" s="35" t="s">
        <v>191</v>
      </c>
      <c r="O37" s="31" t="s">
        <v>108</v>
      </c>
      <c r="P37" s="31" t="s">
        <v>192</v>
      </c>
      <c r="Q37" s="31" t="s">
        <v>108</v>
      </c>
      <c r="R37" s="31"/>
      <c r="S37" s="31"/>
      <c r="T37" s="38" t="s">
        <v>190</v>
      </c>
      <c r="U37" s="38" t="s">
        <v>148</v>
      </c>
      <c r="V37" s="38">
        <f t="shared" si="1"/>
        <v>36</v>
      </c>
      <c r="W37" s="33">
        <f t="shared" si="2"/>
        <v>0</v>
      </c>
      <c r="X37" s="28" t="str">
        <f t="shared" si="0"/>
        <v/>
      </c>
    </row>
    <row r="38" spans="1:24" ht="30">
      <c r="A38" s="29">
        <f t="shared" si="3"/>
        <v>37</v>
      </c>
      <c r="B38" s="29">
        <v>304</v>
      </c>
      <c r="C38" s="30">
        <f t="shared" si="4"/>
        <v>0</v>
      </c>
      <c r="D38" s="31" t="s">
        <v>103</v>
      </c>
      <c r="E38" s="32"/>
      <c r="F38" s="31" t="s">
        <v>184</v>
      </c>
      <c r="G38" s="33">
        <v>5</v>
      </c>
      <c r="H38" s="34" t="s">
        <v>105</v>
      </c>
      <c r="I38" s="35"/>
      <c r="J38" s="36" t="s">
        <v>149</v>
      </c>
      <c r="K38" s="36">
        <v>3</v>
      </c>
      <c r="L38" s="36">
        <v>5</v>
      </c>
      <c r="M38" s="33">
        <v>2</v>
      </c>
      <c r="N38" s="35" t="s">
        <v>193</v>
      </c>
      <c r="O38" s="31" t="s">
        <v>108</v>
      </c>
      <c r="P38" s="31" t="s">
        <v>194</v>
      </c>
      <c r="Q38" s="31" t="s">
        <v>108</v>
      </c>
      <c r="R38" s="31"/>
      <c r="S38" s="31"/>
      <c r="T38" s="38" t="s">
        <v>190</v>
      </c>
      <c r="U38" s="38" t="s">
        <v>148</v>
      </c>
      <c r="V38" s="38">
        <f t="shared" si="1"/>
        <v>37</v>
      </c>
      <c r="W38" s="33">
        <f t="shared" si="2"/>
        <v>0</v>
      </c>
      <c r="X38" s="28" t="str">
        <f t="shared" si="0"/>
        <v/>
      </c>
    </row>
    <row r="39" spans="1:24" ht="30">
      <c r="A39" s="29">
        <f t="shared" si="3"/>
        <v>38</v>
      </c>
      <c r="B39" s="29">
        <v>304</v>
      </c>
      <c r="C39" s="30">
        <f t="shared" si="4"/>
        <v>0</v>
      </c>
      <c r="D39" s="31" t="s">
        <v>103</v>
      </c>
      <c r="E39" s="32"/>
      <c r="F39" s="31" t="s">
        <v>184</v>
      </c>
      <c r="G39" s="33">
        <v>5</v>
      </c>
      <c r="H39" s="34" t="s">
        <v>105</v>
      </c>
      <c r="I39" s="35"/>
      <c r="J39" s="36" t="s">
        <v>149</v>
      </c>
      <c r="K39" s="36">
        <v>3</v>
      </c>
      <c r="L39" s="36">
        <v>5</v>
      </c>
      <c r="M39" s="33">
        <v>2</v>
      </c>
      <c r="N39" s="35" t="s">
        <v>195</v>
      </c>
      <c r="O39" s="31" t="s">
        <v>108</v>
      </c>
      <c r="P39" s="31" t="s">
        <v>196</v>
      </c>
      <c r="Q39" s="31" t="s">
        <v>108</v>
      </c>
      <c r="R39" s="38" t="s">
        <v>110</v>
      </c>
      <c r="S39" s="38"/>
      <c r="T39" s="38" t="s">
        <v>190</v>
      </c>
      <c r="U39" s="38" t="s">
        <v>148</v>
      </c>
      <c r="V39" s="38">
        <f t="shared" si="1"/>
        <v>38</v>
      </c>
      <c r="W39" s="33">
        <f t="shared" si="2"/>
        <v>0</v>
      </c>
      <c r="X39" s="28" t="str">
        <f t="shared" si="0"/>
        <v/>
      </c>
    </row>
    <row r="40" spans="1:24" ht="30">
      <c r="A40" s="29">
        <f t="shared" si="3"/>
        <v>39</v>
      </c>
      <c r="B40" s="29">
        <v>304</v>
      </c>
      <c r="C40" s="30">
        <f t="shared" si="4"/>
        <v>0</v>
      </c>
      <c r="D40" s="31" t="s">
        <v>103</v>
      </c>
      <c r="E40" s="32"/>
      <c r="F40" s="31" t="s">
        <v>184</v>
      </c>
      <c r="G40" s="33">
        <v>5</v>
      </c>
      <c r="H40" s="34" t="s">
        <v>105</v>
      </c>
      <c r="I40" s="35"/>
      <c r="J40" s="36" t="s">
        <v>149</v>
      </c>
      <c r="K40" s="36">
        <v>3</v>
      </c>
      <c r="L40" s="36">
        <v>5</v>
      </c>
      <c r="M40" s="33">
        <v>2</v>
      </c>
      <c r="N40" s="35" t="s">
        <v>197</v>
      </c>
      <c r="O40" s="31" t="s">
        <v>108</v>
      </c>
      <c r="P40" s="31" t="s">
        <v>198</v>
      </c>
      <c r="Q40" s="31" t="s">
        <v>108</v>
      </c>
      <c r="R40" s="38" t="s">
        <v>110</v>
      </c>
      <c r="S40" s="38"/>
      <c r="T40" s="38" t="s">
        <v>190</v>
      </c>
      <c r="U40" s="38" t="s">
        <v>148</v>
      </c>
      <c r="V40" s="38">
        <f t="shared" si="1"/>
        <v>39</v>
      </c>
      <c r="W40" s="33">
        <f t="shared" si="2"/>
        <v>0</v>
      </c>
      <c r="X40" s="28" t="str">
        <f t="shared" si="0"/>
        <v/>
      </c>
    </row>
    <row r="41" spans="1:24" ht="45">
      <c r="A41" s="29">
        <f t="shared" si="3"/>
        <v>40</v>
      </c>
      <c r="B41" s="29">
        <v>304</v>
      </c>
      <c r="C41" s="30">
        <f t="shared" si="4"/>
        <v>0</v>
      </c>
      <c r="D41" s="31" t="s">
        <v>103</v>
      </c>
      <c r="E41" s="32"/>
      <c r="F41" s="31" t="s">
        <v>184</v>
      </c>
      <c r="G41" s="33">
        <v>5</v>
      </c>
      <c r="H41" s="34" t="s">
        <v>105</v>
      </c>
      <c r="I41" s="35"/>
      <c r="J41" s="36" t="s">
        <v>149</v>
      </c>
      <c r="K41" s="36">
        <v>3</v>
      </c>
      <c r="L41" s="36">
        <v>5</v>
      </c>
      <c r="M41" s="33">
        <v>2</v>
      </c>
      <c r="N41" s="35" t="s">
        <v>199</v>
      </c>
      <c r="O41" s="31" t="s">
        <v>108</v>
      </c>
      <c r="P41" s="31" t="s">
        <v>200</v>
      </c>
      <c r="Q41" s="31" t="s">
        <v>108</v>
      </c>
      <c r="R41" s="38" t="s">
        <v>110</v>
      </c>
      <c r="S41" s="38"/>
      <c r="T41" s="38" t="s">
        <v>190</v>
      </c>
      <c r="U41" s="38" t="s">
        <v>148</v>
      </c>
      <c r="V41" s="38">
        <f t="shared" si="1"/>
        <v>40</v>
      </c>
      <c r="W41" s="33">
        <f t="shared" si="2"/>
        <v>0</v>
      </c>
      <c r="X41" s="28" t="str">
        <f t="shared" si="0"/>
        <v/>
      </c>
    </row>
    <row r="42" spans="1:24" ht="45">
      <c r="A42" s="29">
        <f t="shared" si="3"/>
        <v>41</v>
      </c>
      <c r="B42" s="29">
        <v>304</v>
      </c>
      <c r="C42" s="30">
        <f t="shared" si="4"/>
        <v>0</v>
      </c>
      <c r="D42" s="31" t="s">
        <v>103</v>
      </c>
      <c r="E42" s="32"/>
      <c r="F42" s="31" t="s">
        <v>184</v>
      </c>
      <c r="G42" s="33">
        <v>5</v>
      </c>
      <c r="H42" s="34" t="s">
        <v>105</v>
      </c>
      <c r="I42" s="35"/>
      <c r="J42" s="36" t="s">
        <v>149</v>
      </c>
      <c r="K42" s="36">
        <v>3</v>
      </c>
      <c r="L42" s="36">
        <v>5</v>
      </c>
      <c r="M42" s="33">
        <v>2</v>
      </c>
      <c r="N42" s="35" t="s">
        <v>201</v>
      </c>
      <c r="O42" s="31" t="s">
        <v>108</v>
      </c>
      <c r="P42" s="31" t="s">
        <v>202</v>
      </c>
      <c r="Q42" s="31" t="s">
        <v>108</v>
      </c>
      <c r="R42" s="38" t="s">
        <v>110</v>
      </c>
      <c r="S42" s="38"/>
      <c r="T42" s="38" t="s">
        <v>190</v>
      </c>
      <c r="U42" s="38" t="s">
        <v>148</v>
      </c>
      <c r="V42" s="38">
        <f t="shared" si="1"/>
        <v>41</v>
      </c>
      <c r="W42" s="33">
        <f t="shared" si="2"/>
        <v>0</v>
      </c>
      <c r="X42" s="28" t="str">
        <f t="shared" si="0"/>
        <v/>
      </c>
    </row>
    <row r="43" spans="1:24" ht="30">
      <c r="A43" s="29">
        <f t="shared" si="3"/>
        <v>42</v>
      </c>
      <c r="B43" s="29">
        <v>304</v>
      </c>
      <c r="C43" s="30">
        <f t="shared" si="4"/>
        <v>0</v>
      </c>
      <c r="D43" s="31" t="s">
        <v>103</v>
      </c>
      <c r="E43" s="32"/>
      <c r="F43" s="31" t="s">
        <v>184</v>
      </c>
      <c r="G43" s="33">
        <v>5</v>
      </c>
      <c r="H43" s="34" t="s">
        <v>105</v>
      </c>
      <c r="I43" s="35"/>
      <c r="J43" s="36" t="s">
        <v>149</v>
      </c>
      <c r="K43" s="36">
        <v>3</v>
      </c>
      <c r="L43" s="36">
        <v>5</v>
      </c>
      <c r="M43" s="33">
        <v>2</v>
      </c>
      <c r="N43" s="35" t="s">
        <v>203</v>
      </c>
      <c r="O43" s="31" t="s">
        <v>108</v>
      </c>
      <c r="P43" s="31" t="s">
        <v>204</v>
      </c>
      <c r="Q43" s="31" t="s">
        <v>108</v>
      </c>
      <c r="R43" s="38" t="s">
        <v>110</v>
      </c>
      <c r="S43" s="38"/>
      <c r="T43" s="38" t="s">
        <v>190</v>
      </c>
      <c r="U43" s="38" t="s">
        <v>148</v>
      </c>
      <c r="V43" s="38">
        <f t="shared" si="1"/>
        <v>42</v>
      </c>
      <c r="W43" s="33">
        <f t="shared" si="2"/>
        <v>0</v>
      </c>
      <c r="X43" s="28" t="str">
        <f t="shared" si="0"/>
        <v/>
      </c>
    </row>
    <row r="44" spans="1:24" ht="30">
      <c r="A44" s="29">
        <f t="shared" si="3"/>
        <v>43</v>
      </c>
      <c r="B44" s="29">
        <v>304</v>
      </c>
      <c r="C44" s="30">
        <f t="shared" si="4"/>
        <v>0</v>
      </c>
      <c r="D44" s="31" t="s">
        <v>103</v>
      </c>
      <c r="E44" s="32"/>
      <c r="F44" s="31" t="s">
        <v>184</v>
      </c>
      <c r="G44" s="33">
        <v>5</v>
      </c>
      <c r="H44" s="34" t="s">
        <v>105</v>
      </c>
      <c r="I44" s="35"/>
      <c r="J44" s="36" t="s">
        <v>149</v>
      </c>
      <c r="K44" s="36">
        <v>3</v>
      </c>
      <c r="L44" s="36">
        <v>5</v>
      </c>
      <c r="M44" s="33">
        <v>2</v>
      </c>
      <c r="N44" s="35" t="s">
        <v>205</v>
      </c>
      <c r="O44" s="31" t="s">
        <v>108</v>
      </c>
      <c r="P44" s="31" t="s">
        <v>206</v>
      </c>
      <c r="Q44" s="31" t="s">
        <v>108</v>
      </c>
      <c r="R44" s="38" t="s">
        <v>110</v>
      </c>
      <c r="S44" s="38"/>
      <c r="T44" s="38" t="s">
        <v>190</v>
      </c>
      <c r="U44" s="38" t="s">
        <v>148</v>
      </c>
      <c r="V44" s="38">
        <f t="shared" si="1"/>
        <v>43</v>
      </c>
      <c r="W44" s="33">
        <f t="shared" si="2"/>
        <v>0</v>
      </c>
      <c r="X44" s="28" t="str">
        <f t="shared" si="0"/>
        <v/>
      </c>
    </row>
    <row r="45" spans="1:24" ht="30">
      <c r="A45" s="29">
        <f t="shared" si="3"/>
        <v>44</v>
      </c>
      <c r="B45" s="29">
        <v>304</v>
      </c>
      <c r="C45" s="30">
        <f t="shared" si="4"/>
        <v>0</v>
      </c>
      <c r="D45" s="31" t="s">
        <v>103</v>
      </c>
      <c r="E45" s="32"/>
      <c r="F45" s="31" t="s">
        <v>184</v>
      </c>
      <c r="G45" s="33">
        <v>5</v>
      </c>
      <c r="H45" s="34" t="s">
        <v>105</v>
      </c>
      <c r="I45" s="35"/>
      <c r="J45" s="36" t="s">
        <v>149</v>
      </c>
      <c r="K45" s="36">
        <v>3</v>
      </c>
      <c r="L45" s="36">
        <v>5</v>
      </c>
      <c r="M45" s="33">
        <v>2</v>
      </c>
      <c r="N45" s="40" t="s">
        <v>207</v>
      </c>
      <c r="O45" s="31" t="s">
        <v>108</v>
      </c>
      <c r="P45" s="31" t="s">
        <v>208</v>
      </c>
      <c r="Q45" s="31" t="s">
        <v>108</v>
      </c>
      <c r="R45" s="38" t="s">
        <v>110</v>
      </c>
      <c r="S45" s="38"/>
      <c r="T45" s="38" t="s">
        <v>190</v>
      </c>
      <c r="U45" s="38" t="s">
        <v>148</v>
      </c>
      <c r="V45" s="38">
        <f t="shared" si="1"/>
        <v>44</v>
      </c>
      <c r="W45" s="33">
        <f t="shared" si="2"/>
        <v>0</v>
      </c>
      <c r="X45" s="28" t="str">
        <f t="shared" si="0"/>
        <v/>
      </c>
    </row>
    <row r="46" spans="1:24" ht="30">
      <c r="A46" s="29">
        <f t="shared" si="3"/>
        <v>45</v>
      </c>
      <c r="B46" s="29">
        <v>304</v>
      </c>
      <c r="C46" s="30">
        <f t="shared" si="4"/>
        <v>0</v>
      </c>
      <c r="D46" s="31" t="s">
        <v>103</v>
      </c>
      <c r="E46" s="32"/>
      <c r="F46" s="31" t="s">
        <v>184</v>
      </c>
      <c r="G46" s="33">
        <v>5</v>
      </c>
      <c r="H46" s="34" t="s">
        <v>105</v>
      </c>
      <c r="I46" s="35"/>
      <c r="J46" s="36" t="s">
        <v>149</v>
      </c>
      <c r="K46" s="36">
        <v>3</v>
      </c>
      <c r="L46" s="36">
        <v>5</v>
      </c>
      <c r="M46" s="33">
        <v>2</v>
      </c>
      <c r="N46" s="35" t="s">
        <v>209</v>
      </c>
      <c r="O46" s="31" t="s">
        <v>108</v>
      </c>
      <c r="P46" s="31" t="s">
        <v>210</v>
      </c>
      <c r="Q46" s="31" t="s">
        <v>108</v>
      </c>
      <c r="R46" s="38" t="s">
        <v>110</v>
      </c>
      <c r="S46" s="38"/>
      <c r="T46" s="38" t="s">
        <v>190</v>
      </c>
      <c r="U46" s="38" t="s">
        <v>148</v>
      </c>
      <c r="V46" s="38">
        <f t="shared" si="1"/>
        <v>45</v>
      </c>
      <c r="W46" s="33">
        <f t="shared" si="2"/>
        <v>0</v>
      </c>
      <c r="X46" s="28" t="str">
        <f t="shared" si="0"/>
        <v/>
      </c>
    </row>
    <row r="47" spans="1:24" ht="30">
      <c r="A47" s="29">
        <f t="shared" si="3"/>
        <v>46</v>
      </c>
      <c r="B47" s="29">
        <v>304</v>
      </c>
      <c r="C47" s="30">
        <f t="shared" si="4"/>
        <v>0</v>
      </c>
      <c r="D47" s="31" t="s">
        <v>103</v>
      </c>
      <c r="E47" s="32"/>
      <c r="F47" s="31" t="s">
        <v>184</v>
      </c>
      <c r="G47" s="33">
        <v>5</v>
      </c>
      <c r="H47" s="34" t="s">
        <v>105</v>
      </c>
      <c r="I47" s="35"/>
      <c r="J47" s="36" t="s">
        <v>149</v>
      </c>
      <c r="K47" s="36">
        <v>3</v>
      </c>
      <c r="L47" s="36">
        <v>5</v>
      </c>
      <c r="M47" s="33">
        <v>2</v>
      </c>
      <c r="N47" s="35" t="s">
        <v>211</v>
      </c>
      <c r="O47" s="31" t="s">
        <v>108</v>
      </c>
      <c r="P47" s="31" t="s">
        <v>212</v>
      </c>
      <c r="Q47" s="31" t="s">
        <v>108</v>
      </c>
      <c r="R47" s="38" t="s">
        <v>110</v>
      </c>
      <c r="S47" s="38"/>
      <c r="T47" s="38" t="s">
        <v>190</v>
      </c>
      <c r="U47" s="38" t="s">
        <v>148</v>
      </c>
      <c r="V47" s="38">
        <f t="shared" si="1"/>
        <v>46</v>
      </c>
      <c r="W47" s="33">
        <f t="shared" si="2"/>
        <v>0</v>
      </c>
      <c r="X47" s="28" t="str">
        <f t="shared" si="0"/>
        <v/>
      </c>
    </row>
    <row r="48" spans="1:24" ht="60">
      <c r="A48" s="29">
        <f t="shared" si="3"/>
        <v>47</v>
      </c>
      <c r="B48" s="29">
        <v>304</v>
      </c>
      <c r="C48" s="30">
        <f t="shared" si="4"/>
        <v>0</v>
      </c>
      <c r="D48" s="31" t="s">
        <v>103</v>
      </c>
      <c r="E48" s="32"/>
      <c r="F48" s="31" t="s">
        <v>184</v>
      </c>
      <c r="G48" s="33">
        <v>5</v>
      </c>
      <c r="H48" s="34" t="s">
        <v>105</v>
      </c>
      <c r="I48" s="35"/>
      <c r="J48" s="36" t="s">
        <v>149</v>
      </c>
      <c r="K48" s="36">
        <v>3</v>
      </c>
      <c r="L48" s="36">
        <v>5</v>
      </c>
      <c r="M48" s="33">
        <v>2</v>
      </c>
      <c r="N48" s="35" t="s">
        <v>213</v>
      </c>
      <c r="O48" s="31" t="s">
        <v>108</v>
      </c>
      <c r="P48" s="31" t="s">
        <v>214</v>
      </c>
      <c r="Q48" s="31" t="s">
        <v>108</v>
      </c>
      <c r="R48" s="38" t="s">
        <v>110</v>
      </c>
      <c r="S48" s="38"/>
      <c r="T48" s="38" t="s">
        <v>190</v>
      </c>
      <c r="U48" s="38" t="s">
        <v>148</v>
      </c>
      <c r="V48" s="38">
        <f t="shared" si="1"/>
        <v>47</v>
      </c>
      <c r="W48" s="33">
        <f t="shared" si="2"/>
        <v>0</v>
      </c>
      <c r="X48" s="28" t="str">
        <f t="shared" si="0"/>
        <v/>
      </c>
    </row>
    <row r="49" spans="1:24" ht="30">
      <c r="A49" s="29">
        <f t="shared" si="3"/>
        <v>48</v>
      </c>
      <c r="B49" s="29">
        <v>304</v>
      </c>
      <c r="C49" s="30">
        <f t="shared" si="4"/>
        <v>0</v>
      </c>
      <c r="D49" s="31" t="s">
        <v>103</v>
      </c>
      <c r="E49" s="32"/>
      <c r="F49" s="31" t="s">
        <v>184</v>
      </c>
      <c r="G49" s="33">
        <v>5</v>
      </c>
      <c r="H49" s="34" t="s">
        <v>105</v>
      </c>
      <c r="I49" s="35"/>
      <c r="J49" s="36" t="s">
        <v>149</v>
      </c>
      <c r="K49" s="36">
        <v>3</v>
      </c>
      <c r="L49" s="36">
        <v>5</v>
      </c>
      <c r="M49" s="33">
        <v>2</v>
      </c>
      <c r="N49" s="35" t="s">
        <v>215</v>
      </c>
      <c r="O49" s="31" t="s">
        <v>108</v>
      </c>
      <c r="P49" s="31" t="s">
        <v>216</v>
      </c>
      <c r="Q49" s="31" t="s">
        <v>108</v>
      </c>
      <c r="R49" s="38" t="s">
        <v>110</v>
      </c>
      <c r="S49" s="38"/>
      <c r="T49" s="38" t="s">
        <v>190</v>
      </c>
      <c r="U49" s="38" t="s">
        <v>148</v>
      </c>
      <c r="V49" s="38">
        <f t="shared" si="1"/>
        <v>48</v>
      </c>
      <c r="W49" s="33">
        <f t="shared" si="2"/>
        <v>0</v>
      </c>
      <c r="X49" s="28" t="str">
        <f t="shared" si="0"/>
        <v/>
      </c>
    </row>
    <row r="50" spans="1:24" ht="30">
      <c r="A50" s="29">
        <f t="shared" si="3"/>
        <v>49</v>
      </c>
      <c r="B50" s="29">
        <v>304</v>
      </c>
      <c r="C50" s="30">
        <f t="shared" si="4"/>
        <v>0</v>
      </c>
      <c r="D50" s="31" t="s">
        <v>103</v>
      </c>
      <c r="E50" s="32"/>
      <c r="F50" s="31" t="s">
        <v>184</v>
      </c>
      <c r="G50" s="33">
        <v>5</v>
      </c>
      <c r="H50" s="34" t="s">
        <v>105</v>
      </c>
      <c r="I50" s="35"/>
      <c r="J50" s="36" t="s">
        <v>149</v>
      </c>
      <c r="K50" s="36">
        <v>3</v>
      </c>
      <c r="L50" s="36">
        <v>5</v>
      </c>
      <c r="M50" s="33">
        <v>2</v>
      </c>
      <c r="N50" s="35" t="s">
        <v>217</v>
      </c>
      <c r="O50" s="31" t="s">
        <v>108</v>
      </c>
      <c r="P50" s="31" t="s">
        <v>218</v>
      </c>
      <c r="Q50" s="31" t="s">
        <v>108</v>
      </c>
      <c r="R50" s="38" t="s">
        <v>110</v>
      </c>
      <c r="S50" s="38"/>
      <c r="T50" s="38" t="s">
        <v>190</v>
      </c>
      <c r="U50" s="38" t="s">
        <v>148</v>
      </c>
      <c r="V50" s="38">
        <f t="shared" si="1"/>
        <v>49</v>
      </c>
      <c r="W50" s="33">
        <f t="shared" si="2"/>
        <v>0</v>
      </c>
      <c r="X50" s="28" t="str">
        <f t="shared" si="0"/>
        <v/>
      </c>
    </row>
    <row r="51" spans="1:24" ht="30">
      <c r="A51" s="29">
        <f t="shared" si="3"/>
        <v>50</v>
      </c>
      <c r="B51" s="29">
        <v>304</v>
      </c>
      <c r="C51" s="30">
        <f t="shared" si="4"/>
        <v>0</v>
      </c>
      <c r="D51" s="31" t="s">
        <v>103</v>
      </c>
      <c r="E51" s="32"/>
      <c r="F51" s="34" t="s">
        <v>104</v>
      </c>
      <c r="G51" s="33">
        <v>2</v>
      </c>
      <c r="H51" s="34" t="s">
        <v>105</v>
      </c>
      <c r="I51" s="35"/>
      <c r="J51" s="36" t="s">
        <v>149</v>
      </c>
      <c r="K51" s="36">
        <v>3</v>
      </c>
      <c r="L51" s="36">
        <v>5</v>
      </c>
      <c r="M51" s="33">
        <v>2</v>
      </c>
      <c r="N51" s="35" t="s">
        <v>219</v>
      </c>
      <c r="O51" s="31" t="s">
        <v>108</v>
      </c>
      <c r="P51" s="31" t="s">
        <v>220</v>
      </c>
      <c r="Q51" s="31" t="s">
        <v>108</v>
      </c>
      <c r="R51" s="31"/>
      <c r="S51" s="31"/>
      <c r="T51" s="38" t="s">
        <v>190</v>
      </c>
      <c r="U51" s="38" t="s">
        <v>148</v>
      </c>
      <c r="V51" s="38">
        <f t="shared" si="1"/>
        <v>50</v>
      </c>
      <c r="W51" s="33">
        <f t="shared" si="2"/>
        <v>0</v>
      </c>
      <c r="X51" s="28" t="str">
        <f t="shared" si="0"/>
        <v/>
      </c>
    </row>
    <row r="52" spans="1:24" ht="30">
      <c r="A52" s="29">
        <f t="shared" si="3"/>
        <v>51</v>
      </c>
      <c r="B52" s="29">
        <v>304</v>
      </c>
      <c r="C52" s="30">
        <f t="shared" si="4"/>
        <v>0</v>
      </c>
      <c r="D52" s="31" t="s">
        <v>103</v>
      </c>
      <c r="E52" s="32"/>
      <c r="F52" s="31" t="s">
        <v>184</v>
      </c>
      <c r="G52" s="33">
        <v>5</v>
      </c>
      <c r="H52" s="34" t="s">
        <v>105</v>
      </c>
      <c r="I52" s="35"/>
      <c r="J52" s="36" t="s">
        <v>149</v>
      </c>
      <c r="K52" s="36">
        <v>3</v>
      </c>
      <c r="L52" s="36">
        <v>5</v>
      </c>
      <c r="M52" s="33">
        <v>2</v>
      </c>
      <c r="N52" s="35" t="s">
        <v>221</v>
      </c>
      <c r="O52" s="31" t="s">
        <v>108</v>
      </c>
      <c r="P52" s="31" t="s">
        <v>222</v>
      </c>
      <c r="Q52" s="31" t="s">
        <v>108</v>
      </c>
      <c r="R52" s="38" t="s">
        <v>110</v>
      </c>
      <c r="S52" s="38"/>
      <c r="T52" s="38" t="s">
        <v>190</v>
      </c>
      <c r="U52" s="38" t="s">
        <v>148</v>
      </c>
      <c r="V52" s="38">
        <f t="shared" si="1"/>
        <v>51</v>
      </c>
      <c r="W52" s="33">
        <f t="shared" si="2"/>
        <v>0</v>
      </c>
      <c r="X52" s="28" t="str">
        <f t="shared" si="0"/>
        <v/>
      </c>
    </row>
    <row r="53" spans="1:24" ht="30">
      <c r="A53" s="29">
        <f t="shared" si="3"/>
        <v>52</v>
      </c>
      <c r="B53" s="29">
        <v>304</v>
      </c>
      <c r="C53" s="30">
        <f t="shared" si="4"/>
        <v>0</v>
      </c>
      <c r="D53" s="31" t="s">
        <v>103</v>
      </c>
      <c r="E53" s="32"/>
      <c r="F53" s="31" t="s">
        <v>184</v>
      </c>
      <c r="G53" s="33">
        <v>5</v>
      </c>
      <c r="H53" s="34" t="s">
        <v>105</v>
      </c>
      <c r="I53" s="35"/>
      <c r="J53" s="36" t="s">
        <v>149</v>
      </c>
      <c r="K53" s="36">
        <v>3</v>
      </c>
      <c r="L53" s="36">
        <v>5</v>
      </c>
      <c r="M53" s="33">
        <v>2</v>
      </c>
      <c r="N53" s="35" t="s">
        <v>223</v>
      </c>
      <c r="O53" s="31" t="s">
        <v>108</v>
      </c>
      <c r="P53" s="31" t="s">
        <v>224</v>
      </c>
      <c r="Q53" s="31" t="s">
        <v>108</v>
      </c>
      <c r="R53" s="38" t="s">
        <v>110</v>
      </c>
      <c r="S53" s="38"/>
      <c r="T53" s="38" t="s">
        <v>190</v>
      </c>
      <c r="U53" s="38" t="s">
        <v>148</v>
      </c>
      <c r="V53" s="38">
        <f t="shared" si="1"/>
        <v>52</v>
      </c>
      <c r="W53" s="33">
        <f t="shared" si="2"/>
        <v>0</v>
      </c>
      <c r="X53" s="28" t="str">
        <f t="shared" si="0"/>
        <v/>
      </c>
    </row>
    <row r="54" spans="1:24" ht="60">
      <c r="A54" s="29">
        <f t="shared" si="3"/>
        <v>53</v>
      </c>
      <c r="B54" s="29">
        <v>304</v>
      </c>
      <c r="C54" s="30">
        <f t="shared" si="4"/>
        <v>0</v>
      </c>
      <c r="D54" s="31" t="s">
        <v>103</v>
      </c>
      <c r="E54" s="32"/>
      <c r="F54" s="34" t="s">
        <v>225</v>
      </c>
      <c r="G54" s="33">
        <v>4</v>
      </c>
      <c r="H54" s="34" t="s">
        <v>105</v>
      </c>
      <c r="I54" s="35"/>
      <c r="J54" s="36" t="s">
        <v>106</v>
      </c>
      <c r="K54" s="36">
        <v>1</v>
      </c>
      <c r="L54" s="36">
        <v>4</v>
      </c>
      <c r="M54" s="33">
        <v>1</v>
      </c>
      <c r="N54" s="37" t="s">
        <v>226</v>
      </c>
      <c r="O54" s="38" t="s">
        <v>227</v>
      </c>
      <c r="P54" s="38" t="s">
        <v>228</v>
      </c>
      <c r="Q54" s="38" t="s">
        <v>229</v>
      </c>
      <c r="R54" s="38" t="s">
        <v>230</v>
      </c>
      <c r="S54" s="38"/>
      <c r="T54" s="38" t="s">
        <v>231</v>
      </c>
      <c r="U54" s="38" t="s">
        <v>232</v>
      </c>
      <c r="V54" s="38">
        <f t="shared" si="1"/>
        <v>53</v>
      </c>
      <c r="W54" s="33">
        <f t="shared" si="2"/>
        <v>0</v>
      </c>
      <c r="X54" s="28" t="str">
        <f t="shared" si="0"/>
        <v/>
      </c>
    </row>
    <row r="55" spans="1:24" ht="60">
      <c r="A55" s="29">
        <f t="shared" si="3"/>
        <v>54</v>
      </c>
      <c r="B55" s="29">
        <v>304</v>
      </c>
      <c r="C55" s="30">
        <f t="shared" si="4"/>
        <v>0</v>
      </c>
      <c r="D55" s="31" t="s">
        <v>103</v>
      </c>
      <c r="E55" s="32"/>
      <c r="F55" s="34" t="s">
        <v>225</v>
      </c>
      <c r="G55" s="33">
        <v>4</v>
      </c>
      <c r="H55" s="34" t="s">
        <v>105</v>
      </c>
      <c r="I55" s="35"/>
      <c r="J55" s="36" t="s">
        <v>106</v>
      </c>
      <c r="K55" s="36">
        <v>1</v>
      </c>
      <c r="L55" s="36">
        <v>4</v>
      </c>
      <c r="M55" s="33">
        <v>2</v>
      </c>
      <c r="N55" s="35" t="s">
        <v>233</v>
      </c>
      <c r="O55" s="31" t="s">
        <v>234</v>
      </c>
      <c r="P55" s="31" t="s">
        <v>235</v>
      </c>
      <c r="Q55" s="31" t="s">
        <v>236</v>
      </c>
      <c r="R55" s="38" t="s">
        <v>230</v>
      </c>
      <c r="S55" s="38"/>
      <c r="T55" s="38" t="s">
        <v>231</v>
      </c>
      <c r="U55" s="38" t="s">
        <v>232</v>
      </c>
      <c r="V55" s="38">
        <f t="shared" si="1"/>
        <v>54</v>
      </c>
      <c r="W55" s="33">
        <f t="shared" si="2"/>
        <v>0</v>
      </c>
      <c r="X55" s="28" t="str">
        <f t="shared" si="0"/>
        <v>OK</v>
      </c>
    </row>
    <row r="56" spans="1:24" ht="60">
      <c r="A56" s="29">
        <f t="shared" si="3"/>
        <v>55</v>
      </c>
      <c r="B56" s="29">
        <v>304</v>
      </c>
      <c r="C56" s="30">
        <f t="shared" si="4"/>
        <v>0</v>
      </c>
      <c r="D56" s="31" t="s">
        <v>103</v>
      </c>
      <c r="E56" s="32"/>
      <c r="F56" s="34" t="s">
        <v>225</v>
      </c>
      <c r="G56" s="33">
        <v>4</v>
      </c>
      <c r="H56" s="34" t="s">
        <v>105</v>
      </c>
      <c r="I56" s="35"/>
      <c r="J56" s="36" t="s">
        <v>149</v>
      </c>
      <c r="K56" s="36">
        <v>2</v>
      </c>
      <c r="L56" s="36">
        <v>4</v>
      </c>
      <c r="M56" s="33">
        <v>3</v>
      </c>
      <c r="N56" s="35" t="s">
        <v>237</v>
      </c>
      <c r="O56" s="31" t="s">
        <v>238</v>
      </c>
      <c r="P56" s="31" t="s">
        <v>239</v>
      </c>
      <c r="Q56" s="38" t="s">
        <v>108</v>
      </c>
      <c r="R56" s="38" t="s">
        <v>230</v>
      </c>
      <c r="S56" s="38"/>
      <c r="T56" s="38" t="s">
        <v>231</v>
      </c>
      <c r="U56" s="38" t="s">
        <v>232</v>
      </c>
      <c r="V56" s="38">
        <f t="shared" si="1"/>
        <v>55</v>
      </c>
      <c r="W56" s="33">
        <f t="shared" si="2"/>
        <v>0</v>
      </c>
      <c r="X56" s="28" t="str">
        <f t="shared" si="0"/>
        <v>OK</v>
      </c>
    </row>
    <row r="57" spans="1:24" ht="30">
      <c r="A57" s="29">
        <f t="shared" si="3"/>
        <v>56</v>
      </c>
      <c r="B57" s="29">
        <v>304</v>
      </c>
      <c r="C57" s="30">
        <f t="shared" si="4"/>
        <v>0</v>
      </c>
      <c r="D57" s="31" t="s">
        <v>103</v>
      </c>
      <c r="E57" s="32"/>
      <c r="F57" s="34" t="s">
        <v>225</v>
      </c>
      <c r="G57" s="33">
        <v>4</v>
      </c>
      <c r="H57" s="34" t="s">
        <v>105</v>
      </c>
      <c r="I57" s="35"/>
      <c r="J57" s="36" t="s">
        <v>149</v>
      </c>
      <c r="K57" s="36">
        <v>2</v>
      </c>
      <c r="L57" s="36">
        <v>4</v>
      </c>
      <c r="M57" s="33">
        <v>3</v>
      </c>
      <c r="N57" s="40" t="s">
        <v>240</v>
      </c>
      <c r="O57" s="31" t="s">
        <v>108</v>
      </c>
      <c r="P57" s="31" t="s">
        <v>241</v>
      </c>
      <c r="Q57" s="38" t="s">
        <v>108</v>
      </c>
      <c r="R57" s="31"/>
      <c r="S57" s="31"/>
      <c r="T57" s="38" t="s">
        <v>231</v>
      </c>
      <c r="U57" s="38" t="s">
        <v>232</v>
      </c>
      <c r="V57" s="38">
        <f t="shared" si="1"/>
        <v>56</v>
      </c>
      <c r="W57" s="33">
        <f t="shared" si="2"/>
        <v>0</v>
      </c>
      <c r="X57" s="28" t="str">
        <f t="shared" si="0"/>
        <v/>
      </c>
    </row>
    <row r="58" spans="1:24" ht="30">
      <c r="A58" s="29">
        <f t="shared" si="3"/>
        <v>57</v>
      </c>
      <c r="B58" s="29">
        <v>304</v>
      </c>
      <c r="C58" s="30">
        <f t="shared" si="4"/>
        <v>0</v>
      </c>
      <c r="D58" s="31" t="s">
        <v>103</v>
      </c>
      <c r="E58" s="32"/>
      <c r="F58" s="34" t="s">
        <v>225</v>
      </c>
      <c r="G58" s="33">
        <v>4</v>
      </c>
      <c r="H58" s="34" t="s">
        <v>105</v>
      </c>
      <c r="I58" s="35"/>
      <c r="J58" s="36" t="s">
        <v>149</v>
      </c>
      <c r="K58" s="36">
        <v>2</v>
      </c>
      <c r="L58" s="36">
        <v>4</v>
      </c>
      <c r="M58" s="33">
        <v>3</v>
      </c>
      <c r="N58" s="35" t="s">
        <v>242</v>
      </c>
      <c r="O58" s="31" t="s">
        <v>108</v>
      </c>
      <c r="P58" s="31" t="s">
        <v>243</v>
      </c>
      <c r="Q58" s="38" t="s">
        <v>108</v>
      </c>
      <c r="R58" s="31"/>
      <c r="S58" s="31"/>
      <c r="T58" s="38" t="s">
        <v>231</v>
      </c>
      <c r="U58" s="38" t="s">
        <v>232</v>
      </c>
      <c r="V58" s="38">
        <f t="shared" si="1"/>
        <v>57</v>
      </c>
      <c r="W58" s="33">
        <f t="shared" si="2"/>
        <v>0</v>
      </c>
      <c r="X58" s="28" t="str">
        <f t="shared" si="0"/>
        <v/>
      </c>
    </row>
    <row r="59" spans="1:24" ht="30">
      <c r="A59" s="29">
        <f t="shared" si="3"/>
        <v>58</v>
      </c>
      <c r="B59" s="29">
        <v>304</v>
      </c>
      <c r="C59" s="30">
        <f t="shared" si="4"/>
        <v>0</v>
      </c>
      <c r="D59" s="31" t="s">
        <v>103</v>
      </c>
      <c r="E59" s="32"/>
      <c r="F59" s="34" t="s">
        <v>225</v>
      </c>
      <c r="G59" s="33">
        <v>4</v>
      </c>
      <c r="H59" s="34" t="s">
        <v>105</v>
      </c>
      <c r="I59" s="35"/>
      <c r="J59" s="36" t="s">
        <v>149</v>
      </c>
      <c r="K59" s="36">
        <v>2</v>
      </c>
      <c r="L59" s="36">
        <v>4</v>
      </c>
      <c r="M59" s="33">
        <v>3</v>
      </c>
      <c r="N59" s="35" t="s">
        <v>244</v>
      </c>
      <c r="O59" s="31" t="s">
        <v>108</v>
      </c>
      <c r="P59" s="31" t="s">
        <v>245</v>
      </c>
      <c r="Q59" s="38" t="s">
        <v>108</v>
      </c>
      <c r="R59" s="31"/>
      <c r="S59" s="31"/>
      <c r="T59" s="38" t="s">
        <v>231</v>
      </c>
      <c r="U59" s="38" t="s">
        <v>232</v>
      </c>
      <c r="V59" s="38">
        <f t="shared" si="1"/>
        <v>58</v>
      </c>
      <c r="W59" s="33">
        <f t="shared" si="2"/>
        <v>0</v>
      </c>
      <c r="X59" s="28" t="str">
        <f t="shared" si="0"/>
        <v/>
      </c>
    </row>
    <row r="60" spans="1:24" ht="30">
      <c r="A60" s="29">
        <f t="shared" si="3"/>
        <v>59</v>
      </c>
      <c r="B60" s="29">
        <v>304</v>
      </c>
      <c r="C60" s="30">
        <f t="shared" si="4"/>
        <v>0</v>
      </c>
      <c r="D60" s="31" t="s">
        <v>103</v>
      </c>
      <c r="E60" s="32"/>
      <c r="F60" s="34" t="s">
        <v>225</v>
      </c>
      <c r="G60" s="33">
        <v>4</v>
      </c>
      <c r="H60" s="34" t="s">
        <v>105</v>
      </c>
      <c r="I60" s="35"/>
      <c r="J60" s="36" t="s">
        <v>149</v>
      </c>
      <c r="K60" s="36">
        <v>2</v>
      </c>
      <c r="L60" s="36">
        <v>4</v>
      </c>
      <c r="M60" s="33">
        <v>3</v>
      </c>
      <c r="N60" s="35" t="s">
        <v>246</v>
      </c>
      <c r="O60" s="31" t="s">
        <v>108</v>
      </c>
      <c r="P60" s="31" t="s">
        <v>247</v>
      </c>
      <c r="Q60" s="38" t="s">
        <v>108</v>
      </c>
      <c r="R60" s="31"/>
      <c r="S60" s="31"/>
      <c r="T60" s="38" t="s">
        <v>231</v>
      </c>
      <c r="U60" s="38" t="s">
        <v>232</v>
      </c>
      <c r="V60" s="38">
        <f t="shared" si="1"/>
        <v>59</v>
      </c>
      <c r="W60" s="33">
        <f t="shared" si="2"/>
        <v>0</v>
      </c>
      <c r="X60" s="28" t="str">
        <f t="shared" si="0"/>
        <v/>
      </c>
    </row>
    <row r="61" spans="1:24" ht="30">
      <c r="A61" s="29">
        <f t="shared" si="3"/>
        <v>60</v>
      </c>
      <c r="B61" s="29">
        <v>304</v>
      </c>
      <c r="C61" s="30">
        <f t="shared" si="4"/>
        <v>0</v>
      </c>
      <c r="D61" s="31" t="s">
        <v>103</v>
      </c>
      <c r="E61" s="32"/>
      <c r="F61" s="34" t="s">
        <v>225</v>
      </c>
      <c r="G61" s="33">
        <v>4</v>
      </c>
      <c r="H61" s="34" t="s">
        <v>105</v>
      </c>
      <c r="I61" s="35"/>
      <c r="J61" s="36" t="s">
        <v>149</v>
      </c>
      <c r="K61" s="36">
        <v>2</v>
      </c>
      <c r="L61" s="36">
        <v>4</v>
      </c>
      <c r="M61" s="33">
        <v>3</v>
      </c>
      <c r="N61" s="35" t="s">
        <v>248</v>
      </c>
      <c r="O61" s="31" t="s">
        <v>108</v>
      </c>
      <c r="P61" s="31" t="s">
        <v>249</v>
      </c>
      <c r="Q61" s="38" t="s">
        <v>108</v>
      </c>
      <c r="R61" s="31"/>
      <c r="S61" s="31"/>
      <c r="T61" s="38" t="s">
        <v>231</v>
      </c>
      <c r="U61" s="38" t="s">
        <v>232</v>
      </c>
      <c r="V61" s="38">
        <f t="shared" si="1"/>
        <v>60</v>
      </c>
      <c r="W61" s="33">
        <f t="shared" si="2"/>
        <v>0</v>
      </c>
      <c r="X61" s="28" t="str">
        <f t="shared" si="0"/>
        <v/>
      </c>
    </row>
    <row r="62" spans="1:24" ht="30">
      <c r="A62" s="29">
        <f t="shared" si="3"/>
        <v>61</v>
      </c>
      <c r="B62" s="29">
        <v>304</v>
      </c>
      <c r="C62" s="30">
        <f t="shared" si="4"/>
        <v>0</v>
      </c>
      <c r="D62" s="31" t="s">
        <v>103</v>
      </c>
      <c r="E62" s="32"/>
      <c r="F62" s="34" t="s">
        <v>225</v>
      </c>
      <c r="G62" s="33">
        <v>4</v>
      </c>
      <c r="H62" s="34" t="s">
        <v>105</v>
      </c>
      <c r="I62" s="35"/>
      <c r="J62" s="36" t="s">
        <v>149</v>
      </c>
      <c r="K62" s="36">
        <v>2</v>
      </c>
      <c r="L62" s="36">
        <v>4</v>
      </c>
      <c r="M62" s="33">
        <v>3</v>
      </c>
      <c r="N62" s="35" t="s">
        <v>250</v>
      </c>
      <c r="O62" s="31" t="s">
        <v>108</v>
      </c>
      <c r="P62" s="31" t="s">
        <v>251</v>
      </c>
      <c r="Q62" s="38" t="s">
        <v>108</v>
      </c>
      <c r="R62" s="31"/>
      <c r="S62" s="31"/>
      <c r="T62" s="38" t="s">
        <v>231</v>
      </c>
      <c r="U62" s="38" t="s">
        <v>232</v>
      </c>
      <c r="V62" s="38">
        <f t="shared" si="1"/>
        <v>61</v>
      </c>
      <c r="W62" s="33">
        <f t="shared" si="2"/>
        <v>0</v>
      </c>
      <c r="X62" s="28" t="str">
        <f t="shared" si="0"/>
        <v/>
      </c>
    </row>
    <row r="63" spans="1:24" ht="30">
      <c r="A63" s="29">
        <f t="shared" si="3"/>
        <v>62</v>
      </c>
      <c r="B63" s="29">
        <v>304</v>
      </c>
      <c r="C63" s="30">
        <f t="shared" si="4"/>
        <v>0</v>
      </c>
      <c r="D63" s="31" t="s">
        <v>103</v>
      </c>
      <c r="E63" s="32"/>
      <c r="F63" s="34" t="s">
        <v>225</v>
      </c>
      <c r="G63" s="33">
        <v>4</v>
      </c>
      <c r="H63" s="34" t="s">
        <v>105</v>
      </c>
      <c r="I63" s="35"/>
      <c r="J63" s="36" t="s">
        <v>252</v>
      </c>
      <c r="K63" s="36">
        <v>4</v>
      </c>
      <c r="L63" s="36">
        <v>4</v>
      </c>
      <c r="M63" s="33">
        <v>3</v>
      </c>
      <c r="N63" s="40" t="s">
        <v>253</v>
      </c>
      <c r="O63" s="31" t="s">
        <v>108</v>
      </c>
      <c r="P63" s="31" t="s">
        <v>254</v>
      </c>
      <c r="Q63" s="38" t="s">
        <v>108</v>
      </c>
      <c r="R63" s="31"/>
      <c r="S63" s="31"/>
      <c r="T63" s="38" t="s">
        <v>231</v>
      </c>
      <c r="U63" s="38" t="s">
        <v>232</v>
      </c>
      <c r="V63" s="38">
        <f t="shared" si="1"/>
        <v>62</v>
      </c>
      <c r="W63" s="33">
        <f t="shared" si="2"/>
        <v>0</v>
      </c>
      <c r="X63" s="28" t="str">
        <f t="shared" si="0"/>
        <v/>
      </c>
    </row>
    <row r="64" spans="1:24" ht="45">
      <c r="A64" s="29">
        <f t="shared" si="3"/>
        <v>63</v>
      </c>
      <c r="B64" s="29">
        <v>304</v>
      </c>
      <c r="C64" s="30">
        <f t="shared" si="4"/>
        <v>0</v>
      </c>
      <c r="D64" s="31" t="s">
        <v>103</v>
      </c>
      <c r="E64" s="32"/>
      <c r="F64" s="34" t="s">
        <v>225</v>
      </c>
      <c r="G64" s="33">
        <v>4</v>
      </c>
      <c r="H64" s="34" t="s">
        <v>105</v>
      </c>
      <c r="I64" s="35"/>
      <c r="J64" s="36" t="s">
        <v>252</v>
      </c>
      <c r="K64" s="36">
        <v>4</v>
      </c>
      <c r="L64" s="36">
        <v>4</v>
      </c>
      <c r="M64" s="33">
        <v>4</v>
      </c>
      <c r="N64" s="35" t="s">
        <v>255</v>
      </c>
      <c r="O64" s="31" t="s">
        <v>108</v>
      </c>
      <c r="P64" s="41" t="s">
        <v>256</v>
      </c>
      <c r="Q64" s="38" t="s">
        <v>108</v>
      </c>
      <c r="R64" s="31"/>
      <c r="S64" s="31"/>
      <c r="T64" s="38" t="s">
        <v>231</v>
      </c>
      <c r="U64" s="38" t="s">
        <v>232</v>
      </c>
      <c r="V64" s="38">
        <f t="shared" si="1"/>
        <v>63</v>
      </c>
      <c r="W64" s="33">
        <f t="shared" si="2"/>
        <v>0</v>
      </c>
      <c r="X64" s="28" t="str">
        <f t="shared" si="0"/>
        <v>OK</v>
      </c>
    </row>
    <row r="65" spans="1:24" ht="60">
      <c r="A65" s="29">
        <f t="shared" si="3"/>
        <v>64</v>
      </c>
      <c r="B65" s="29">
        <v>304</v>
      </c>
      <c r="C65" s="30">
        <f t="shared" si="4"/>
        <v>0</v>
      </c>
      <c r="D65" s="31" t="s">
        <v>103</v>
      </c>
      <c r="E65" s="32"/>
      <c r="F65" s="34" t="s">
        <v>225</v>
      </c>
      <c r="G65" s="33">
        <v>4</v>
      </c>
      <c r="H65" s="34" t="s">
        <v>105</v>
      </c>
      <c r="I65" s="35"/>
      <c r="J65" s="36" t="s">
        <v>252</v>
      </c>
      <c r="K65" s="36">
        <v>4</v>
      </c>
      <c r="L65" s="36">
        <v>4</v>
      </c>
      <c r="M65" s="33">
        <v>4</v>
      </c>
      <c r="N65" s="35" t="s">
        <v>257</v>
      </c>
      <c r="O65" s="31" t="s">
        <v>108</v>
      </c>
      <c r="P65" s="41" t="s">
        <v>258</v>
      </c>
      <c r="Q65" s="38" t="s">
        <v>108</v>
      </c>
      <c r="R65" s="31"/>
      <c r="S65" s="31"/>
      <c r="T65" s="38" t="s">
        <v>231</v>
      </c>
      <c r="U65" s="38" t="s">
        <v>232</v>
      </c>
      <c r="V65" s="38">
        <f t="shared" si="1"/>
        <v>64</v>
      </c>
      <c r="W65" s="33">
        <f t="shared" si="2"/>
        <v>0</v>
      </c>
      <c r="X65" s="28" t="str">
        <f t="shared" si="0"/>
        <v/>
      </c>
    </row>
    <row r="66" spans="1:24" ht="45">
      <c r="A66" s="29">
        <f t="shared" si="3"/>
        <v>65</v>
      </c>
      <c r="B66" s="29">
        <v>304</v>
      </c>
      <c r="C66" s="30">
        <f t="shared" si="4"/>
        <v>0</v>
      </c>
      <c r="D66" s="31" t="s">
        <v>103</v>
      </c>
      <c r="E66" s="32"/>
      <c r="F66" s="34" t="s">
        <v>225</v>
      </c>
      <c r="G66" s="33">
        <v>4</v>
      </c>
      <c r="H66" s="34" t="s">
        <v>105</v>
      </c>
      <c r="I66" s="35"/>
      <c r="J66" s="36" t="s">
        <v>252</v>
      </c>
      <c r="K66" s="36">
        <v>4</v>
      </c>
      <c r="L66" s="36">
        <v>4</v>
      </c>
      <c r="M66" s="33">
        <v>4</v>
      </c>
      <c r="N66" s="35" t="s">
        <v>259</v>
      </c>
      <c r="O66" s="31" t="s">
        <v>108</v>
      </c>
      <c r="P66" s="41" t="s">
        <v>260</v>
      </c>
      <c r="Q66" s="38" t="s">
        <v>108</v>
      </c>
      <c r="R66" s="31"/>
      <c r="S66" s="31"/>
      <c r="T66" s="38" t="s">
        <v>231</v>
      </c>
      <c r="U66" s="38" t="s">
        <v>232</v>
      </c>
      <c r="V66" s="38">
        <f t="shared" si="1"/>
        <v>65</v>
      </c>
      <c r="W66" s="33">
        <f t="shared" si="2"/>
        <v>0</v>
      </c>
      <c r="X66" s="28" t="str">
        <f t="shared" ref="X66:X129" si="5">IF(M66&gt;M65, IF(F66=F65,"OK"," !!! "), "")</f>
        <v/>
      </c>
    </row>
    <row r="67" spans="1:24">
      <c r="A67" s="29">
        <f t="shared" si="3"/>
        <v>66</v>
      </c>
      <c r="B67" s="29">
        <v>304</v>
      </c>
      <c r="C67" s="30">
        <f t="shared" si="4"/>
        <v>0</v>
      </c>
      <c r="D67" s="31" t="s">
        <v>103</v>
      </c>
      <c r="E67" s="32"/>
      <c r="F67" s="34" t="s">
        <v>225</v>
      </c>
      <c r="G67" s="33">
        <v>4</v>
      </c>
      <c r="H67" s="34" t="s">
        <v>105</v>
      </c>
      <c r="I67" s="35"/>
      <c r="J67" s="36" t="s">
        <v>261</v>
      </c>
      <c r="K67" s="36">
        <v>4</v>
      </c>
      <c r="L67" s="36">
        <v>4</v>
      </c>
      <c r="M67" s="33">
        <v>3</v>
      </c>
      <c r="N67" s="35" t="s">
        <v>262</v>
      </c>
      <c r="O67" s="31" t="s">
        <v>108</v>
      </c>
      <c r="P67" s="31" t="s">
        <v>263</v>
      </c>
      <c r="Q67" s="38" t="s">
        <v>108</v>
      </c>
      <c r="R67" s="31"/>
      <c r="S67" s="31"/>
      <c r="T67" s="31"/>
      <c r="U67" s="38" t="s">
        <v>232</v>
      </c>
      <c r="V67" s="38">
        <f t="shared" ref="V67:V130" si="6">A67</f>
        <v>66</v>
      </c>
      <c r="W67" s="33">
        <f t="shared" ref="W67:W130" si="7">2-ISERROR(SEARCH("jorion",R67))-ISERROR(SEARCH("PRM",R67))</f>
        <v>0</v>
      </c>
      <c r="X67" s="28" t="str">
        <f t="shared" si="5"/>
        <v/>
      </c>
    </row>
    <row r="68" spans="1:24" ht="30">
      <c r="A68" s="29">
        <f t="shared" ref="A68:A131" si="8">1+A67</f>
        <v>67</v>
      </c>
      <c r="B68" s="29">
        <v>304</v>
      </c>
      <c r="C68" s="30">
        <f t="shared" ref="C68:C131" si="9">(R68="")*(U68="")*(T68="")*(S68="")</f>
        <v>0</v>
      </c>
      <c r="D68" s="31" t="s">
        <v>103</v>
      </c>
      <c r="E68" s="32"/>
      <c r="F68" s="34" t="s">
        <v>225</v>
      </c>
      <c r="G68" s="33">
        <v>4</v>
      </c>
      <c r="H68" s="34" t="s">
        <v>105</v>
      </c>
      <c r="I68" s="35"/>
      <c r="J68" s="36" t="s">
        <v>106</v>
      </c>
      <c r="K68" s="36">
        <v>1</v>
      </c>
      <c r="L68" s="36">
        <v>4</v>
      </c>
      <c r="M68" s="33">
        <v>2</v>
      </c>
      <c r="N68" s="35" t="s">
        <v>264</v>
      </c>
      <c r="O68" s="31" t="s">
        <v>265</v>
      </c>
      <c r="P68" s="31" t="s">
        <v>266</v>
      </c>
      <c r="Q68" s="38" t="s">
        <v>108</v>
      </c>
      <c r="R68" s="38" t="s">
        <v>267</v>
      </c>
      <c r="S68" s="38"/>
      <c r="T68" s="38" t="s">
        <v>231</v>
      </c>
      <c r="U68" s="38" t="s">
        <v>232</v>
      </c>
      <c r="V68" s="38">
        <f t="shared" si="6"/>
        <v>67</v>
      </c>
      <c r="W68" s="33">
        <f t="shared" si="7"/>
        <v>0</v>
      </c>
      <c r="X68" s="28" t="str">
        <f t="shared" si="5"/>
        <v/>
      </c>
    </row>
    <row r="69" spans="1:24" ht="30">
      <c r="A69" s="29">
        <f t="shared" si="8"/>
        <v>68</v>
      </c>
      <c r="B69" s="29">
        <v>304</v>
      </c>
      <c r="C69" s="30">
        <f t="shared" si="9"/>
        <v>0</v>
      </c>
      <c r="D69" s="31" t="s">
        <v>103</v>
      </c>
      <c r="E69" s="32"/>
      <c r="F69" s="34" t="s">
        <v>225</v>
      </c>
      <c r="G69" s="33">
        <v>4</v>
      </c>
      <c r="H69" s="34" t="s">
        <v>105</v>
      </c>
      <c r="I69" s="35"/>
      <c r="J69" s="36" t="s">
        <v>106</v>
      </c>
      <c r="K69" s="36">
        <v>1</v>
      </c>
      <c r="L69" s="36">
        <v>4</v>
      </c>
      <c r="M69" s="33">
        <v>3</v>
      </c>
      <c r="N69" s="35" t="s">
        <v>268</v>
      </c>
      <c r="O69" s="31" t="s">
        <v>269</v>
      </c>
      <c r="P69" s="31" t="s">
        <v>270</v>
      </c>
      <c r="Q69" s="38" t="s">
        <v>108</v>
      </c>
      <c r="R69" s="38" t="s">
        <v>271</v>
      </c>
      <c r="S69" s="38"/>
      <c r="T69" s="38" t="s">
        <v>231</v>
      </c>
      <c r="U69" s="38" t="s">
        <v>232</v>
      </c>
      <c r="V69" s="38">
        <f t="shared" si="6"/>
        <v>68</v>
      </c>
      <c r="W69" s="33">
        <f t="shared" si="7"/>
        <v>0</v>
      </c>
      <c r="X69" s="28" t="str">
        <f t="shared" si="5"/>
        <v>OK</v>
      </c>
    </row>
    <row r="70" spans="1:24" ht="30">
      <c r="A70" s="29">
        <f t="shared" si="8"/>
        <v>69</v>
      </c>
      <c r="B70" s="29">
        <v>304</v>
      </c>
      <c r="C70" s="30">
        <f t="shared" si="9"/>
        <v>0</v>
      </c>
      <c r="D70" s="31" t="s">
        <v>103</v>
      </c>
      <c r="E70" s="32"/>
      <c r="F70" s="34" t="s">
        <v>225</v>
      </c>
      <c r="G70" s="33">
        <v>4</v>
      </c>
      <c r="H70" s="34" t="s">
        <v>105</v>
      </c>
      <c r="I70" s="35"/>
      <c r="J70" s="36" t="s">
        <v>149</v>
      </c>
      <c r="K70" s="36">
        <v>2</v>
      </c>
      <c r="L70" s="36">
        <v>4</v>
      </c>
      <c r="M70" s="33">
        <v>4</v>
      </c>
      <c r="N70" s="35" t="s">
        <v>272</v>
      </c>
      <c r="O70" s="31" t="s">
        <v>108</v>
      </c>
      <c r="P70" s="41" t="s">
        <v>273</v>
      </c>
      <c r="Q70" s="38" t="s">
        <v>108</v>
      </c>
      <c r="R70" s="31"/>
      <c r="S70" s="31"/>
      <c r="T70" s="38" t="s">
        <v>231</v>
      </c>
      <c r="U70" s="38" t="s">
        <v>232</v>
      </c>
      <c r="V70" s="38">
        <f t="shared" si="6"/>
        <v>69</v>
      </c>
      <c r="W70" s="33">
        <f t="shared" si="7"/>
        <v>0</v>
      </c>
      <c r="X70" s="28" t="str">
        <f t="shared" si="5"/>
        <v>OK</v>
      </c>
    </row>
    <row r="71" spans="1:24" ht="30">
      <c r="A71" s="29">
        <f t="shared" si="8"/>
        <v>70</v>
      </c>
      <c r="B71" s="29">
        <v>304</v>
      </c>
      <c r="C71" s="30">
        <f t="shared" si="9"/>
        <v>0</v>
      </c>
      <c r="D71" s="31" t="s">
        <v>103</v>
      </c>
      <c r="E71" s="32"/>
      <c r="F71" s="34" t="s">
        <v>225</v>
      </c>
      <c r="G71" s="33">
        <v>4</v>
      </c>
      <c r="H71" s="34" t="s">
        <v>105</v>
      </c>
      <c r="I71" s="35"/>
      <c r="J71" s="36" t="s">
        <v>149</v>
      </c>
      <c r="K71" s="36">
        <v>2</v>
      </c>
      <c r="L71" s="36">
        <v>4</v>
      </c>
      <c r="M71" s="33">
        <v>4</v>
      </c>
      <c r="N71" s="35" t="s">
        <v>274</v>
      </c>
      <c r="O71" s="31" t="s">
        <v>108</v>
      </c>
      <c r="P71" s="41" t="s">
        <v>275</v>
      </c>
      <c r="Q71" s="38" t="s">
        <v>108</v>
      </c>
      <c r="R71" s="31"/>
      <c r="S71" s="31"/>
      <c r="T71" s="38" t="s">
        <v>231</v>
      </c>
      <c r="U71" s="38" t="s">
        <v>232</v>
      </c>
      <c r="V71" s="38">
        <f t="shared" si="6"/>
        <v>70</v>
      </c>
      <c r="W71" s="33">
        <f t="shared" si="7"/>
        <v>0</v>
      </c>
      <c r="X71" s="28" t="str">
        <f t="shared" si="5"/>
        <v/>
      </c>
    </row>
    <row r="72" spans="1:24" ht="30">
      <c r="A72" s="29">
        <f t="shared" si="8"/>
        <v>71</v>
      </c>
      <c r="B72" s="29">
        <v>304</v>
      </c>
      <c r="C72" s="30">
        <f t="shared" si="9"/>
        <v>0</v>
      </c>
      <c r="D72" s="31" t="s">
        <v>103</v>
      </c>
      <c r="E72" s="32"/>
      <c r="F72" s="34" t="s">
        <v>225</v>
      </c>
      <c r="G72" s="33">
        <v>4</v>
      </c>
      <c r="H72" s="34" t="s">
        <v>105</v>
      </c>
      <c r="I72" s="35"/>
      <c r="J72" s="36" t="s">
        <v>149</v>
      </c>
      <c r="K72" s="36">
        <v>2</v>
      </c>
      <c r="L72" s="36">
        <v>4</v>
      </c>
      <c r="M72" s="33">
        <v>4</v>
      </c>
      <c r="N72" s="35" t="s">
        <v>276</v>
      </c>
      <c r="O72" s="31" t="s">
        <v>108</v>
      </c>
      <c r="P72" s="41" t="s">
        <v>277</v>
      </c>
      <c r="Q72" s="38" t="s">
        <v>108</v>
      </c>
      <c r="R72" s="31"/>
      <c r="S72" s="31"/>
      <c r="T72" s="38" t="s">
        <v>231</v>
      </c>
      <c r="U72" s="38" t="s">
        <v>232</v>
      </c>
      <c r="V72" s="38">
        <f t="shared" si="6"/>
        <v>71</v>
      </c>
      <c r="W72" s="33">
        <f t="shared" si="7"/>
        <v>0</v>
      </c>
      <c r="X72" s="28" t="str">
        <f t="shared" si="5"/>
        <v/>
      </c>
    </row>
    <row r="73" spans="1:24" ht="30">
      <c r="A73" s="29">
        <f t="shared" si="8"/>
        <v>72</v>
      </c>
      <c r="B73" s="29">
        <v>304</v>
      </c>
      <c r="C73" s="30">
        <f t="shared" si="9"/>
        <v>0</v>
      </c>
      <c r="D73" s="31" t="s">
        <v>103</v>
      </c>
      <c r="E73" s="32"/>
      <c r="F73" s="34" t="s">
        <v>225</v>
      </c>
      <c r="G73" s="33">
        <v>4</v>
      </c>
      <c r="H73" s="34" t="s">
        <v>105</v>
      </c>
      <c r="I73" s="35"/>
      <c r="J73" s="36" t="s">
        <v>149</v>
      </c>
      <c r="K73" s="36">
        <v>2</v>
      </c>
      <c r="L73" s="36">
        <v>4</v>
      </c>
      <c r="M73" s="33">
        <v>4</v>
      </c>
      <c r="N73" s="35" t="s">
        <v>278</v>
      </c>
      <c r="O73" s="31" t="s">
        <v>108</v>
      </c>
      <c r="P73" s="41" t="s">
        <v>279</v>
      </c>
      <c r="Q73" s="38" t="s">
        <v>108</v>
      </c>
      <c r="R73" s="31"/>
      <c r="S73" s="31"/>
      <c r="T73" s="38" t="s">
        <v>231</v>
      </c>
      <c r="U73" s="38" t="s">
        <v>232</v>
      </c>
      <c r="V73" s="38">
        <f t="shared" si="6"/>
        <v>72</v>
      </c>
      <c r="W73" s="33">
        <f t="shared" si="7"/>
        <v>0</v>
      </c>
      <c r="X73" s="28" t="str">
        <f t="shared" si="5"/>
        <v/>
      </c>
    </row>
    <row r="74" spans="1:24" ht="30">
      <c r="A74" s="29">
        <f t="shared" si="8"/>
        <v>73</v>
      </c>
      <c r="B74" s="29">
        <v>304</v>
      </c>
      <c r="C74" s="30">
        <f t="shared" si="9"/>
        <v>0</v>
      </c>
      <c r="D74" s="31" t="s">
        <v>103</v>
      </c>
      <c r="E74" s="32"/>
      <c r="F74" s="34" t="s">
        <v>225</v>
      </c>
      <c r="G74" s="33">
        <v>4</v>
      </c>
      <c r="H74" s="34" t="s">
        <v>105</v>
      </c>
      <c r="I74" s="35"/>
      <c r="J74" s="36" t="s">
        <v>106</v>
      </c>
      <c r="K74" s="36">
        <v>1</v>
      </c>
      <c r="L74" s="36">
        <v>4</v>
      </c>
      <c r="M74" s="33">
        <v>3</v>
      </c>
      <c r="N74" s="35" t="s">
        <v>280</v>
      </c>
      <c r="O74" s="31" t="s">
        <v>281</v>
      </c>
      <c r="P74" s="31" t="s">
        <v>282</v>
      </c>
      <c r="Q74" s="38" t="s">
        <v>108</v>
      </c>
      <c r="R74" s="38" t="s">
        <v>283</v>
      </c>
      <c r="S74" s="38"/>
      <c r="T74" s="38" t="s">
        <v>231</v>
      </c>
      <c r="U74" s="38" t="s">
        <v>232</v>
      </c>
      <c r="V74" s="38">
        <f t="shared" si="6"/>
        <v>73</v>
      </c>
      <c r="W74" s="33">
        <f t="shared" si="7"/>
        <v>0</v>
      </c>
      <c r="X74" s="28" t="str">
        <f t="shared" si="5"/>
        <v/>
      </c>
    </row>
    <row r="75" spans="1:24" ht="30">
      <c r="A75" s="29">
        <f t="shared" si="8"/>
        <v>74</v>
      </c>
      <c r="B75" s="29">
        <v>304</v>
      </c>
      <c r="C75" s="30">
        <f t="shared" si="9"/>
        <v>0</v>
      </c>
      <c r="D75" s="31" t="s">
        <v>103</v>
      </c>
      <c r="E75" s="32"/>
      <c r="F75" s="34" t="s">
        <v>225</v>
      </c>
      <c r="G75" s="33">
        <v>4</v>
      </c>
      <c r="H75" s="34" t="s">
        <v>105</v>
      </c>
      <c r="I75" s="35"/>
      <c r="J75" s="36" t="s">
        <v>149</v>
      </c>
      <c r="K75" s="36">
        <v>2</v>
      </c>
      <c r="L75" s="36">
        <v>4</v>
      </c>
      <c r="M75" s="33">
        <v>4</v>
      </c>
      <c r="N75" s="35" t="s">
        <v>284</v>
      </c>
      <c r="O75" s="31" t="s">
        <v>108</v>
      </c>
      <c r="P75" s="41" t="s">
        <v>285</v>
      </c>
      <c r="Q75" s="38" t="s">
        <v>108</v>
      </c>
      <c r="R75" s="31"/>
      <c r="S75" s="31"/>
      <c r="T75" s="38" t="s">
        <v>231</v>
      </c>
      <c r="U75" s="38" t="s">
        <v>232</v>
      </c>
      <c r="V75" s="38">
        <f t="shared" si="6"/>
        <v>74</v>
      </c>
      <c r="W75" s="33">
        <f t="shared" si="7"/>
        <v>0</v>
      </c>
      <c r="X75" s="28" t="str">
        <f t="shared" si="5"/>
        <v>OK</v>
      </c>
    </row>
    <row r="76" spans="1:24" ht="30">
      <c r="A76" s="29">
        <f t="shared" si="8"/>
        <v>75</v>
      </c>
      <c r="B76" s="29">
        <v>304</v>
      </c>
      <c r="C76" s="30">
        <f t="shared" si="9"/>
        <v>0</v>
      </c>
      <c r="D76" s="31" t="s">
        <v>103</v>
      </c>
      <c r="E76" s="32"/>
      <c r="F76" s="34" t="s">
        <v>225</v>
      </c>
      <c r="G76" s="33">
        <v>4</v>
      </c>
      <c r="H76" s="34" t="s">
        <v>105</v>
      </c>
      <c r="I76" s="35"/>
      <c r="J76" s="36" t="s">
        <v>149</v>
      </c>
      <c r="K76" s="36">
        <v>2</v>
      </c>
      <c r="L76" s="36">
        <v>4</v>
      </c>
      <c r="M76" s="33">
        <v>4</v>
      </c>
      <c r="N76" s="35" t="s">
        <v>286</v>
      </c>
      <c r="O76" s="31" t="s">
        <v>108</v>
      </c>
      <c r="P76" s="41" t="s">
        <v>287</v>
      </c>
      <c r="Q76" s="38" t="s">
        <v>108</v>
      </c>
      <c r="R76" s="31"/>
      <c r="S76" s="31"/>
      <c r="T76" s="38" t="s">
        <v>231</v>
      </c>
      <c r="U76" s="38" t="s">
        <v>232</v>
      </c>
      <c r="V76" s="38">
        <f t="shared" si="6"/>
        <v>75</v>
      </c>
      <c r="W76" s="33">
        <f t="shared" si="7"/>
        <v>0</v>
      </c>
      <c r="X76" s="28" t="str">
        <f t="shared" si="5"/>
        <v/>
      </c>
    </row>
    <row r="77" spans="1:24" ht="30">
      <c r="A77" s="29">
        <f t="shared" si="8"/>
        <v>76</v>
      </c>
      <c r="B77" s="29">
        <v>304</v>
      </c>
      <c r="C77" s="30">
        <f t="shared" si="9"/>
        <v>0</v>
      </c>
      <c r="D77" s="31" t="s">
        <v>103</v>
      </c>
      <c r="E77" s="32"/>
      <c r="F77" s="34" t="s">
        <v>225</v>
      </c>
      <c r="G77" s="33">
        <v>4</v>
      </c>
      <c r="H77" s="34" t="s">
        <v>105</v>
      </c>
      <c r="I77" s="35"/>
      <c r="J77" s="36" t="s">
        <v>149</v>
      </c>
      <c r="K77" s="36">
        <v>2</v>
      </c>
      <c r="L77" s="36">
        <v>4</v>
      </c>
      <c r="M77" s="33">
        <v>4</v>
      </c>
      <c r="N77" s="35" t="s">
        <v>288</v>
      </c>
      <c r="O77" s="31" t="s">
        <v>108</v>
      </c>
      <c r="P77" s="41" t="s">
        <v>289</v>
      </c>
      <c r="Q77" s="38" t="s">
        <v>108</v>
      </c>
      <c r="R77" s="31"/>
      <c r="S77" s="31"/>
      <c r="T77" s="38" t="s">
        <v>231</v>
      </c>
      <c r="U77" s="38" t="s">
        <v>232</v>
      </c>
      <c r="V77" s="38">
        <f t="shared" si="6"/>
        <v>76</v>
      </c>
      <c r="W77" s="33">
        <f t="shared" si="7"/>
        <v>0</v>
      </c>
      <c r="X77" s="28" t="str">
        <f t="shared" si="5"/>
        <v/>
      </c>
    </row>
    <row r="78" spans="1:24" ht="30">
      <c r="A78" s="29">
        <f t="shared" si="8"/>
        <v>77</v>
      </c>
      <c r="B78" s="29">
        <v>304</v>
      </c>
      <c r="C78" s="30">
        <f t="shared" si="9"/>
        <v>0</v>
      </c>
      <c r="D78" s="31" t="s">
        <v>103</v>
      </c>
      <c r="E78" s="32"/>
      <c r="F78" s="34" t="s">
        <v>225</v>
      </c>
      <c r="G78" s="33">
        <v>4</v>
      </c>
      <c r="H78" s="34" t="s">
        <v>105</v>
      </c>
      <c r="I78" s="35"/>
      <c r="J78" s="36" t="s">
        <v>149</v>
      </c>
      <c r="K78" s="36">
        <v>2</v>
      </c>
      <c r="L78" s="36">
        <v>4</v>
      </c>
      <c r="M78" s="33">
        <v>4</v>
      </c>
      <c r="N78" s="35" t="s">
        <v>290</v>
      </c>
      <c r="O78" s="31" t="s">
        <v>108</v>
      </c>
      <c r="P78" s="41" t="s">
        <v>291</v>
      </c>
      <c r="Q78" s="38" t="s">
        <v>108</v>
      </c>
      <c r="R78" s="31"/>
      <c r="S78" s="31"/>
      <c r="T78" s="38" t="s">
        <v>231</v>
      </c>
      <c r="U78" s="38" t="s">
        <v>232</v>
      </c>
      <c r="V78" s="38">
        <f t="shared" si="6"/>
        <v>77</v>
      </c>
      <c r="W78" s="33">
        <f t="shared" si="7"/>
        <v>0</v>
      </c>
      <c r="X78" s="28" t="str">
        <f t="shared" si="5"/>
        <v/>
      </c>
    </row>
    <row r="79" spans="1:24" ht="45">
      <c r="A79" s="29">
        <f t="shared" si="8"/>
        <v>78</v>
      </c>
      <c r="B79" s="29">
        <v>304</v>
      </c>
      <c r="C79" s="30">
        <f t="shared" si="9"/>
        <v>0</v>
      </c>
      <c r="D79" s="31" t="s">
        <v>103</v>
      </c>
      <c r="E79" s="32"/>
      <c r="F79" s="31" t="s">
        <v>225</v>
      </c>
      <c r="G79" s="33">
        <v>4</v>
      </c>
      <c r="H79" s="34" t="s">
        <v>105</v>
      </c>
      <c r="I79" s="35"/>
      <c r="J79" s="36" t="s">
        <v>149</v>
      </c>
      <c r="K79" s="36">
        <v>2</v>
      </c>
      <c r="L79" s="36">
        <v>4</v>
      </c>
      <c r="M79" s="33">
        <v>2</v>
      </c>
      <c r="N79" s="35" t="s">
        <v>292</v>
      </c>
      <c r="O79" s="31" t="s">
        <v>108</v>
      </c>
      <c r="P79" s="31" t="s">
        <v>293</v>
      </c>
      <c r="Q79" s="38" t="s">
        <v>108</v>
      </c>
      <c r="R79" s="31"/>
      <c r="S79" s="31"/>
      <c r="T79" s="38" t="s">
        <v>231</v>
      </c>
      <c r="U79" s="38" t="s">
        <v>232</v>
      </c>
      <c r="V79" s="38">
        <f t="shared" si="6"/>
        <v>78</v>
      </c>
      <c r="W79" s="33">
        <f t="shared" si="7"/>
        <v>0</v>
      </c>
      <c r="X79" s="28" t="str">
        <f t="shared" si="5"/>
        <v/>
      </c>
    </row>
    <row r="80" spans="1:24" ht="30">
      <c r="A80" s="29">
        <f t="shared" si="8"/>
        <v>79</v>
      </c>
      <c r="B80" s="29">
        <v>304</v>
      </c>
      <c r="C80" s="30">
        <f t="shared" si="9"/>
        <v>0</v>
      </c>
      <c r="D80" s="31" t="s">
        <v>103</v>
      </c>
      <c r="E80" s="32"/>
      <c r="F80" s="31" t="s">
        <v>184</v>
      </c>
      <c r="G80" s="33">
        <v>5</v>
      </c>
      <c r="H80" s="34" t="s">
        <v>105</v>
      </c>
      <c r="I80" s="35"/>
      <c r="J80" s="36" t="s">
        <v>106</v>
      </c>
      <c r="K80" s="36">
        <v>1</v>
      </c>
      <c r="L80" s="36">
        <v>5</v>
      </c>
      <c r="M80" s="33">
        <v>1</v>
      </c>
      <c r="N80" s="37" t="s">
        <v>294</v>
      </c>
      <c r="O80" s="31" t="s">
        <v>108</v>
      </c>
      <c r="P80" s="38" t="s">
        <v>295</v>
      </c>
      <c r="Q80" s="31" t="s">
        <v>108</v>
      </c>
      <c r="R80" s="38" t="s">
        <v>271</v>
      </c>
      <c r="S80" s="38"/>
      <c r="T80" s="38" t="s">
        <v>296</v>
      </c>
      <c r="U80" s="38" t="s">
        <v>232</v>
      </c>
      <c r="V80" s="38">
        <f t="shared" si="6"/>
        <v>79</v>
      </c>
      <c r="W80" s="33">
        <f t="shared" si="7"/>
        <v>0</v>
      </c>
      <c r="X80" s="28" t="str">
        <f t="shared" si="5"/>
        <v/>
      </c>
    </row>
    <row r="81" spans="1:24" ht="75">
      <c r="A81" s="29">
        <f t="shared" si="8"/>
        <v>80</v>
      </c>
      <c r="B81" s="29">
        <v>304</v>
      </c>
      <c r="C81" s="30">
        <f t="shared" si="9"/>
        <v>0</v>
      </c>
      <c r="D81" s="31" t="s">
        <v>103</v>
      </c>
      <c r="E81" s="32"/>
      <c r="F81" s="31" t="s">
        <v>184</v>
      </c>
      <c r="G81" s="33">
        <v>5</v>
      </c>
      <c r="H81" s="34" t="s">
        <v>105</v>
      </c>
      <c r="I81" s="35"/>
      <c r="J81" s="36" t="s">
        <v>106</v>
      </c>
      <c r="K81" s="36">
        <v>1</v>
      </c>
      <c r="L81" s="36">
        <v>5</v>
      </c>
      <c r="M81" s="33">
        <v>2</v>
      </c>
      <c r="N81" s="35" t="s">
        <v>297</v>
      </c>
      <c r="O81" s="31" t="s">
        <v>108</v>
      </c>
      <c r="P81" s="31" t="s">
        <v>298</v>
      </c>
      <c r="Q81" s="31" t="s">
        <v>108</v>
      </c>
      <c r="R81" s="38" t="s">
        <v>299</v>
      </c>
      <c r="S81" s="38"/>
      <c r="T81" s="38" t="s">
        <v>296</v>
      </c>
      <c r="U81" s="38" t="s">
        <v>232</v>
      </c>
      <c r="V81" s="38">
        <f t="shared" si="6"/>
        <v>80</v>
      </c>
      <c r="W81" s="33">
        <f t="shared" si="7"/>
        <v>0</v>
      </c>
      <c r="X81" s="28" t="str">
        <f t="shared" si="5"/>
        <v>OK</v>
      </c>
    </row>
    <row r="82" spans="1:24" ht="45">
      <c r="A82" s="29">
        <f t="shared" si="8"/>
        <v>81</v>
      </c>
      <c r="B82" s="29">
        <v>304</v>
      </c>
      <c r="C82" s="30">
        <f t="shared" si="9"/>
        <v>0</v>
      </c>
      <c r="D82" s="31" t="s">
        <v>103</v>
      </c>
      <c r="E82" s="32"/>
      <c r="F82" s="31" t="s">
        <v>184</v>
      </c>
      <c r="G82" s="33">
        <v>5</v>
      </c>
      <c r="H82" s="34" t="s">
        <v>105</v>
      </c>
      <c r="I82" s="35"/>
      <c r="J82" s="36" t="s">
        <v>149</v>
      </c>
      <c r="K82" s="36">
        <v>2</v>
      </c>
      <c r="L82" s="36">
        <v>5</v>
      </c>
      <c r="M82" s="33">
        <v>3</v>
      </c>
      <c r="N82" s="35" t="s">
        <v>300</v>
      </c>
      <c r="O82" s="31" t="s">
        <v>108</v>
      </c>
      <c r="P82" s="31" t="s">
        <v>301</v>
      </c>
      <c r="Q82" s="31" t="s">
        <v>108</v>
      </c>
      <c r="R82" s="38" t="s">
        <v>302</v>
      </c>
      <c r="S82" s="38"/>
      <c r="T82" s="38" t="s">
        <v>296</v>
      </c>
      <c r="U82" s="38" t="s">
        <v>232</v>
      </c>
      <c r="V82" s="38">
        <f t="shared" si="6"/>
        <v>81</v>
      </c>
      <c r="W82" s="33">
        <f t="shared" si="7"/>
        <v>0</v>
      </c>
      <c r="X82" s="28" t="str">
        <f t="shared" si="5"/>
        <v>OK</v>
      </c>
    </row>
    <row r="83" spans="1:24" ht="30">
      <c r="A83" s="29">
        <f t="shared" si="8"/>
        <v>82</v>
      </c>
      <c r="B83" s="29">
        <v>304</v>
      </c>
      <c r="C83" s="30">
        <f t="shared" si="9"/>
        <v>0</v>
      </c>
      <c r="D83" s="31" t="s">
        <v>103</v>
      </c>
      <c r="E83" s="32"/>
      <c r="F83" s="34" t="s">
        <v>104</v>
      </c>
      <c r="G83" s="33">
        <v>2</v>
      </c>
      <c r="H83" s="34" t="s">
        <v>105</v>
      </c>
      <c r="I83" s="35"/>
      <c r="J83" s="36" t="s">
        <v>106</v>
      </c>
      <c r="K83" s="36">
        <v>1</v>
      </c>
      <c r="L83" s="36">
        <v>5</v>
      </c>
      <c r="M83" s="33">
        <v>2</v>
      </c>
      <c r="N83" s="35" t="s">
        <v>303</v>
      </c>
      <c r="O83" s="31" t="s">
        <v>108</v>
      </c>
      <c r="P83" s="31" t="s">
        <v>304</v>
      </c>
      <c r="Q83" s="31" t="s">
        <v>108</v>
      </c>
      <c r="R83" s="38" t="s">
        <v>271</v>
      </c>
      <c r="S83" s="38"/>
      <c r="T83" s="38" t="s">
        <v>296</v>
      </c>
      <c r="U83" s="38" t="s">
        <v>232</v>
      </c>
      <c r="V83" s="38">
        <f t="shared" si="6"/>
        <v>82</v>
      </c>
      <c r="W83" s="33">
        <f t="shared" si="7"/>
        <v>0</v>
      </c>
      <c r="X83" s="28" t="str">
        <f t="shared" si="5"/>
        <v/>
      </c>
    </row>
    <row r="84" spans="1:24" ht="30">
      <c r="A84" s="29">
        <f t="shared" si="8"/>
        <v>83</v>
      </c>
      <c r="B84" s="29">
        <v>304</v>
      </c>
      <c r="C84" s="30">
        <f t="shared" si="9"/>
        <v>0</v>
      </c>
      <c r="D84" s="31" t="s">
        <v>103</v>
      </c>
      <c r="E84" s="32"/>
      <c r="F84" s="34" t="s">
        <v>104</v>
      </c>
      <c r="G84" s="33">
        <v>2</v>
      </c>
      <c r="H84" s="34" t="s">
        <v>105</v>
      </c>
      <c r="I84" s="35"/>
      <c r="J84" s="36" t="s">
        <v>149</v>
      </c>
      <c r="K84" s="36">
        <v>2</v>
      </c>
      <c r="L84" s="36">
        <v>5</v>
      </c>
      <c r="M84" s="33">
        <v>3</v>
      </c>
      <c r="N84" s="35" t="s">
        <v>305</v>
      </c>
      <c r="O84" s="31" t="s">
        <v>108</v>
      </c>
      <c r="P84" s="31" t="s">
        <v>306</v>
      </c>
      <c r="Q84" s="31" t="s">
        <v>108</v>
      </c>
      <c r="R84" s="38"/>
      <c r="S84" s="38"/>
      <c r="T84" s="38" t="s">
        <v>296</v>
      </c>
      <c r="U84" s="38" t="s">
        <v>232</v>
      </c>
      <c r="V84" s="38">
        <f t="shared" si="6"/>
        <v>83</v>
      </c>
      <c r="W84" s="33">
        <f t="shared" si="7"/>
        <v>0</v>
      </c>
      <c r="X84" s="28" t="str">
        <f t="shared" si="5"/>
        <v>OK</v>
      </c>
    </row>
    <row r="85" spans="1:24" ht="45">
      <c r="A85" s="29">
        <f t="shared" si="8"/>
        <v>84</v>
      </c>
      <c r="B85" s="29">
        <v>304</v>
      </c>
      <c r="C85" s="30">
        <f t="shared" si="9"/>
        <v>0</v>
      </c>
      <c r="D85" s="31" t="s">
        <v>103</v>
      </c>
      <c r="E85" s="32"/>
      <c r="F85" s="34" t="s">
        <v>104</v>
      </c>
      <c r="G85" s="33">
        <v>2</v>
      </c>
      <c r="H85" s="34" t="s">
        <v>105</v>
      </c>
      <c r="I85" s="35"/>
      <c r="J85" s="36" t="s">
        <v>149</v>
      </c>
      <c r="K85" s="36">
        <v>2</v>
      </c>
      <c r="L85" s="36">
        <v>5</v>
      </c>
      <c r="M85" s="33">
        <v>3</v>
      </c>
      <c r="N85" s="35" t="s">
        <v>307</v>
      </c>
      <c r="O85" s="31" t="s">
        <v>108</v>
      </c>
      <c r="P85" s="31" t="s">
        <v>308</v>
      </c>
      <c r="Q85" s="31" t="s">
        <v>108</v>
      </c>
      <c r="R85" s="38"/>
      <c r="S85" s="38"/>
      <c r="T85" s="38" t="s">
        <v>296</v>
      </c>
      <c r="U85" s="38" t="s">
        <v>232</v>
      </c>
      <c r="V85" s="38">
        <f t="shared" si="6"/>
        <v>84</v>
      </c>
      <c r="W85" s="33">
        <f t="shared" si="7"/>
        <v>0</v>
      </c>
      <c r="X85" s="28" t="str">
        <f t="shared" si="5"/>
        <v/>
      </c>
    </row>
    <row r="86" spans="1:24" ht="30">
      <c r="A86" s="29">
        <f t="shared" si="8"/>
        <v>85</v>
      </c>
      <c r="B86" s="29">
        <v>304</v>
      </c>
      <c r="C86" s="30">
        <f t="shared" si="9"/>
        <v>0</v>
      </c>
      <c r="D86" s="31" t="s">
        <v>103</v>
      </c>
      <c r="E86" s="32"/>
      <c r="F86" s="34" t="s">
        <v>104</v>
      </c>
      <c r="G86" s="33">
        <v>2</v>
      </c>
      <c r="H86" s="34" t="s">
        <v>105</v>
      </c>
      <c r="I86" s="35"/>
      <c r="J86" s="36" t="s">
        <v>149</v>
      </c>
      <c r="K86" s="36">
        <v>2</v>
      </c>
      <c r="L86" s="36">
        <v>5</v>
      </c>
      <c r="M86" s="33">
        <v>3</v>
      </c>
      <c r="N86" s="35" t="s">
        <v>309</v>
      </c>
      <c r="O86" s="31" t="s">
        <v>108</v>
      </c>
      <c r="P86" s="31" t="s">
        <v>310</v>
      </c>
      <c r="Q86" s="31" t="s">
        <v>108</v>
      </c>
      <c r="R86" s="38"/>
      <c r="S86" s="38"/>
      <c r="T86" s="38" t="s">
        <v>296</v>
      </c>
      <c r="U86" s="38" t="s">
        <v>232</v>
      </c>
      <c r="V86" s="38">
        <f t="shared" si="6"/>
        <v>85</v>
      </c>
      <c r="W86" s="33">
        <f t="shared" si="7"/>
        <v>0</v>
      </c>
      <c r="X86" s="28" t="str">
        <f t="shared" si="5"/>
        <v/>
      </c>
    </row>
    <row r="87" spans="1:24" ht="30">
      <c r="A87" s="29">
        <f t="shared" si="8"/>
        <v>86</v>
      </c>
      <c r="B87" s="29">
        <v>304</v>
      </c>
      <c r="C87" s="30">
        <f t="shared" si="9"/>
        <v>0</v>
      </c>
      <c r="D87" s="31" t="s">
        <v>103</v>
      </c>
      <c r="E87" s="32"/>
      <c r="F87" s="34" t="s">
        <v>104</v>
      </c>
      <c r="G87" s="33">
        <v>2</v>
      </c>
      <c r="H87" s="34" t="s">
        <v>105</v>
      </c>
      <c r="I87" s="35"/>
      <c r="J87" s="36" t="s">
        <v>149</v>
      </c>
      <c r="K87" s="36">
        <v>2</v>
      </c>
      <c r="L87" s="36">
        <v>5</v>
      </c>
      <c r="M87" s="33">
        <v>3</v>
      </c>
      <c r="N87" s="35" t="s">
        <v>311</v>
      </c>
      <c r="O87" s="31" t="s">
        <v>108</v>
      </c>
      <c r="P87" s="31" t="s">
        <v>312</v>
      </c>
      <c r="Q87" s="31" t="s">
        <v>108</v>
      </c>
      <c r="R87" s="38"/>
      <c r="S87" s="38"/>
      <c r="T87" s="38" t="s">
        <v>296</v>
      </c>
      <c r="U87" s="38" t="s">
        <v>232</v>
      </c>
      <c r="V87" s="38">
        <f t="shared" si="6"/>
        <v>86</v>
      </c>
      <c r="W87" s="33">
        <f t="shared" si="7"/>
        <v>0</v>
      </c>
      <c r="X87" s="28" t="str">
        <f t="shared" si="5"/>
        <v/>
      </c>
    </row>
    <row r="88" spans="1:24" ht="30">
      <c r="A88" s="29">
        <f t="shared" si="8"/>
        <v>87</v>
      </c>
      <c r="B88" s="29">
        <v>304</v>
      </c>
      <c r="C88" s="30">
        <f t="shared" si="9"/>
        <v>0</v>
      </c>
      <c r="D88" s="31" t="s">
        <v>103</v>
      </c>
      <c r="E88" s="32"/>
      <c r="F88" s="31" t="s">
        <v>184</v>
      </c>
      <c r="G88" s="33">
        <v>5</v>
      </c>
      <c r="H88" s="34" t="s">
        <v>105</v>
      </c>
      <c r="I88" s="35"/>
      <c r="J88" s="36" t="s">
        <v>106</v>
      </c>
      <c r="K88" s="36">
        <v>1</v>
      </c>
      <c r="L88" s="36">
        <v>5</v>
      </c>
      <c r="M88" s="33">
        <v>2</v>
      </c>
      <c r="N88" s="35" t="s">
        <v>313</v>
      </c>
      <c r="O88" s="31" t="s">
        <v>108</v>
      </c>
      <c r="P88" s="31" t="s">
        <v>314</v>
      </c>
      <c r="Q88" s="31" t="s">
        <v>108</v>
      </c>
      <c r="R88" s="38"/>
      <c r="S88" s="38"/>
      <c r="T88" s="38" t="s">
        <v>296</v>
      </c>
      <c r="U88" s="38" t="s">
        <v>232</v>
      </c>
      <c r="V88" s="38">
        <f t="shared" si="6"/>
        <v>87</v>
      </c>
      <c r="W88" s="33">
        <f t="shared" si="7"/>
        <v>0</v>
      </c>
      <c r="X88" s="28" t="str">
        <f t="shared" si="5"/>
        <v/>
      </c>
    </row>
    <row r="89" spans="1:24" ht="30">
      <c r="A89" s="29">
        <f t="shared" si="8"/>
        <v>88</v>
      </c>
      <c r="B89" s="29">
        <v>304</v>
      </c>
      <c r="C89" s="30">
        <f t="shared" si="9"/>
        <v>0</v>
      </c>
      <c r="D89" s="31" t="s">
        <v>103</v>
      </c>
      <c r="E89" s="32"/>
      <c r="F89" s="31" t="s">
        <v>184</v>
      </c>
      <c r="G89" s="33">
        <v>5</v>
      </c>
      <c r="H89" s="34" t="s">
        <v>105</v>
      </c>
      <c r="I89" s="35"/>
      <c r="J89" s="36" t="s">
        <v>106</v>
      </c>
      <c r="K89" s="36">
        <v>1</v>
      </c>
      <c r="L89" s="36">
        <v>5</v>
      </c>
      <c r="M89" s="33">
        <v>2</v>
      </c>
      <c r="N89" s="35" t="s">
        <v>315</v>
      </c>
      <c r="O89" s="31" t="s">
        <v>108</v>
      </c>
      <c r="P89" s="31" t="s">
        <v>316</v>
      </c>
      <c r="Q89" s="31" t="s">
        <v>108</v>
      </c>
      <c r="R89" s="38" t="s">
        <v>271</v>
      </c>
      <c r="S89" s="38"/>
      <c r="T89" s="38" t="s">
        <v>296</v>
      </c>
      <c r="U89" s="38" t="s">
        <v>232</v>
      </c>
      <c r="V89" s="38">
        <f t="shared" si="6"/>
        <v>88</v>
      </c>
      <c r="W89" s="33">
        <f t="shared" si="7"/>
        <v>0</v>
      </c>
      <c r="X89" s="28" t="str">
        <f t="shared" si="5"/>
        <v/>
      </c>
    </row>
    <row r="90" spans="1:24" ht="30">
      <c r="A90" s="29">
        <f t="shared" si="8"/>
        <v>89</v>
      </c>
      <c r="B90" s="29">
        <v>304</v>
      </c>
      <c r="C90" s="30">
        <f t="shared" si="9"/>
        <v>0</v>
      </c>
      <c r="D90" s="31" t="s">
        <v>103</v>
      </c>
      <c r="E90" s="32"/>
      <c r="F90" s="31" t="s">
        <v>184</v>
      </c>
      <c r="G90" s="33">
        <v>5</v>
      </c>
      <c r="H90" s="34" t="s">
        <v>105</v>
      </c>
      <c r="I90" s="35"/>
      <c r="J90" s="36" t="s">
        <v>106</v>
      </c>
      <c r="K90" s="36">
        <v>2</v>
      </c>
      <c r="L90" s="36">
        <v>5</v>
      </c>
      <c r="M90" s="33">
        <v>2</v>
      </c>
      <c r="N90" s="35" t="s">
        <v>317</v>
      </c>
      <c r="O90" s="31" t="s">
        <v>108</v>
      </c>
      <c r="P90" s="31" t="s">
        <v>318</v>
      </c>
      <c r="Q90" s="31" t="s">
        <v>108</v>
      </c>
      <c r="R90" s="38" t="s">
        <v>271</v>
      </c>
      <c r="S90" s="38"/>
      <c r="T90" s="38" t="s">
        <v>296</v>
      </c>
      <c r="U90" s="38" t="s">
        <v>232</v>
      </c>
      <c r="V90" s="38">
        <f t="shared" si="6"/>
        <v>89</v>
      </c>
      <c r="W90" s="33">
        <f t="shared" si="7"/>
        <v>0</v>
      </c>
      <c r="X90" s="28" t="str">
        <f t="shared" si="5"/>
        <v/>
      </c>
    </row>
    <row r="91" spans="1:24" ht="30">
      <c r="A91" s="29">
        <f t="shared" si="8"/>
        <v>90</v>
      </c>
      <c r="B91" s="29">
        <v>304</v>
      </c>
      <c r="C91" s="30">
        <f t="shared" si="9"/>
        <v>0</v>
      </c>
      <c r="D91" s="31" t="s">
        <v>103</v>
      </c>
      <c r="E91" s="32"/>
      <c r="F91" s="31" t="s">
        <v>184</v>
      </c>
      <c r="G91" s="33">
        <v>5</v>
      </c>
      <c r="H91" s="34" t="s">
        <v>105</v>
      </c>
      <c r="I91" s="35"/>
      <c r="J91" s="36" t="s">
        <v>149</v>
      </c>
      <c r="K91" s="36">
        <v>2</v>
      </c>
      <c r="L91" s="36">
        <v>5</v>
      </c>
      <c r="M91" s="33">
        <v>3</v>
      </c>
      <c r="N91" s="35" t="s">
        <v>319</v>
      </c>
      <c r="O91" s="31" t="s">
        <v>108</v>
      </c>
      <c r="P91" s="31" t="s">
        <v>320</v>
      </c>
      <c r="Q91" s="31" t="s">
        <v>108</v>
      </c>
      <c r="R91" s="31"/>
      <c r="S91" s="31"/>
      <c r="T91" s="38" t="s">
        <v>296</v>
      </c>
      <c r="U91" s="38" t="s">
        <v>232</v>
      </c>
      <c r="V91" s="38">
        <f t="shared" si="6"/>
        <v>90</v>
      </c>
      <c r="W91" s="33">
        <f t="shared" si="7"/>
        <v>0</v>
      </c>
      <c r="X91" s="28" t="str">
        <f t="shared" si="5"/>
        <v>OK</v>
      </c>
    </row>
    <row r="92" spans="1:24" ht="30">
      <c r="A92" s="29">
        <f t="shared" si="8"/>
        <v>91</v>
      </c>
      <c r="B92" s="29">
        <v>304</v>
      </c>
      <c r="C92" s="30">
        <f t="shared" si="9"/>
        <v>0</v>
      </c>
      <c r="D92" s="31" t="s">
        <v>103</v>
      </c>
      <c r="E92" s="32"/>
      <c r="F92" s="31" t="s">
        <v>184</v>
      </c>
      <c r="G92" s="33">
        <v>5</v>
      </c>
      <c r="H92" s="34" t="s">
        <v>105</v>
      </c>
      <c r="I92" s="35"/>
      <c r="J92" s="36" t="s">
        <v>149</v>
      </c>
      <c r="K92" s="36">
        <v>2</v>
      </c>
      <c r="L92" s="36">
        <v>5</v>
      </c>
      <c r="M92" s="33">
        <v>3</v>
      </c>
      <c r="N92" s="35" t="s">
        <v>321</v>
      </c>
      <c r="O92" s="31" t="s">
        <v>108</v>
      </c>
      <c r="P92" s="31" t="s">
        <v>322</v>
      </c>
      <c r="Q92" s="31" t="s">
        <v>108</v>
      </c>
      <c r="R92" s="31"/>
      <c r="S92" s="31"/>
      <c r="T92" s="38" t="s">
        <v>296</v>
      </c>
      <c r="U92" s="38" t="s">
        <v>232</v>
      </c>
      <c r="V92" s="38">
        <f t="shared" si="6"/>
        <v>91</v>
      </c>
      <c r="W92" s="33">
        <f t="shared" si="7"/>
        <v>0</v>
      </c>
      <c r="X92" s="28" t="str">
        <f t="shared" si="5"/>
        <v/>
      </c>
    </row>
    <row r="93" spans="1:24" ht="30">
      <c r="A93" s="29">
        <f t="shared" si="8"/>
        <v>92</v>
      </c>
      <c r="B93" s="29">
        <v>304</v>
      </c>
      <c r="C93" s="30">
        <f t="shared" si="9"/>
        <v>0</v>
      </c>
      <c r="D93" s="31" t="s">
        <v>103</v>
      </c>
      <c r="E93" s="32"/>
      <c r="F93" s="31" t="s">
        <v>184</v>
      </c>
      <c r="G93" s="33">
        <v>5</v>
      </c>
      <c r="H93" s="34" t="s">
        <v>105</v>
      </c>
      <c r="I93" s="35"/>
      <c r="J93" s="36" t="s">
        <v>149</v>
      </c>
      <c r="K93" s="36">
        <v>2</v>
      </c>
      <c r="L93" s="36">
        <v>5</v>
      </c>
      <c r="M93" s="33">
        <v>3</v>
      </c>
      <c r="N93" s="35" t="s">
        <v>323</v>
      </c>
      <c r="O93" s="31" t="s">
        <v>108</v>
      </c>
      <c r="P93" s="31" t="s">
        <v>324</v>
      </c>
      <c r="Q93" s="31" t="s">
        <v>108</v>
      </c>
      <c r="R93" s="31"/>
      <c r="S93" s="31"/>
      <c r="T93" s="38" t="s">
        <v>296</v>
      </c>
      <c r="U93" s="38" t="s">
        <v>232</v>
      </c>
      <c r="V93" s="38">
        <f t="shared" si="6"/>
        <v>92</v>
      </c>
      <c r="W93" s="33">
        <f t="shared" si="7"/>
        <v>0</v>
      </c>
      <c r="X93" s="28" t="str">
        <f t="shared" si="5"/>
        <v/>
      </c>
    </row>
    <row r="94" spans="1:24" ht="45">
      <c r="A94" s="29">
        <f t="shared" si="8"/>
        <v>93</v>
      </c>
      <c r="B94" s="29">
        <v>304</v>
      </c>
      <c r="C94" s="30">
        <f t="shared" si="9"/>
        <v>0</v>
      </c>
      <c r="D94" s="31" t="s">
        <v>103</v>
      </c>
      <c r="E94" s="32"/>
      <c r="F94" s="31" t="s">
        <v>225</v>
      </c>
      <c r="G94" s="33">
        <v>4</v>
      </c>
      <c r="H94" s="34" t="s">
        <v>105</v>
      </c>
      <c r="I94" s="35"/>
      <c r="J94" s="36" t="s">
        <v>106</v>
      </c>
      <c r="K94" s="36">
        <v>1</v>
      </c>
      <c r="L94" s="36">
        <v>4</v>
      </c>
      <c r="M94" s="33">
        <v>1</v>
      </c>
      <c r="N94" s="37" t="s">
        <v>325</v>
      </c>
      <c r="O94" s="38" t="s">
        <v>326</v>
      </c>
      <c r="P94" s="38" t="s">
        <v>327</v>
      </c>
      <c r="Q94" s="38" t="s">
        <v>328</v>
      </c>
      <c r="R94" s="38" t="s">
        <v>329</v>
      </c>
      <c r="S94" s="38"/>
      <c r="T94" s="38" t="s">
        <v>296</v>
      </c>
      <c r="U94" s="38" t="s">
        <v>330</v>
      </c>
      <c r="V94" s="38">
        <f t="shared" si="6"/>
        <v>93</v>
      </c>
      <c r="W94" s="33">
        <f t="shared" si="7"/>
        <v>0</v>
      </c>
      <c r="X94" s="28" t="str">
        <f t="shared" si="5"/>
        <v/>
      </c>
    </row>
    <row r="95" spans="1:24" ht="30">
      <c r="A95" s="29">
        <f t="shared" si="8"/>
        <v>94</v>
      </c>
      <c r="B95" s="29">
        <v>304</v>
      </c>
      <c r="C95" s="30">
        <f t="shared" si="9"/>
        <v>0</v>
      </c>
      <c r="D95" s="31" t="s">
        <v>103</v>
      </c>
      <c r="E95" s="32"/>
      <c r="F95" s="31" t="s">
        <v>225</v>
      </c>
      <c r="G95" s="33">
        <v>4</v>
      </c>
      <c r="H95" s="34" t="s">
        <v>105</v>
      </c>
      <c r="I95" s="35"/>
      <c r="J95" s="36" t="s">
        <v>106</v>
      </c>
      <c r="K95" s="36">
        <v>1</v>
      </c>
      <c r="L95" s="36">
        <v>4</v>
      </c>
      <c r="M95" s="33">
        <v>2</v>
      </c>
      <c r="N95" s="35" t="s">
        <v>331</v>
      </c>
      <c r="O95" s="31" t="s">
        <v>108</v>
      </c>
      <c r="P95" s="31" t="s">
        <v>332</v>
      </c>
      <c r="Q95" s="31" t="s">
        <v>333</v>
      </c>
      <c r="R95" s="38" t="s">
        <v>334</v>
      </c>
      <c r="S95" s="38"/>
      <c r="T95" s="38" t="s">
        <v>296</v>
      </c>
      <c r="U95" s="38" t="s">
        <v>330</v>
      </c>
      <c r="V95" s="38">
        <f t="shared" si="6"/>
        <v>94</v>
      </c>
      <c r="W95" s="33">
        <f t="shared" si="7"/>
        <v>0</v>
      </c>
      <c r="X95" s="28" t="str">
        <f t="shared" si="5"/>
        <v>OK</v>
      </c>
    </row>
    <row r="96" spans="1:24" ht="30">
      <c r="A96" s="29">
        <f t="shared" si="8"/>
        <v>95</v>
      </c>
      <c r="B96" s="29">
        <v>304</v>
      </c>
      <c r="C96" s="30">
        <f t="shared" si="9"/>
        <v>0</v>
      </c>
      <c r="D96" s="31" t="s">
        <v>103</v>
      </c>
      <c r="E96" s="32"/>
      <c r="F96" s="31" t="s">
        <v>225</v>
      </c>
      <c r="G96" s="33">
        <v>4</v>
      </c>
      <c r="H96" s="34" t="s">
        <v>105</v>
      </c>
      <c r="I96" s="35"/>
      <c r="J96" s="36" t="s">
        <v>149</v>
      </c>
      <c r="K96" s="36">
        <v>3</v>
      </c>
      <c r="L96" s="36">
        <v>4</v>
      </c>
      <c r="M96" s="33">
        <v>3</v>
      </c>
      <c r="N96" s="35" t="s">
        <v>335</v>
      </c>
      <c r="O96" s="31" t="s">
        <v>108</v>
      </c>
      <c r="P96" s="31" t="s">
        <v>336</v>
      </c>
      <c r="Q96" s="31" t="s">
        <v>108</v>
      </c>
      <c r="R96" s="31"/>
      <c r="S96" s="31"/>
      <c r="T96" s="38" t="s">
        <v>296</v>
      </c>
      <c r="U96" s="38" t="s">
        <v>330</v>
      </c>
      <c r="V96" s="38">
        <f t="shared" si="6"/>
        <v>95</v>
      </c>
      <c r="W96" s="33">
        <f t="shared" si="7"/>
        <v>0</v>
      </c>
      <c r="X96" s="28" t="str">
        <f t="shared" si="5"/>
        <v>OK</v>
      </c>
    </row>
    <row r="97" spans="1:24" ht="30">
      <c r="A97" s="29">
        <f t="shared" si="8"/>
        <v>96</v>
      </c>
      <c r="B97" s="29">
        <v>304</v>
      </c>
      <c r="C97" s="30">
        <f t="shared" si="9"/>
        <v>0</v>
      </c>
      <c r="D97" s="31" t="s">
        <v>103</v>
      </c>
      <c r="E97" s="32"/>
      <c r="F97" s="31" t="s">
        <v>225</v>
      </c>
      <c r="G97" s="33">
        <v>4</v>
      </c>
      <c r="H97" s="34" t="s">
        <v>105</v>
      </c>
      <c r="I97" s="35"/>
      <c r="J97" s="36" t="s">
        <v>149</v>
      </c>
      <c r="K97" s="36">
        <v>3</v>
      </c>
      <c r="L97" s="36">
        <v>4</v>
      </c>
      <c r="M97" s="33">
        <v>3</v>
      </c>
      <c r="N97" s="35" t="s">
        <v>337</v>
      </c>
      <c r="O97" s="31" t="s">
        <v>108</v>
      </c>
      <c r="P97" s="31" t="s">
        <v>338</v>
      </c>
      <c r="Q97" s="31" t="s">
        <v>108</v>
      </c>
      <c r="R97" s="38" t="s">
        <v>334</v>
      </c>
      <c r="S97" s="38"/>
      <c r="T97" s="38" t="s">
        <v>296</v>
      </c>
      <c r="U97" s="38" t="s">
        <v>330</v>
      </c>
      <c r="V97" s="38">
        <f t="shared" si="6"/>
        <v>96</v>
      </c>
      <c r="W97" s="33">
        <f t="shared" si="7"/>
        <v>0</v>
      </c>
      <c r="X97" s="28" t="str">
        <f t="shared" si="5"/>
        <v/>
      </c>
    </row>
    <row r="98" spans="1:24" ht="30">
      <c r="A98" s="29">
        <f t="shared" si="8"/>
        <v>97</v>
      </c>
      <c r="B98" s="29">
        <v>304</v>
      </c>
      <c r="C98" s="30">
        <f t="shared" si="9"/>
        <v>0</v>
      </c>
      <c r="D98" s="31" t="s">
        <v>103</v>
      </c>
      <c r="E98" s="32"/>
      <c r="F98" s="31" t="s">
        <v>225</v>
      </c>
      <c r="G98" s="33">
        <v>4</v>
      </c>
      <c r="H98" s="34" t="s">
        <v>105</v>
      </c>
      <c r="I98" s="35"/>
      <c r="J98" s="36" t="s">
        <v>106</v>
      </c>
      <c r="K98" s="36">
        <v>1</v>
      </c>
      <c r="L98" s="36">
        <v>4</v>
      </c>
      <c r="M98" s="33">
        <v>2</v>
      </c>
      <c r="N98" s="35" t="s">
        <v>339</v>
      </c>
      <c r="O98" s="31" t="s">
        <v>108</v>
      </c>
      <c r="P98" s="31" t="s">
        <v>340</v>
      </c>
      <c r="Q98" s="31" t="s">
        <v>341</v>
      </c>
      <c r="R98" s="38" t="s">
        <v>334</v>
      </c>
      <c r="S98" s="38"/>
      <c r="T98" s="38" t="s">
        <v>296</v>
      </c>
      <c r="U98" s="38" t="s">
        <v>330</v>
      </c>
      <c r="V98" s="38">
        <f t="shared" si="6"/>
        <v>97</v>
      </c>
      <c r="W98" s="33">
        <f t="shared" si="7"/>
        <v>0</v>
      </c>
      <c r="X98" s="28" t="str">
        <f t="shared" si="5"/>
        <v/>
      </c>
    </row>
    <row r="99" spans="1:24">
      <c r="A99" s="29">
        <f t="shared" si="8"/>
        <v>98</v>
      </c>
      <c r="B99" s="29">
        <v>304</v>
      </c>
      <c r="C99" s="30">
        <f t="shared" si="9"/>
        <v>0</v>
      </c>
      <c r="D99" s="31" t="s">
        <v>103</v>
      </c>
      <c r="E99" s="32"/>
      <c r="F99" s="31" t="s">
        <v>225</v>
      </c>
      <c r="G99" s="33">
        <v>4</v>
      </c>
      <c r="H99" s="34" t="s">
        <v>105</v>
      </c>
      <c r="I99" s="35"/>
      <c r="J99" s="36" t="s">
        <v>149</v>
      </c>
      <c r="K99" s="36">
        <v>3</v>
      </c>
      <c r="L99" s="36">
        <v>4</v>
      </c>
      <c r="M99" s="33">
        <v>3</v>
      </c>
      <c r="N99" s="35" t="s">
        <v>342</v>
      </c>
      <c r="O99" s="31" t="s">
        <v>108</v>
      </c>
      <c r="P99" s="31" t="s">
        <v>343</v>
      </c>
      <c r="Q99" s="38" t="s">
        <v>108</v>
      </c>
      <c r="R99" s="31"/>
      <c r="S99" s="31"/>
      <c r="T99" s="38" t="s">
        <v>296</v>
      </c>
      <c r="U99" s="38" t="s">
        <v>330</v>
      </c>
      <c r="V99" s="38">
        <f t="shared" si="6"/>
        <v>98</v>
      </c>
      <c r="W99" s="33">
        <f t="shared" si="7"/>
        <v>0</v>
      </c>
      <c r="X99" s="28" t="str">
        <f t="shared" si="5"/>
        <v>OK</v>
      </c>
    </row>
    <row r="100" spans="1:24">
      <c r="A100" s="29">
        <f t="shared" si="8"/>
        <v>99</v>
      </c>
      <c r="B100" s="29">
        <v>304</v>
      </c>
      <c r="C100" s="30">
        <f t="shared" si="9"/>
        <v>0</v>
      </c>
      <c r="D100" s="31" t="s">
        <v>103</v>
      </c>
      <c r="E100" s="32"/>
      <c r="F100" s="31" t="s">
        <v>225</v>
      </c>
      <c r="G100" s="33">
        <v>4</v>
      </c>
      <c r="H100" s="34" t="s">
        <v>105</v>
      </c>
      <c r="I100" s="35"/>
      <c r="J100" s="36" t="s">
        <v>149</v>
      </c>
      <c r="K100" s="36">
        <v>3</v>
      </c>
      <c r="L100" s="36">
        <v>4</v>
      </c>
      <c r="M100" s="33">
        <v>3</v>
      </c>
      <c r="N100" s="35" t="s">
        <v>344</v>
      </c>
      <c r="O100" s="31" t="s">
        <v>108</v>
      </c>
      <c r="P100" s="31" t="s">
        <v>345</v>
      </c>
      <c r="Q100" s="38" t="s">
        <v>108</v>
      </c>
      <c r="R100" s="31"/>
      <c r="S100" s="31"/>
      <c r="T100" s="38" t="s">
        <v>296</v>
      </c>
      <c r="U100" s="38" t="s">
        <v>330</v>
      </c>
      <c r="V100" s="38">
        <f t="shared" si="6"/>
        <v>99</v>
      </c>
      <c r="W100" s="33">
        <f t="shared" si="7"/>
        <v>0</v>
      </c>
      <c r="X100" s="28" t="str">
        <f t="shared" si="5"/>
        <v/>
      </c>
    </row>
    <row r="101" spans="1:24" ht="45">
      <c r="A101" s="29">
        <f t="shared" si="8"/>
        <v>100</v>
      </c>
      <c r="B101" s="29">
        <v>304</v>
      </c>
      <c r="C101" s="30">
        <f t="shared" si="9"/>
        <v>0</v>
      </c>
      <c r="D101" s="31" t="s">
        <v>103</v>
      </c>
      <c r="E101" s="32"/>
      <c r="F101" s="31" t="s">
        <v>225</v>
      </c>
      <c r="G101" s="33">
        <v>4</v>
      </c>
      <c r="H101" s="34" t="s">
        <v>105</v>
      </c>
      <c r="I101" s="35"/>
      <c r="J101" s="36" t="s">
        <v>149</v>
      </c>
      <c r="K101" s="36">
        <v>3</v>
      </c>
      <c r="L101" s="36">
        <v>4</v>
      </c>
      <c r="M101" s="33">
        <v>3</v>
      </c>
      <c r="N101" s="35" t="s">
        <v>346</v>
      </c>
      <c r="O101" s="31" t="s">
        <v>108</v>
      </c>
      <c r="P101" s="31" t="s">
        <v>347</v>
      </c>
      <c r="Q101" s="38" t="s">
        <v>108</v>
      </c>
      <c r="R101" s="31"/>
      <c r="S101" s="31"/>
      <c r="T101" s="38" t="s">
        <v>296</v>
      </c>
      <c r="U101" s="38" t="s">
        <v>330</v>
      </c>
      <c r="V101" s="38">
        <f t="shared" si="6"/>
        <v>100</v>
      </c>
      <c r="W101" s="33">
        <f t="shared" si="7"/>
        <v>0</v>
      </c>
      <c r="X101" s="28" t="str">
        <f t="shared" si="5"/>
        <v/>
      </c>
    </row>
    <row r="102" spans="1:24" ht="30">
      <c r="A102" s="29">
        <f t="shared" si="8"/>
        <v>101</v>
      </c>
      <c r="B102" s="29">
        <v>304</v>
      </c>
      <c r="C102" s="30">
        <f t="shared" si="9"/>
        <v>0</v>
      </c>
      <c r="D102" s="31" t="s">
        <v>103</v>
      </c>
      <c r="E102" s="32"/>
      <c r="F102" s="31" t="s">
        <v>225</v>
      </c>
      <c r="G102" s="33">
        <v>4</v>
      </c>
      <c r="H102" s="34" t="s">
        <v>105</v>
      </c>
      <c r="I102" s="35"/>
      <c r="J102" s="36" t="s">
        <v>149</v>
      </c>
      <c r="K102" s="36">
        <v>3</v>
      </c>
      <c r="L102" s="36">
        <v>4</v>
      </c>
      <c r="M102" s="33">
        <v>3</v>
      </c>
      <c r="N102" s="35" t="s">
        <v>348</v>
      </c>
      <c r="O102" s="31" t="s">
        <v>108</v>
      </c>
      <c r="P102" s="31" t="s">
        <v>349</v>
      </c>
      <c r="Q102" s="38" t="s">
        <v>108</v>
      </c>
      <c r="R102" s="38" t="s">
        <v>334</v>
      </c>
      <c r="S102" s="38"/>
      <c r="T102" s="38" t="s">
        <v>296</v>
      </c>
      <c r="U102" s="38" t="s">
        <v>330</v>
      </c>
      <c r="V102" s="38">
        <f t="shared" si="6"/>
        <v>101</v>
      </c>
      <c r="W102" s="33">
        <f t="shared" si="7"/>
        <v>0</v>
      </c>
      <c r="X102" s="28" t="str">
        <f t="shared" si="5"/>
        <v/>
      </c>
    </row>
    <row r="103" spans="1:24">
      <c r="A103" s="29">
        <f t="shared" si="8"/>
        <v>102</v>
      </c>
      <c r="B103" s="29">
        <v>304</v>
      </c>
      <c r="C103" s="30">
        <f t="shared" si="9"/>
        <v>0</v>
      </c>
      <c r="D103" s="31" t="s">
        <v>103</v>
      </c>
      <c r="E103" s="32"/>
      <c r="F103" s="31" t="s">
        <v>225</v>
      </c>
      <c r="G103" s="33">
        <v>4</v>
      </c>
      <c r="H103" s="34" t="s">
        <v>105</v>
      </c>
      <c r="I103" s="35"/>
      <c r="J103" s="36" t="s">
        <v>149</v>
      </c>
      <c r="K103" s="36">
        <v>2</v>
      </c>
      <c r="L103" s="36">
        <v>4</v>
      </c>
      <c r="M103" s="33">
        <v>2</v>
      </c>
      <c r="N103" s="35" t="s">
        <v>350</v>
      </c>
      <c r="O103" s="31" t="s">
        <v>108</v>
      </c>
      <c r="P103" s="31" t="s">
        <v>351</v>
      </c>
      <c r="Q103" s="38" t="s">
        <v>108</v>
      </c>
      <c r="R103" s="31"/>
      <c r="S103" s="31"/>
      <c r="T103" s="38" t="s">
        <v>296</v>
      </c>
      <c r="U103" s="38" t="s">
        <v>330</v>
      </c>
      <c r="V103" s="38">
        <f t="shared" si="6"/>
        <v>102</v>
      </c>
      <c r="W103" s="33">
        <f t="shared" si="7"/>
        <v>0</v>
      </c>
      <c r="X103" s="28" t="str">
        <f t="shared" si="5"/>
        <v/>
      </c>
    </row>
    <row r="104" spans="1:24">
      <c r="A104" s="29">
        <f t="shared" si="8"/>
        <v>103</v>
      </c>
      <c r="B104" s="29">
        <v>304</v>
      </c>
      <c r="C104" s="30">
        <f t="shared" si="9"/>
        <v>0</v>
      </c>
      <c r="D104" s="31" t="s">
        <v>103</v>
      </c>
      <c r="E104" s="32"/>
      <c r="F104" s="31" t="s">
        <v>225</v>
      </c>
      <c r="G104" s="33">
        <v>4</v>
      </c>
      <c r="H104" s="34" t="s">
        <v>105</v>
      </c>
      <c r="I104" s="35"/>
      <c r="J104" s="36" t="s">
        <v>149</v>
      </c>
      <c r="K104" s="36">
        <v>2</v>
      </c>
      <c r="L104" s="36">
        <v>4</v>
      </c>
      <c r="M104" s="33">
        <v>2</v>
      </c>
      <c r="N104" s="35" t="s">
        <v>352</v>
      </c>
      <c r="O104" s="31" t="s">
        <v>108</v>
      </c>
      <c r="P104" s="31" t="s">
        <v>353</v>
      </c>
      <c r="Q104" s="38" t="s">
        <v>108</v>
      </c>
      <c r="R104" s="31"/>
      <c r="S104" s="31"/>
      <c r="T104" s="38" t="s">
        <v>296</v>
      </c>
      <c r="U104" s="38" t="s">
        <v>330</v>
      </c>
      <c r="V104" s="38">
        <f t="shared" si="6"/>
        <v>103</v>
      </c>
      <c r="W104" s="33">
        <f t="shared" si="7"/>
        <v>0</v>
      </c>
      <c r="X104" s="28" t="str">
        <f t="shared" si="5"/>
        <v/>
      </c>
    </row>
    <row r="105" spans="1:24" ht="30">
      <c r="A105" s="29">
        <f t="shared" si="8"/>
        <v>104</v>
      </c>
      <c r="B105" s="29">
        <v>304</v>
      </c>
      <c r="C105" s="30">
        <f t="shared" si="9"/>
        <v>0</v>
      </c>
      <c r="D105" s="31" t="s">
        <v>103</v>
      </c>
      <c r="E105" s="32"/>
      <c r="F105" s="31" t="s">
        <v>184</v>
      </c>
      <c r="G105" s="33">
        <v>5</v>
      </c>
      <c r="H105" s="34" t="s">
        <v>105</v>
      </c>
      <c r="I105" s="35"/>
      <c r="J105" s="36" t="s">
        <v>149</v>
      </c>
      <c r="K105" s="36">
        <v>2</v>
      </c>
      <c r="L105" s="36">
        <v>5</v>
      </c>
      <c r="M105" s="33">
        <v>1</v>
      </c>
      <c r="N105" s="37" t="s">
        <v>354</v>
      </c>
      <c r="O105" s="31" t="s">
        <v>108</v>
      </c>
      <c r="P105" s="38" t="s">
        <v>355</v>
      </c>
      <c r="Q105" s="31" t="s">
        <v>108</v>
      </c>
      <c r="R105" s="38" t="s">
        <v>356</v>
      </c>
      <c r="S105" s="38"/>
      <c r="T105" s="31"/>
      <c r="U105" s="38" t="s">
        <v>357</v>
      </c>
      <c r="V105" s="38">
        <f t="shared" si="6"/>
        <v>104</v>
      </c>
      <c r="W105" s="33">
        <f t="shared" si="7"/>
        <v>0</v>
      </c>
      <c r="X105" s="28" t="str">
        <f t="shared" si="5"/>
        <v/>
      </c>
    </row>
    <row r="106" spans="1:24" ht="30">
      <c r="A106" s="29">
        <f t="shared" si="8"/>
        <v>105</v>
      </c>
      <c r="B106" s="29">
        <v>304</v>
      </c>
      <c r="C106" s="30">
        <f t="shared" si="9"/>
        <v>0</v>
      </c>
      <c r="D106" s="31" t="s">
        <v>103</v>
      </c>
      <c r="E106" s="32"/>
      <c r="F106" s="31" t="s">
        <v>184</v>
      </c>
      <c r="G106" s="33">
        <v>5</v>
      </c>
      <c r="H106" s="34" t="s">
        <v>105</v>
      </c>
      <c r="I106" s="35"/>
      <c r="J106" s="36" t="s">
        <v>149</v>
      </c>
      <c r="K106" s="36">
        <v>2</v>
      </c>
      <c r="L106" s="36">
        <v>5</v>
      </c>
      <c r="M106" s="33">
        <v>2</v>
      </c>
      <c r="N106" s="35" t="s">
        <v>358</v>
      </c>
      <c r="O106" s="31" t="s">
        <v>108</v>
      </c>
      <c r="P106" s="31" t="s">
        <v>359</v>
      </c>
      <c r="Q106" s="31" t="s">
        <v>108</v>
      </c>
      <c r="R106" s="38" t="s">
        <v>356</v>
      </c>
      <c r="S106" s="38"/>
      <c r="T106" s="31"/>
      <c r="U106" s="38" t="s">
        <v>357</v>
      </c>
      <c r="V106" s="38">
        <f t="shared" si="6"/>
        <v>105</v>
      </c>
      <c r="W106" s="33">
        <f t="shared" si="7"/>
        <v>0</v>
      </c>
      <c r="X106" s="28" t="str">
        <f t="shared" si="5"/>
        <v>OK</v>
      </c>
    </row>
    <row r="107" spans="1:24" ht="30">
      <c r="A107" s="29">
        <f t="shared" si="8"/>
        <v>106</v>
      </c>
      <c r="B107" s="29">
        <v>304</v>
      </c>
      <c r="C107" s="30">
        <f t="shared" si="9"/>
        <v>0</v>
      </c>
      <c r="D107" s="31" t="s">
        <v>103</v>
      </c>
      <c r="E107" s="32"/>
      <c r="F107" s="31" t="s">
        <v>184</v>
      </c>
      <c r="G107" s="33">
        <v>5</v>
      </c>
      <c r="H107" s="34" t="s">
        <v>105</v>
      </c>
      <c r="I107" s="35"/>
      <c r="J107" s="36" t="s">
        <v>149</v>
      </c>
      <c r="K107" s="36">
        <v>3</v>
      </c>
      <c r="L107" s="36">
        <v>5</v>
      </c>
      <c r="M107" s="33">
        <v>3</v>
      </c>
      <c r="N107" s="35" t="s">
        <v>360</v>
      </c>
      <c r="O107" s="31" t="s">
        <v>108</v>
      </c>
      <c r="P107" s="31" t="s">
        <v>361</v>
      </c>
      <c r="Q107" s="31" t="s">
        <v>108</v>
      </c>
      <c r="R107" s="38" t="s">
        <v>356</v>
      </c>
      <c r="S107" s="38"/>
      <c r="T107" s="31"/>
      <c r="U107" s="38" t="s">
        <v>357</v>
      </c>
      <c r="V107" s="38">
        <f t="shared" si="6"/>
        <v>106</v>
      </c>
      <c r="W107" s="33">
        <f t="shared" si="7"/>
        <v>0</v>
      </c>
      <c r="X107" s="28" t="str">
        <f t="shared" si="5"/>
        <v>OK</v>
      </c>
    </row>
    <row r="108" spans="1:24" ht="30">
      <c r="A108" s="29">
        <f t="shared" si="8"/>
        <v>107</v>
      </c>
      <c r="B108" s="29">
        <v>304</v>
      </c>
      <c r="C108" s="30">
        <f t="shared" si="9"/>
        <v>0</v>
      </c>
      <c r="D108" s="31" t="s">
        <v>103</v>
      </c>
      <c r="E108" s="32"/>
      <c r="F108" s="31" t="s">
        <v>184</v>
      </c>
      <c r="G108" s="33">
        <v>5</v>
      </c>
      <c r="H108" s="34" t="s">
        <v>105</v>
      </c>
      <c r="I108" s="35"/>
      <c r="J108" s="36" t="s">
        <v>149</v>
      </c>
      <c r="K108" s="36">
        <v>3</v>
      </c>
      <c r="L108" s="36">
        <v>5</v>
      </c>
      <c r="M108" s="33">
        <v>3</v>
      </c>
      <c r="N108" s="35" t="s">
        <v>362</v>
      </c>
      <c r="O108" s="31" t="s">
        <v>108</v>
      </c>
      <c r="P108" s="31" t="s">
        <v>363</v>
      </c>
      <c r="Q108" s="31" t="s">
        <v>108</v>
      </c>
      <c r="R108" s="38" t="s">
        <v>356</v>
      </c>
      <c r="S108" s="38"/>
      <c r="T108" s="31"/>
      <c r="U108" s="38" t="s">
        <v>357</v>
      </c>
      <c r="V108" s="38">
        <f t="shared" si="6"/>
        <v>107</v>
      </c>
      <c r="W108" s="33">
        <f t="shared" si="7"/>
        <v>0</v>
      </c>
      <c r="X108" s="28" t="str">
        <f t="shared" si="5"/>
        <v/>
      </c>
    </row>
    <row r="109" spans="1:24" ht="30">
      <c r="A109" s="29">
        <f t="shared" si="8"/>
        <v>108</v>
      </c>
      <c r="B109" s="29">
        <v>304</v>
      </c>
      <c r="C109" s="30">
        <f t="shared" si="9"/>
        <v>0</v>
      </c>
      <c r="D109" s="31" t="s">
        <v>103</v>
      </c>
      <c r="E109" s="32"/>
      <c r="F109" s="31" t="s">
        <v>184</v>
      </c>
      <c r="G109" s="33">
        <v>5</v>
      </c>
      <c r="H109" s="34" t="s">
        <v>105</v>
      </c>
      <c r="I109" s="35"/>
      <c r="J109" s="36" t="s">
        <v>149</v>
      </c>
      <c r="K109" s="36">
        <v>3</v>
      </c>
      <c r="L109" s="36">
        <v>5</v>
      </c>
      <c r="M109" s="33">
        <v>3</v>
      </c>
      <c r="N109" s="35" t="s">
        <v>364</v>
      </c>
      <c r="O109" s="31" t="s">
        <v>108</v>
      </c>
      <c r="P109" s="31" t="s">
        <v>365</v>
      </c>
      <c r="Q109" s="31" t="s">
        <v>108</v>
      </c>
      <c r="R109" s="38" t="s">
        <v>356</v>
      </c>
      <c r="S109" s="38"/>
      <c r="T109" s="31"/>
      <c r="U109" s="38" t="s">
        <v>357</v>
      </c>
      <c r="V109" s="38">
        <f t="shared" si="6"/>
        <v>108</v>
      </c>
      <c r="W109" s="33">
        <f t="shared" si="7"/>
        <v>0</v>
      </c>
      <c r="X109" s="28" t="str">
        <f t="shared" si="5"/>
        <v/>
      </c>
    </row>
    <row r="110" spans="1:24" ht="30">
      <c r="A110" s="29">
        <f t="shared" si="8"/>
        <v>109</v>
      </c>
      <c r="B110" s="29">
        <v>304</v>
      </c>
      <c r="C110" s="30">
        <f t="shared" si="9"/>
        <v>0</v>
      </c>
      <c r="D110" s="31" t="s">
        <v>103</v>
      </c>
      <c r="E110" s="32"/>
      <c r="F110" s="31" t="s">
        <v>184</v>
      </c>
      <c r="G110" s="33">
        <v>5</v>
      </c>
      <c r="H110" s="34" t="s">
        <v>105</v>
      </c>
      <c r="I110" s="35"/>
      <c r="J110" s="36" t="s">
        <v>149</v>
      </c>
      <c r="K110" s="36">
        <v>3</v>
      </c>
      <c r="L110" s="36">
        <v>5</v>
      </c>
      <c r="M110" s="33">
        <v>3</v>
      </c>
      <c r="N110" s="35" t="s">
        <v>366</v>
      </c>
      <c r="O110" s="31" t="s">
        <v>108</v>
      </c>
      <c r="P110" s="31" t="s">
        <v>367</v>
      </c>
      <c r="Q110" s="31" t="s">
        <v>108</v>
      </c>
      <c r="R110" s="38" t="s">
        <v>356</v>
      </c>
      <c r="S110" s="38"/>
      <c r="T110" s="31"/>
      <c r="U110" s="38" t="s">
        <v>357</v>
      </c>
      <c r="V110" s="38">
        <f t="shared" si="6"/>
        <v>109</v>
      </c>
      <c r="W110" s="33">
        <f t="shared" si="7"/>
        <v>0</v>
      </c>
      <c r="X110" s="28" t="str">
        <f t="shared" si="5"/>
        <v/>
      </c>
    </row>
    <row r="111" spans="1:24" ht="45">
      <c r="A111" s="29">
        <f t="shared" si="8"/>
        <v>110</v>
      </c>
      <c r="B111" s="29">
        <v>304</v>
      </c>
      <c r="C111" s="30">
        <f t="shared" si="9"/>
        <v>0</v>
      </c>
      <c r="D111" s="31" t="s">
        <v>103</v>
      </c>
      <c r="E111" s="32"/>
      <c r="F111" s="31" t="s">
        <v>184</v>
      </c>
      <c r="G111" s="33">
        <v>5</v>
      </c>
      <c r="H111" s="34" t="s">
        <v>105</v>
      </c>
      <c r="I111" s="35"/>
      <c r="J111" s="36" t="s">
        <v>149</v>
      </c>
      <c r="K111" s="36">
        <v>3</v>
      </c>
      <c r="L111" s="36">
        <v>5</v>
      </c>
      <c r="M111" s="33">
        <v>2</v>
      </c>
      <c r="N111" s="35" t="s">
        <v>368</v>
      </c>
      <c r="O111" s="31" t="s">
        <v>108</v>
      </c>
      <c r="P111" s="31" t="s">
        <v>369</v>
      </c>
      <c r="Q111" s="31" t="s">
        <v>108</v>
      </c>
      <c r="R111" s="38" t="s">
        <v>356</v>
      </c>
      <c r="S111" s="38"/>
      <c r="T111" s="31"/>
      <c r="U111" s="38" t="s">
        <v>357</v>
      </c>
      <c r="V111" s="38">
        <f t="shared" si="6"/>
        <v>110</v>
      </c>
      <c r="W111" s="33">
        <f t="shared" si="7"/>
        <v>0</v>
      </c>
      <c r="X111" s="28" t="str">
        <f t="shared" si="5"/>
        <v/>
      </c>
    </row>
    <row r="112" spans="1:24" ht="45">
      <c r="A112" s="29">
        <f t="shared" si="8"/>
        <v>111</v>
      </c>
      <c r="B112" s="29">
        <v>304</v>
      </c>
      <c r="C112" s="30">
        <f t="shared" si="9"/>
        <v>0</v>
      </c>
      <c r="D112" s="31" t="s">
        <v>103</v>
      </c>
      <c r="E112" s="32"/>
      <c r="F112" s="31" t="s">
        <v>184</v>
      </c>
      <c r="G112" s="33">
        <v>5</v>
      </c>
      <c r="H112" s="34" t="s">
        <v>105</v>
      </c>
      <c r="I112" s="35"/>
      <c r="J112" s="36" t="s">
        <v>149</v>
      </c>
      <c r="K112" s="36">
        <v>3</v>
      </c>
      <c r="L112" s="36">
        <v>5</v>
      </c>
      <c r="M112" s="33">
        <v>3</v>
      </c>
      <c r="N112" s="35" t="s">
        <v>370</v>
      </c>
      <c r="O112" s="31" t="s">
        <v>108</v>
      </c>
      <c r="P112" s="31" t="s">
        <v>371</v>
      </c>
      <c r="Q112" s="31" t="s">
        <v>108</v>
      </c>
      <c r="R112" s="38" t="s">
        <v>356</v>
      </c>
      <c r="S112" s="38"/>
      <c r="T112" s="31"/>
      <c r="U112" s="38" t="s">
        <v>357</v>
      </c>
      <c r="V112" s="38">
        <f t="shared" si="6"/>
        <v>111</v>
      </c>
      <c r="W112" s="33">
        <f t="shared" si="7"/>
        <v>0</v>
      </c>
      <c r="X112" s="28" t="str">
        <f t="shared" si="5"/>
        <v>OK</v>
      </c>
    </row>
    <row r="113" spans="1:24" ht="30">
      <c r="A113" s="29">
        <f t="shared" si="8"/>
        <v>112</v>
      </c>
      <c r="B113" s="29">
        <v>304</v>
      </c>
      <c r="C113" s="30">
        <f t="shared" si="9"/>
        <v>0</v>
      </c>
      <c r="D113" s="31" t="s">
        <v>103</v>
      </c>
      <c r="E113" s="32"/>
      <c r="F113" s="31" t="s">
        <v>184</v>
      </c>
      <c r="G113" s="33">
        <v>5</v>
      </c>
      <c r="H113" s="34" t="s">
        <v>105</v>
      </c>
      <c r="I113" s="35"/>
      <c r="J113" s="36" t="s">
        <v>149</v>
      </c>
      <c r="K113" s="36">
        <v>3</v>
      </c>
      <c r="L113" s="36">
        <v>5</v>
      </c>
      <c r="M113" s="33">
        <v>3</v>
      </c>
      <c r="N113" s="35" t="s">
        <v>372</v>
      </c>
      <c r="O113" s="31" t="s">
        <v>108</v>
      </c>
      <c r="P113" s="31" t="s">
        <v>373</v>
      </c>
      <c r="Q113" s="31" t="s">
        <v>108</v>
      </c>
      <c r="R113" s="38" t="s">
        <v>356</v>
      </c>
      <c r="S113" s="38"/>
      <c r="T113" s="31"/>
      <c r="U113" s="38" t="s">
        <v>357</v>
      </c>
      <c r="V113" s="38">
        <f t="shared" si="6"/>
        <v>112</v>
      </c>
      <c r="W113" s="33">
        <f t="shared" si="7"/>
        <v>0</v>
      </c>
      <c r="X113" s="28" t="str">
        <f t="shared" si="5"/>
        <v/>
      </c>
    </row>
    <row r="114" spans="1:24" ht="45">
      <c r="A114" s="29">
        <f t="shared" si="8"/>
        <v>113</v>
      </c>
      <c r="B114" s="29">
        <v>304</v>
      </c>
      <c r="C114" s="30">
        <f t="shared" si="9"/>
        <v>0</v>
      </c>
      <c r="D114" s="31" t="s">
        <v>103</v>
      </c>
      <c r="E114" s="32"/>
      <c r="F114" s="31" t="s">
        <v>184</v>
      </c>
      <c r="G114" s="33">
        <v>5</v>
      </c>
      <c r="H114" s="34" t="s">
        <v>105</v>
      </c>
      <c r="I114" s="35"/>
      <c r="J114" s="36" t="s">
        <v>149</v>
      </c>
      <c r="K114" s="36">
        <v>3</v>
      </c>
      <c r="L114" s="36">
        <v>5</v>
      </c>
      <c r="M114" s="33">
        <v>2</v>
      </c>
      <c r="N114" s="35" t="s">
        <v>374</v>
      </c>
      <c r="O114" s="31" t="s">
        <v>108</v>
      </c>
      <c r="P114" s="31" t="s">
        <v>375</v>
      </c>
      <c r="Q114" s="31" t="s">
        <v>108</v>
      </c>
      <c r="R114" s="38" t="s">
        <v>356</v>
      </c>
      <c r="S114" s="38"/>
      <c r="T114" s="31"/>
      <c r="U114" s="38" t="s">
        <v>357</v>
      </c>
      <c r="V114" s="38">
        <f t="shared" si="6"/>
        <v>113</v>
      </c>
      <c r="W114" s="33">
        <f t="shared" si="7"/>
        <v>0</v>
      </c>
      <c r="X114" s="28" t="str">
        <f t="shared" si="5"/>
        <v/>
      </c>
    </row>
    <row r="115" spans="1:24" ht="30">
      <c r="A115" s="29">
        <f t="shared" si="8"/>
        <v>114</v>
      </c>
      <c r="B115" s="29">
        <v>304</v>
      </c>
      <c r="C115" s="30">
        <f t="shared" si="9"/>
        <v>0</v>
      </c>
      <c r="D115" s="31" t="s">
        <v>103</v>
      </c>
      <c r="E115" s="32"/>
      <c r="F115" s="31" t="s">
        <v>184</v>
      </c>
      <c r="G115" s="33">
        <v>5</v>
      </c>
      <c r="H115" s="34" t="s">
        <v>105</v>
      </c>
      <c r="I115" s="35"/>
      <c r="J115" s="36" t="s">
        <v>149</v>
      </c>
      <c r="K115" s="36">
        <v>3</v>
      </c>
      <c r="L115" s="36">
        <v>5</v>
      </c>
      <c r="M115" s="33">
        <v>3</v>
      </c>
      <c r="N115" s="35" t="s">
        <v>376</v>
      </c>
      <c r="O115" s="31" t="s">
        <v>108</v>
      </c>
      <c r="P115" s="31" t="s">
        <v>377</v>
      </c>
      <c r="Q115" s="31" t="s">
        <v>108</v>
      </c>
      <c r="R115" s="38" t="s">
        <v>356</v>
      </c>
      <c r="S115" s="38"/>
      <c r="T115" s="31"/>
      <c r="U115" s="38" t="s">
        <v>357</v>
      </c>
      <c r="V115" s="38">
        <f t="shared" si="6"/>
        <v>114</v>
      </c>
      <c r="W115" s="33">
        <f t="shared" si="7"/>
        <v>0</v>
      </c>
      <c r="X115" s="28" t="str">
        <f t="shared" si="5"/>
        <v>OK</v>
      </c>
    </row>
    <row r="116" spans="1:24" ht="30">
      <c r="A116" s="29">
        <f t="shared" si="8"/>
        <v>115</v>
      </c>
      <c r="B116" s="29">
        <v>304</v>
      </c>
      <c r="C116" s="30">
        <f t="shared" si="9"/>
        <v>0</v>
      </c>
      <c r="D116" s="31" t="s">
        <v>103</v>
      </c>
      <c r="E116" s="32"/>
      <c r="F116" s="31" t="s">
        <v>184</v>
      </c>
      <c r="G116" s="33">
        <v>5</v>
      </c>
      <c r="H116" s="34" t="s">
        <v>105</v>
      </c>
      <c r="I116" s="35"/>
      <c r="J116" s="36" t="s">
        <v>149</v>
      </c>
      <c r="K116" s="36">
        <v>3</v>
      </c>
      <c r="L116" s="36">
        <v>5</v>
      </c>
      <c r="M116" s="33">
        <v>2</v>
      </c>
      <c r="N116" s="35" t="s">
        <v>378</v>
      </c>
      <c r="O116" s="31" t="s">
        <v>108</v>
      </c>
      <c r="P116" s="31" t="s">
        <v>379</v>
      </c>
      <c r="Q116" s="31" t="s">
        <v>108</v>
      </c>
      <c r="R116" s="38" t="s">
        <v>356</v>
      </c>
      <c r="S116" s="38"/>
      <c r="T116" s="31"/>
      <c r="U116" s="38" t="s">
        <v>357</v>
      </c>
      <c r="V116" s="38">
        <f t="shared" si="6"/>
        <v>115</v>
      </c>
      <c r="W116" s="33">
        <f t="shared" si="7"/>
        <v>0</v>
      </c>
      <c r="X116" s="28" t="str">
        <f t="shared" si="5"/>
        <v/>
      </c>
    </row>
    <row r="117" spans="1:24" ht="45">
      <c r="A117" s="29">
        <f t="shared" si="8"/>
        <v>116</v>
      </c>
      <c r="B117" s="29">
        <v>304</v>
      </c>
      <c r="C117" s="30">
        <f t="shared" si="9"/>
        <v>0</v>
      </c>
      <c r="D117" s="31" t="s">
        <v>103</v>
      </c>
      <c r="E117" s="32"/>
      <c r="F117" s="31" t="s">
        <v>184</v>
      </c>
      <c r="G117" s="33">
        <v>5</v>
      </c>
      <c r="H117" s="34" t="s">
        <v>105</v>
      </c>
      <c r="I117" s="35"/>
      <c r="J117" s="36" t="s">
        <v>149</v>
      </c>
      <c r="K117" s="36">
        <v>3</v>
      </c>
      <c r="L117" s="36">
        <v>5</v>
      </c>
      <c r="M117" s="33">
        <v>3</v>
      </c>
      <c r="N117" s="35" t="s">
        <v>380</v>
      </c>
      <c r="O117" s="31" t="s">
        <v>108</v>
      </c>
      <c r="P117" s="31" t="s">
        <v>381</v>
      </c>
      <c r="Q117" s="31" t="s">
        <v>108</v>
      </c>
      <c r="R117" s="38" t="s">
        <v>356</v>
      </c>
      <c r="S117" s="38"/>
      <c r="T117" s="31"/>
      <c r="U117" s="38" t="s">
        <v>357</v>
      </c>
      <c r="V117" s="38">
        <f t="shared" si="6"/>
        <v>116</v>
      </c>
      <c r="W117" s="33">
        <f t="shared" si="7"/>
        <v>0</v>
      </c>
      <c r="X117" s="28" t="str">
        <f t="shared" si="5"/>
        <v>OK</v>
      </c>
    </row>
    <row r="118" spans="1:24" ht="45">
      <c r="A118" s="29">
        <f t="shared" si="8"/>
        <v>117</v>
      </c>
      <c r="B118" s="29">
        <v>304</v>
      </c>
      <c r="C118" s="30">
        <f t="shared" si="9"/>
        <v>0</v>
      </c>
      <c r="D118" s="31" t="s">
        <v>103</v>
      </c>
      <c r="E118" s="32"/>
      <c r="F118" s="31" t="s">
        <v>184</v>
      </c>
      <c r="G118" s="33">
        <v>5</v>
      </c>
      <c r="H118" s="34" t="s">
        <v>105</v>
      </c>
      <c r="I118" s="35"/>
      <c r="J118" s="36" t="s">
        <v>149</v>
      </c>
      <c r="K118" s="36">
        <v>3</v>
      </c>
      <c r="L118" s="36">
        <v>5</v>
      </c>
      <c r="M118" s="33">
        <v>3</v>
      </c>
      <c r="N118" s="35" t="s">
        <v>382</v>
      </c>
      <c r="O118" s="31" t="s">
        <v>108</v>
      </c>
      <c r="P118" s="31" t="s">
        <v>383</v>
      </c>
      <c r="Q118" s="31" t="s">
        <v>108</v>
      </c>
      <c r="R118" s="38" t="s">
        <v>356</v>
      </c>
      <c r="S118" s="38"/>
      <c r="T118" s="31"/>
      <c r="U118" s="38" t="s">
        <v>357</v>
      </c>
      <c r="V118" s="38">
        <f t="shared" si="6"/>
        <v>117</v>
      </c>
      <c r="W118" s="33">
        <f t="shared" si="7"/>
        <v>0</v>
      </c>
      <c r="X118" s="28" t="str">
        <f t="shared" si="5"/>
        <v/>
      </c>
    </row>
    <row r="119" spans="1:24" ht="45">
      <c r="A119" s="29">
        <f t="shared" si="8"/>
        <v>118</v>
      </c>
      <c r="B119" s="29">
        <v>304</v>
      </c>
      <c r="C119" s="30">
        <f t="shared" si="9"/>
        <v>0</v>
      </c>
      <c r="D119" s="31" t="s">
        <v>103</v>
      </c>
      <c r="E119" s="32"/>
      <c r="F119" s="31" t="s">
        <v>184</v>
      </c>
      <c r="G119" s="33">
        <v>5</v>
      </c>
      <c r="H119" s="34" t="s">
        <v>105</v>
      </c>
      <c r="I119" s="35"/>
      <c r="J119" s="36" t="s">
        <v>149</v>
      </c>
      <c r="K119" s="36">
        <v>3</v>
      </c>
      <c r="L119" s="36">
        <v>5</v>
      </c>
      <c r="M119" s="33">
        <v>3</v>
      </c>
      <c r="N119" s="35" t="s">
        <v>384</v>
      </c>
      <c r="O119" s="31" t="s">
        <v>108</v>
      </c>
      <c r="P119" s="31" t="s">
        <v>385</v>
      </c>
      <c r="Q119" s="31" t="s">
        <v>108</v>
      </c>
      <c r="R119" s="38" t="s">
        <v>356</v>
      </c>
      <c r="S119" s="38"/>
      <c r="T119" s="31"/>
      <c r="U119" s="38" t="s">
        <v>357</v>
      </c>
      <c r="V119" s="38">
        <f t="shared" si="6"/>
        <v>118</v>
      </c>
      <c r="W119" s="33">
        <f t="shared" si="7"/>
        <v>0</v>
      </c>
      <c r="X119" s="28" t="str">
        <f t="shared" si="5"/>
        <v/>
      </c>
    </row>
    <row r="120" spans="1:24" ht="30">
      <c r="A120" s="29">
        <f t="shared" si="8"/>
        <v>119</v>
      </c>
      <c r="B120" s="29">
        <v>304</v>
      </c>
      <c r="C120" s="30">
        <f t="shared" si="9"/>
        <v>0</v>
      </c>
      <c r="D120" s="31" t="s">
        <v>103</v>
      </c>
      <c r="E120" s="32"/>
      <c r="F120" s="31" t="s">
        <v>184</v>
      </c>
      <c r="G120" s="33">
        <v>5</v>
      </c>
      <c r="H120" s="34" t="s">
        <v>105</v>
      </c>
      <c r="I120" s="35"/>
      <c r="J120" s="36" t="s">
        <v>149</v>
      </c>
      <c r="K120" s="36">
        <v>4</v>
      </c>
      <c r="L120" s="36">
        <v>5</v>
      </c>
      <c r="M120" s="33">
        <v>2</v>
      </c>
      <c r="N120" s="35" t="s">
        <v>386</v>
      </c>
      <c r="O120" s="31" t="s">
        <v>108</v>
      </c>
      <c r="P120" s="31" t="s">
        <v>387</v>
      </c>
      <c r="Q120" s="31" t="s">
        <v>108</v>
      </c>
      <c r="R120" s="38" t="s">
        <v>356</v>
      </c>
      <c r="S120" s="38"/>
      <c r="T120" s="31"/>
      <c r="U120" s="38" t="s">
        <v>357</v>
      </c>
      <c r="V120" s="38">
        <f t="shared" si="6"/>
        <v>119</v>
      </c>
      <c r="W120" s="33">
        <f t="shared" si="7"/>
        <v>0</v>
      </c>
      <c r="X120" s="28" t="str">
        <f t="shared" si="5"/>
        <v/>
      </c>
    </row>
    <row r="121" spans="1:24" ht="75">
      <c r="A121" s="29">
        <f t="shared" si="8"/>
        <v>120</v>
      </c>
      <c r="B121" s="29">
        <v>304</v>
      </c>
      <c r="C121" s="30">
        <f t="shared" si="9"/>
        <v>0</v>
      </c>
      <c r="D121" s="31" t="s">
        <v>103</v>
      </c>
      <c r="E121" s="32"/>
      <c r="F121" s="31" t="s">
        <v>225</v>
      </c>
      <c r="G121" s="33">
        <v>4</v>
      </c>
      <c r="H121" s="34" t="s">
        <v>105</v>
      </c>
      <c r="I121" s="35"/>
      <c r="J121" s="36" t="s">
        <v>149</v>
      </c>
      <c r="K121" s="36">
        <v>2</v>
      </c>
      <c r="L121" s="36">
        <v>4</v>
      </c>
      <c r="M121" s="33">
        <v>1</v>
      </c>
      <c r="N121" s="37" t="s">
        <v>388</v>
      </c>
      <c r="O121" s="31" t="s">
        <v>108</v>
      </c>
      <c r="P121" s="38" t="s">
        <v>389</v>
      </c>
      <c r="Q121" s="31" t="s">
        <v>108</v>
      </c>
      <c r="R121" s="38" t="s">
        <v>390</v>
      </c>
      <c r="S121" s="38"/>
      <c r="T121" s="31"/>
      <c r="U121" s="38" t="s">
        <v>391</v>
      </c>
      <c r="V121" s="38">
        <f t="shared" si="6"/>
        <v>120</v>
      </c>
      <c r="W121" s="33">
        <f t="shared" si="7"/>
        <v>0</v>
      </c>
      <c r="X121" s="28" t="str">
        <f t="shared" si="5"/>
        <v/>
      </c>
    </row>
    <row r="122" spans="1:24" ht="45">
      <c r="A122" s="29">
        <f t="shared" si="8"/>
        <v>121</v>
      </c>
      <c r="B122" s="29">
        <v>304</v>
      </c>
      <c r="C122" s="30">
        <f t="shared" si="9"/>
        <v>0</v>
      </c>
      <c r="D122" s="31" t="s">
        <v>103</v>
      </c>
      <c r="E122" s="32"/>
      <c r="F122" s="31" t="s">
        <v>225</v>
      </c>
      <c r="G122" s="33">
        <v>4</v>
      </c>
      <c r="H122" s="34" t="s">
        <v>105</v>
      </c>
      <c r="I122" s="35"/>
      <c r="J122" s="36" t="s">
        <v>145</v>
      </c>
      <c r="K122" s="36">
        <v>3</v>
      </c>
      <c r="L122" s="36">
        <v>4</v>
      </c>
      <c r="M122" s="33">
        <v>2</v>
      </c>
      <c r="N122" s="35" t="s">
        <v>392</v>
      </c>
      <c r="O122" s="31" t="s">
        <v>108</v>
      </c>
      <c r="P122" s="31" t="s">
        <v>393</v>
      </c>
      <c r="Q122" s="31" t="s">
        <v>108</v>
      </c>
      <c r="R122" s="38" t="s">
        <v>394</v>
      </c>
      <c r="S122" s="38"/>
      <c r="T122" s="31"/>
      <c r="U122" s="38" t="s">
        <v>391</v>
      </c>
      <c r="V122" s="38">
        <f t="shared" si="6"/>
        <v>121</v>
      </c>
      <c r="W122" s="33">
        <f t="shared" si="7"/>
        <v>0</v>
      </c>
      <c r="X122" s="28" t="str">
        <f t="shared" si="5"/>
        <v>OK</v>
      </c>
    </row>
    <row r="123" spans="1:24" ht="45">
      <c r="A123" s="29">
        <f t="shared" si="8"/>
        <v>122</v>
      </c>
      <c r="B123" s="29">
        <v>304</v>
      </c>
      <c r="C123" s="30">
        <f t="shared" si="9"/>
        <v>0</v>
      </c>
      <c r="D123" s="31" t="s">
        <v>103</v>
      </c>
      <c r="E123" s="32"/>
      <c r="F123" s="31" t="s">
        <v>225</v>
      </c>
      <c r="G123" s="33">
        <v>4</v>
      </c>
      <c r="H123" s="34" t="s">
        <v>105</v>
      </c>
      <c r="I123" s="35"/>
      <c r="J123" s="36" t="s">
        <v>145</v>
      </c>
      <c r="K123" s="36">
        <v>3</v>
      </c>
      <c r="L123" s="36">
        <v>4</v>
      </c>
      <c r="M123" s="33">
        <v>3</v>
      </c>
      <c r="N123" s="35" t="s">
        <v>395</v>
      </c>
      <c r="O123" s="31" t="s">
        <v>108</v>
      </c>
      <c r="P123" s="31" t="s">
        <v>396</v>
      </c>
      <c r="Q123" s="31" t="s">
        <v>108</v>
      </c>
      <c r="R123" s="38" t="s">
        <v>394</v>
      </c>
      <c r="S123" s="38"/>
      <c r="T123" s="31"/>
      <c r="U123" s="38" t="s">
        <v>391</v>
      </c>
      <c r="V123" s="38">
        <f t="shared" si="6"/>
        <v>122</v>
      </c>
      <c r="W123" s="33">
        <f t="shared" si="7"/>
        <v>0</v>
      </c>
      <c r="X123" s="28" t="str">
        <f t="shared" si="5"/>
        <v>OK</v>
      </c>
    </row>
    <row r="124" spans="1:24" ht="45">
      <c r="A124" s="29">
        <f t="shared" si="8"/>
        <v>123</v>
      </c>
      <c r="B124" s="29">
        <v>304</v>
      </c>
      <c r="C124" s="30">
        <f t="shared" si="9"/>
        <v>0</v>
      </c>
      <c r="D124" s="31" t="s">
        <v>103</v>
      </c>
      <c r="E124" s="32"/>
      <c r="F124" s="31" t="s">
        <v>225</v>
      </c>
      <c r="G124" s="33">
        <v>4</v>
      </c>
      <c r="H124" s="34" t="s">
        <v>105</v>
      </c>
      <c r="I124" s="35"/>
      <c r="J124" s="36" t="s">
        <v>145</v>
      </c>
      <c r="K124" s="36">
        <v>3</v>
      </c>
      <c r="L124" s="36">
        <v>4</v>
      </c>
      <c r="M124" s="33">
        <v>3</v>
      </c>
      <c r="N124" s="35" t="s">
        <v>397</v>
      </c>
      <c r="O124" s="31" t="s">
        <v>108</v>
      </c>
      <c r="P124" s="31" t="s">
        <v>398</v>
      </c>
      <c r="Q124" s="31" t="s">
        <v>108</v>
      </c>
      <c r="R124" s="38" t="s">
        <v>394</v>
      </c>
      <c r="S124" s="38"/>
      <c r="T124" s="31"/>
      <c r="U124" s="38" t="s">
        <v>391</v>
      </c>
      <c r="V124" s="38">
        <f t="shared" si="6"/>
        <v>123</v>
      </c>
      <c r="W124" s="33">
        <f t="shared" si="7"/>
        <v>0</v>
      </c>
      <c r="X124" s="28" t="str">
        <f t="shared" si="5"/>
        <v/>
      </c>
    </row>
    <row r="125" spans="1:24" ht="45">
      <c r="A125" s="29">
        <f t="shared" si="8"/>
        <v>124</v>
      </c>
      <c r="B125" s="29">
        <v>304</v>
      </c>
      <c r="C125" s="30">
        <f t="shared" si="9"/>
        <v>0</v>
      </c>
      <c r="D125" s="31" t="s">
        <v>103</v>
      </c>
      <c r="E125" s="32"/>
      <c r="F125" s="31" t="s">
        <v>225</v>
      </c>
      <c r="G125" s="33">
        <v>4</v>
      </c>
      <c r="H125" s="34" t="s">
        <v>105</v>
      </c>
      <c r="I125" s="35"/>
      <c r="J125" s="36" t="s">
        <v>145</v>
      </c>
      <c r="K125" s="36">
        <v>3</v>
      </c>
      <c r="L125" s="36">
        <v>4</v>
      </c>
      <c r="M125" s="33">
        <v>3</v>
      </c>
      <c r="N125" s="35" t="s">
        <v>399</v>
      </c>
      <c r="O125" s="31" t="s">
        <v>108</v>
      </c>
      <c r="P125" s="31" t="s">
        <v>400</v>
      </c>
      <c r="Q125" s="31" t="s">
        <v>108</v>
      </c>
      <c r="R125" s="38" t="s">
        <v>394</v>
      </c>
      <c r="S125" s="38"/>
      <c r="T125" s="31"/>
      <c r="U125" s="38" t="s">
        <v>391</v>
      </c>
      <c r="V125" s="38">
        <f t="shared" si="6"/>
        <v>124</v>
      </c>
      <c r="W125" s="33">
        <f t="shared" si="7"/>
        <v>0</v>
      </c>
      <c r="X125" s="28" t="str">
        <f t="shared" si="5"/>
        <v/>
      </c>
    </row>
    <row r="126" spans="1:24" ht="30">
      <c r="A126" s="29">
        <f t="shared" si="8"/>
        <v>125</v>
      </c>
      <c r="B126" s="29">
        <v>304</v>
      </c>
      <c r="C126" s="30">
        <f t="shared" si="9"/>
        <v>0</v>
      </c>
      <c r="D126" s="31" t="s">
        <v>103</v>
      </c>
      <c r="E126" s="32"/>
      <c r="F126" s="34" t="s">
        <v>104</v>
      </c>
      <c r="G126" s="33">
        <v>2</v>
      </c>
      <c r="H126" s="34" t="s">
        <v>105</v>
      </c>
      <c r="I126" s="35"/>
      <c r="J126" s="36" t="s">
        <v>149</v>
      </c>
      <c r="K126" s="36">
        <v>2</v>
      </c>
      <c r="L126" s="36">
        <v>4</v>
      </c>
      <c r="M126" s="33">
        <v>2</v>
      </c>
      <c r="N126" s="35" t="s">
        <v>401</v>
      </c>
      <c r="O126" s="31" t="s">
        <v>108</v>
      </c>
      <c r="P126" s="31" t="s">
        <v>402</v>
      </c>
      <c r="Q126" s="31" t="s">
        <v>108</v>
      </c>
      <c r="R126" s="38" t="s">
        <v>403</v>
      </c>
      <c r="S126" s="38"/>
      <c r="T126" s="31"/>
      <c r="U126" s="38" t="s">
        <v>391</v>
      </c>
      <c r="V126" s="38">
        <f t="shared" si="6"/>
        <v>125</v>
      </c>
      <c r="W126" s="33">
        <f t="shared" si="7"/>
        <v>0</v>
      </c>
      <c r="X126" s="28" t="str">
        <f t="shared" si="5"/>
        <v/>
      </c>
    </row>
    <row r="127" spans="1:24" ht="30">
      <c r="A127" s="29">
        <f t="shared" si="8"/>
        <v>126</v>
      </c>
      <c r="B127" s="29">
        <v>304</v>
      </c>
      <c r="C127" s="30">
        <f t="shared" si="9"/>
        <v>0</v>
      </c>
      <c r="D127" s="31" t="s">
        <v>103</v>
      </c>
      <c r="E127" s="32"/>
      <c r="F127" s="34" t="s">
        <v>104</v>
      </c>
      <c r="G127" s="33">
        <v>2</v>
      </c>
      <c r="H127" s="34" t="s">
        <v>105</v>
      </c>
      <c r="I127" s="35"/>
      <c r="J127" s="36" t="s">
        <v>149</v>
      </c>
      <c r="K127" s="36">
        <v>2</v>
      </c>
      <c r="L127" s="36">
        <v>4</v>
      </c>
      <c r="M127" s="33">
        <v>3</v>
      </c>
      <c r="N127" s="35" t="s">
        <v>404</v>
      </c>
      <c r="O127" s="31" t="s">
        <v>108</v>
      </c>
      <c r="P127" s="31" t="s">
        <v>405</v>
      </c>
      <c r="Q127" s="31" t="s">
        <v>108</v>
      </c>
      <c r="R127" s="38" t="s">
        <v>403</v>
      </c>
      <c r="S127" s="38"/>
      <c r="T127" s="31"/>
      <c r="U127" s="38" t="s">
        <v>391</v>
      </c>
      <c r="V127" s="38">
        <f t="shared" si="6"/>
        <v>126</v>
      </c>
      <c r="W127" s="33">
        <f t="shared" si="7"/>
        <v>0</v>
      </c>
      <c r="X127" s="28" t="str">
        <f t="shared" si="5"/>
        <v>OK</v>
      </c>
    </row>
    <row r="128" spans="1:24" ht="30">
      <c r="A128" s="29">
        <f t="shared" si="8"/>
        <v>127</v>
      </c>
      <c r="B128" s="29">
        <v>304</v>
      </c>
      <c r="C128" s="30">
        <f t="shared" si="9"/>
        <v>0</v>
      </c>
      <c r="D128" s="31" t="s">
        <v>103</v>
      </c>
      <c r="E128" s="32"/>
      <c r="F128" s="31" t="s">
        <v>225</v>
      </c>
      <c r="G128" s="33">
        <v>4</v>
      </c>
      <c r="H128" s="34" t="s">
        <v>105</v>
      </c>
      <c r="I128" s="35"/>
      <c r="J128" s="36" t="s">
        <v>149</v>
      </c>
      <c r="K128" s="36">
        <v>2</v>
      </c>
      <c r="L128" s="36">
        <v>4</v>
      </c>
      <c r="M128" s="33">
        <v>3</v>
      </c>
      <c r="N128" s="35" t="s">
        <v>406</v>
      </c>
      <c r="O128" s="31" t="s">
        <v>108</v>
      </c>
      <c r="P128" s="31" t="s">
        <v>407</v>
      </c>
      <c r="Q128" s="31" t="s">
        <v>108</v>
      </c>
      <c r="R128" s="38" t="s">
        <v>403</v>
      </c>
      <c r="S128" s="38"/>
      <c r="T128" s="31"/>
      <c r="U128" s="38" t="s">
        <v>391</v>
      </c>
      <c r="V128" s="38">
        <f t="shared" si="6"/>
        <v>127</v>
      </c>
      <c r="W128" s="33">
        <f t="shared" si="7"/>
        <v>0</v>
      </c>
      <c r="X128" s="28" t="str">
        <f t="shared" si="5"/>
        <v/>
      </c>
    </row>
    <row r="129" spans="1:24" ht="30">
      <c r="A129" s="29">
        <f t="shared" si="8"/>
        <v>128</v>
      </c>
      <c r="B129" s="29">
        <v>304</v>
      </c>
      <c r="C129" s="30">
        <f t="shared" si="9"/>
        <v>0</v>
      </c>
      <c r="D129" s="31" t="s">
        <v>103</v>
      </c>
      <c r="E129" s="32"/>
      <c r="F129" s="31" t="s">
        <v>225</v>
      </c>
      <c r="G129" s="33">
        <v>4</v>
      </c>
      <c r="H129" s="34" t="s">
        <v>105</v>
      </c>
      <c r="I129" s="35"/>
      <c r="J129" s="36" t="s">
        <v>149</v>
      </c>
      <c r="K129" s="36">
        <v>2</v>
      </c>
      <c r="L129" s="36">
        <v>4</v>
      </c>
      <c r="M129" s="33">
        <v>3</v>
      </c>
      <c r="N129" s="35" t="s">
        <v>408</v>
      </c>
      <c r="O129" s="31" t="s">
        <v>108</v>
      </c>
      <c r="P129" s="31" t="s">
        <v>409</v>
      </c>
      <c r="Q129" s="31" t="s">
        <v>108</v>
      </c>
      <c r="R129" s="38" t="s">
        <v>403</v>
      </c>
      <c r="S129" s="38"/>
      <c r="T129" s="31"/>
      <c r="U129" s="38" t="s">
        <v>391</v>
      </c>
      <c r="V129" s="38">
        <f t="shared" si="6"/>
        <v>128</v>
      </c>
      <c r="W129" s="33">
        <f t="shared" si="7"/>
        <v>0</v>
      </c>
      <c r="X129" s="28" t="str">
        <f t="shared" si="5"/>
        <v/>
      </c>
    </row>
    <row r="130" spans="1:24" ht="30">
      <c r="A130" s="29">
        <f t="shared" si="8"/>
        <v>129</v>
      </c>
      <c r="B130" s="29">
        <v>304</v>
      </c>
      <c r="C130" s="30">
        <f t="shared" si="9"/>
        <v>0</v>
      </c>
      <c r="D130" s="31" t="s">
        <v>103</v>
      </c>
      <c r="E130" s="32"/>
      <c r="F130" s="31" t="s">
        <v>225</v>
      </c>
      <c r="G130" s="33">
        <v>4</v>
      </c>
      <c r="H130" s="34" t="s">
        <v>105</v>
      </c>
      <c r="I130" s="35"/>
      <c r="J130" s="36" t="s">
        <v>145</v>
      </c>
      <c r="K130" s="36">
        <v>2</v>
      </c>
      <c r="L130" s="36">
        <v>4</v>
      </c>
      <c r="M130" s="33">
        <v>2</v>
      </c>
      <c r="N130" s="35" t="s">
        <v>410</v>
      </c>
      <c r="O130" s="31"/>
      <c r="P130" s="31" t="s">
        <v>411</v>
      </c>
      <c r="Q130" s="31" t="s">
        <v>108</v>
      </c>
      <c r="R130" s="38" t="s">
        <v>403</v>
      </c>
      <c r="S130" s="38"/>
      <c r="T130" s="31"/>
      <c r="U130" s="38" t="s">
        <v>391</v>
      </c>
      <c r="V130" s="38">
        <f t="shared" si="6"/>
        <v>129</v>
      </c>
      <c r="W130" s="33">
        <f t="shared" si="7"/>
        <v>0</v>
      </c>
      <c r="X130" s="28" t="str">
        <f t="shared" ref="X130:X193" si="10">IF(M130&gt;M129, IF(F130=F129,"OK"," !!! "), "")</f>
        <v/>
      </c>
    </row>
    <row r="131" spans="1:24" ht="30">
      <c r="A131" s="29">
        <f t="shared" si="8"/>
        <v>130</v>
      </c>
      <c r="B131" s="29">
        <v>304</v>
      </c>
      <c r="C131" s="30">
        <f t="shared" si="9"/>
        <v>0</v>
      </c>
      <c r="D131" s="31" t="s">
        <v>103</v>
      </c>
      <c r="E131" s="32"/>
      <c r="F131" s="31" t="s">
        <v>225</v>
      </c>
      <c r="G131" s="33">
        <v>4</v>
      </c>
      <c r="H131" s="34" t="s">
        <v>105</v>
      </c>
      <c r="I131" s="35"/>
      <c r="J131" s="36" t="s">
        <v>145</v>
      </c>
      <c r="K131" s="36">
        <v>2</v>
      </c>
      <c r="L131" s="36">
        <v>4</v>
      </c>
      <c r="M131" s="33">
        <v>3</v>
      </c>
      <c r="N131" s="35" t="s">
        <v>412</v>
      </c>
      <c r="O131" s="31" t="s">
        <v>108</v>
      </c>
      <c r="P131" s="31" t="s">
        <v>413</v>
      </c>
      <c r="Q131" s="31" t="s">
        <v>108</v>
      </c>
      <c r="R131" s="38" t="s">
        <v>403</v>
      </c>
      <c r="S131" s="38"/>
      <c r="T131" s="31"/>
      <c r="U131" s="38" t="s">
        <v>391</v>
      </c>
      <c r="V131" s="38">
        <f t="shared" ref="V131:V194" si="11">A131</f>
        <v>130</v>
      </c>
      <c r="W131" s="33">
        <f t="shared" ref="W131:W194" si="12">2-ISERROR(SEARCH("jorion",R131))-ISERROR(SEARCH("PRM",R131))</f>
        <v>0</v>
      </c>
      <c r="X131" s="28" t="str">
        <f t="shared" si="10"/>
        <v>OK</v>
      </c>
    </row>
    <row r="132" spans="1:24" ht="30">
      <c r="A132" s="29">
        <f t="shared" ref="A132:A195" si="13">1+A131</f>
        <v>131</v>
      </c>
      <c r="B132" s="29">
        <v>304</v>
      </c>
      <c r="C132" s="30">
        <f t="shared" ref="C132:C195" si="14">(R132="")*(U132="")*(T132="")*(S132="")</f>
        <v>0</v>
      </c>
      <c r="D132" s="31" t="s">
        <v>103</v>
      </c>
      <c r="E132" s="32"/>
      <c r="F132" s="31" t="s">
        <v>225</v>
      </c>
      <c r="G132" s="33">
        <v>4</v>
      </c>
      <c r="H132" s="34" t="s">
        <v>105</v>
      </c>
      <c r="I132" s="35"/>
      <c r="J132" s="36" t="s">
        <v>145</v>
      </c>
      <c r="K132" s="36">
        <v>2</v>
      </c>
      <c r="L132" s="36">
        <v>4</v>
      </c>
      <c r="M132" s="33">
        <v>3</v>
      </c>
      <c r="N132" s="35" t="s">
        <v>414</v>
      </c>
      <c r="O132" s="31" t="s">
        <v>108</v>
      </c>
      <c r="P132" s="31" t="s">
        <v>415</v>
      </c>
      <c r="Q132" s="31" t="s">
        <v>108</v>
      </c>
      <c r="R132" s="38" t="s">
        <v>403</v>
      </c>
      <c r="S132" s="38"/>
      <c r="T132" s="31"/>
      <c r="U132" s="38" t="s">
        <v>391</v>
      </c>
      <c r="V132" s="38">
        <f t="shared" si="11"/>
        <v>131</v>
      </c>
      <c r="W132" s="33">
        <f t="shared" si="12"/>
        <v>0</v>
      </c>
      <c r="X132" s="28" t="str">
        <f t="shared" si="10"/>
        <v/>
      </c>
    </row>
    <row r="133" spans="1:24" ht="30">
      <c r="A133" s="29">
        <f t="shared" si="13"/>
        <v>132</v>
      </c>
      <c r="B133" s="29">
        <v>304</v>
      </c>
      <c r="C133" s="30">
        <f t="shared" si="14"/>
        <v>0</v>
      </c>
      <c r="D133" s="31" t="s">
        <v>103</v>
      </c>
      <c r="E133" s="32"/>
      <c r="F133" s="31" t="s">
        <v>225</v>
      </c>
      <c r="G133" s="33">
        <v>4</v>
      </c>
      <c r="H133" s="34" t="s">
        <v>105</v>
      </c>
      <c r="I133" s="35"/>
      <c r="J133" s="36" t="s">
        <v>252</v>
      </c>
      <c r="K133" s="36">
        <v>3</v>
      </c>
      <c r="L133" s="36">
        <v>4</v>
      </c>
      <c r="M133" s="33">
        <v>4</v>
      </c>
      <c r="N133" s="35" t="s">
        <v>416</v>
      </c>
      <c r="O133" s="31" t="s">
        <v>108</v>
      </c>
      <c r="P133" s="41" t="s">
        <v>417</v>
      </c>
      <c r="Q133" s="31" t="s">
        <v>108</v>
      </c>
      <c r="R133" s="38" t="s">
        <v>403</v>
      </c>
      <c r="S133" s="38"/>
      <c r="T133" s="31"/>
      <c r="U133" s="38" t="s">
        <v>391</v>
      </c>
      <c r="V133" s="38">
        <f t="shared" si="11"/>
        <v>132</v>
      </c>
      <c r="W133" s="33">
        <f t="shared" si="12"/>
        <v>0</v>
      </c>
      <c r="X133" s="28" t="str">
        <f t="shared" si="10"/>
        <v>OK</v>
      </c>
    </row>
    <row r="134" spans="1:24" ht="30">
      <c r="A134" s="29">
        <f t="shared" si="13"/>
        <v>133</v>
      </c>
      <c r="B134" s="29">
        <v>304</v>
      </c>
      <c r="C134" s="30">
        <f t="shared" si="14"/>
        <v>0</v>
      </c>
      <c r="D134" s="31" t="s">
        <v>103</v>
      </c>
      <c r="E134" s="32"/>
      <c r="F134" s="31" t="s">
        <v>225</v>
      </c>
      <c r="G134" s="33">
        <v>4</v>
      </c>
      <c r="H134" s="34" t="s">
        <v>105</v>
      </c>
      <c r="I134" s="35"/>
      <c r="J134" s="36" t="s">
        <v>252</v>
      </c>
      <c r="K134" s="36">
        <v>3</v>
      </c>
      <c r="L134" s="36">
        <v>4</v>
      </c>
      <c r="M134" s="33">
        <v>4</v>
      </c>
      <c r="N134" s="35" t="s">
        <v>418</v>
      </c>
      <c r="O134" s="31" t="s">
        <v>108</v>
      </c>
      <c r="P134" s="41" t="s">
        <v>419</v>
      </c>
      <c r="Q134" s="31" t="s">
        <v>108</v>
      </c>
      <c r="R134" s="38" t="s">
        <v>403</v>
      </c>
      <c r="S134" s="38"/>
      <c r="T134" s="31"/>
      <c r="U134" s="38" t="s">
        <v>391</v>
      </c>
      <c r="V134" s="38">
        <f t="shared" si="11"/>
        <v>133</v>
      </c>
      <c r="W134" s="33">
        <f t="shared" si="12"/>
        <v>0</v>
      </c>
      <c r="X134" s="28" t="str">
        <f t="shared" si="10"/>
        <v/>
      </c>
    </row>
    <row r="135" spans="1:24" ht="30">
      <c r="A135" s="29">
        <f t="shared" si="13"/>
        <v>134</v>
      </c>
      <c r="B135" s="29">
        <v>304</v>
      </c>
      <c r="C135" s="30">
        <f t="shared" si="14"/>
        <v>0</v>
      </c>
      <c r="D135" s="31" t="s">
        <v>103</v>
      </c>
      <c r="E135" s="32"/>
      <c r="F135" s="31" t="s">
        <v>225</v>
      </c>
      <c r="G135" s="33">
        <v>4</v>
      </c>
      <c r="H135" s="34" t="s">
        <v>105</v>
      </c>
      <c r="I135" s="35"/>
      <c r="J135" s="36" t="s">
        <v>252</v>
      </c>
      <c r="K135" s="36">
        <v>3</v>
      </c>
      <c r="L135" s="36">
        <v>4</v>
      </c>
      <c r="M135" s="33">
        <v>4</v>
      </c>
      <c r="N135" s="35" t="s">
        <v>420</v>
      </c>
      <c r="O135" s="31" t="s">
        <v>108</v>
      </c>
      <c r="P135" s="41" t="s">
        <v>421</v>
      </c>
      <c r="Q135" s="31" t="s">
        <v>108</v>
      </c>
      <c r="R135" s="38" t="s">
        <v>403</v>
      </c>
      <c r="S135" s="38"/>
      <c r="T135" s="31"/>
      <c r="U135" s="38" t="s">
        <v>391</v>
      </c>
      <c r="V135" s="38">
        <f t="shared" si="11"/>
        <v>134</v>
      </c>
      <c r="W135" s="33">
        <f t="shared" si="12"/>
        <v>0</v>
      </c>
      <c r="X135" s="28" t="str">
        <f t="shared" si="10"/>
        <v/>
      </c>
    </row>
    <row r="136" spans="1:24" ht="30">
      <c r="A136" s="29">
        <f t="shared" si="13"/>
        <v>135</v>
      </c>
      <c r="B136" s="29">
        <v>304</v>
      </c>
      <c r="C136" s="30">
        <f t="shared" si="14"/>
        <v>0</v>
      </c>
      <c r="D136" s="31" t="s">
        <v>103</v>
      </c>
      <c r="E136" s="32"/>
      <c r="F136" s="31" t="s">
        <v>225</v>
      </c>
      <c r="G136" s="33">
        <v>4</v>
      </c>
      <c r="H136" s="34" t="s">
        <v>105</v>
      </c>
      <c r="I136" s="35"/>
      <c r="J136" s="36" t="s">
        <v>145</v>
      </c>
      <c r="K136" s="36">
        <v>2</v>
      </c>
      <c r="L136" s="36">
        <v>4</v>
      </c>
      <c r="M136" s="33">
        <v>3</v>
      </c>
      <c r="N136" s="35" t="s">
        <v>422</v>
      </c>
      <c r="O136" s="31" t="s">
        <v>108</v>
      </c>
      <c r="P136" s="31" t="s">
        <v>423</v>
      </c>
      <c r="Q136" s="31" t="s">
        <v>108</v>
      </c>
      <c r="R136" s="38" t="s">
        <v>403</v>
      </c>
      <c r="S136" s="38"/>
      <c r="T136" s="31"/>
      <c r="U136" s="38" t="s">
        <v>391</v>
      </c>
      <c r="V136" s="38">
        <f t="shared" si="11"/>
        <v>135</v>
      </c>
      <c r="W136" s="33">
        <f t="shared" si="12"/>
        <v>0</v>
      </c>
      <c r="X136" s="28" t="str">
        <f t="shared" si="10"/>
        <v/>
      </c>
    </row>
    <row r="137" spans="1:24" ht="30">
      <c r="A137" s="29">
        <f t="shared" si="13"/>
        <v>136</v>
      </c>
      <c r="B137" s="29">
        <v>304</v>
      </c>
      <c r="C137" s="30">
        <f t="shared" si="14"/>
        <v>0</v>
      </c>
      <c r="D137" s="31" t="s">
        <v>103</v>
      </c>
      <c r="E137" s="32"/>
      <c r="F137" s="31" t="s">
        <v>225</v>
      </c>
      <c r="G137" s="33">
        <v>4</v>
      </c>
      <c r="H137" s="34" t="s">
        <v>105</v>
      </c>
      <c r="I137" s="35"/>
      <c r="J137" s="36" t="s">
        <v>252</v>
      </c>
      <c r="K137" s="36">
        <v>3</v>
      </c>
      <c r="L137" s="36">
        <v>4</v>
      </c>
      <c r="M137" s="33">
        <v>4</v>
      </c>
      <c r="N137" s="35" t="s">
        <v>424</v>
      </c>
      <c r="O137" s="31" t="s">
        <v>108</v>
      </c>
      <c r="P137" s="41" t="s">
        <v>425</v>
      </c>
      <c r="Q137" s="31" t="s">
        <v>108</v>
      </c>
      <c r="R137" s="38" t="s">
        <v>403</v>
      </c>
      <c r="S137" s="38"/>
      <c r="T137" s="31"/>
      <c r="U137" s="38" t="s">
        <v>391</v>
      </c>
      <c r="V137" s="38">
        <f t="shared" si="11"/>
        <v>136</v>
      </c>
      <c r="W137" s="33">
        <f t="shared" si="12"/>
        <v>0</v>
      </c>
      <c r="X137" s="28" t="str">
        <f t="shared" si="10"/>
        <v>OK</v>
      </c>
    </row>
    <row r="138" spans="1:24" ht="30">
      <c r="A138" s="29">
        <f t="shared" si="13"/>
        <v>137</v>
      </c>
      <c r="B138" s="29">
        <v>304</v>
      </c>
      <c r="C138" s="30">
        <f t="shared" si="14"/>
        <v>0</v>
      </c>
      <c r="D138" s="31" t="s">
        <v>103</v>
      </c>
      <c r="E138" s="32"/>
      <c r="F138" s="31" t="s">
        <v>225</v>
      </c>
      <c r="G138" s="33">
        <v>4</v>
      </c>
      <c r="H138" s="34" t="s">
        <v>105</v>
      </c>
      <c r="I138" s="35"/>
      <c r="J138" s="36" t="s">
        <v>252</v>
      </c>
      <c r="K138" s="36">
        <v>3</v>
      </c>
      <c r="L138" s="36">
        <v>4</v>
      </c>
      <c r="M138" s="33">
        <v>4</v>
      </c>
      <c r="N138" s="35" t="s">
        <v>426</v>
      </c>
      <c r="O138" s="31" t="s">
        <v>108</v>
      </c>
      <c r="P138" s="41" t="s">
        <v>427</v>
      </c>
      <c r="Q138" s="31" t="s">
        <v>108</v>
      </c>
      <c r="R138" s="38" t="s">
        <v>403</v>
      </c>
      <c r="S138" s="38"/>
      <c r="T138" s="31"/>
      <c r="U138" s="38" t="s">
        <v>391</v>
      </c>
      <c r="V138" s="38">
        <f t="shared" si="11"/>
        <v>137</v>
      </c>
      <c r="W138" s="33">
        <f t="shared" si="12"/>
        <v>0</v>
      </c>
      <c r="X138" s="28" t="str">
        <f t="shared" si="10"/>
        <v/>
      </c>
    </row>
    <row r="139" spans="1:24" ht="30">
      <c r="A139" s="29">
        <f t="shared" si="13"/>
        <v>138</v>
      </c>
      <c r="B139" s="29">
        <v>304</v>
      </c>
      <c r="C139" s="30">
        <f t="shared" si="14"/>
        <v>0</v>
      </c>
      <c r="D139" s="31" t="s">
        <v>103</v>
      </c>
      <c r="E139" s="32"/>
      <c r="F139" s="31" t="s">
        <v>225</v>
      </c>
      <c r="G139" s="33">
        <v>4</v>
      </c>
      <c r="H139" s="34" t="s">
        <v>105</v>
      </c>
      <c r="I139" s="35"/>
      <c r="J139" s="36" t="s">
        <v>252</v>
      </c>
      <c r="K139" s="36">
        <v>3</v>
      </c>
      <c r="L139" s="36">
        <v>4</v>
      </c>
      <c r="M139" s="33">
        <v>4</v>
      </c>
      <c r="N139" s="35" t="s">
        <v>428</v>
      </c>
      <c r="O139" s="31" t="s">
        <v>108</v>
      </c>
      <c r="P139" s="41" t="s">
        <v>429</v>
      </c>
      <c r="Q139" s="31" t="s">
        <v>108</v>
      </c>
      <c r="R139" s="38" t="s">
        <v>403</v>
      </c>
      <c r="S139" s="38"/>
      <c r="T139" s="31"/>
      <c r="U139" s="38" t="s">
        <v>391</v>
      </c>
      <c r="V139" s="38">
        <f t="shared" si="11"/>
        <v>138</v>
      </c>
      <c r="W139" s="33">
        <f t="shared" si="12"/>
        <v>0</v>
      </c>
      <c r="X139" s="28" t="str">
        <f t="shared" si="10"/>
        <v/>
      </c>
    </row>
    <row r="140" spans="1:24" ht="45">
      <c r="A140" s="29">
        <f t="shared" si="13"/>
        <v>139</v>
      </c>
      <c r="B140" s="29">
        <v>304</v>
      </c>
      <c r="C140" s="30">
        <f t="shared" si="14"/>
        <v>0</v>
      </c>
      <c r="D140" s="31" t="s">
        <v>103</v>
      </c>
      <c r="E140" s="32"/>
      <c r="F140" s="31" t="s">
        <v>225</v>
      </c>
      <c r="G140" s="33">
        <v>4</v>
      </c>
      <c r="H140" s="34" t="s">
        <v>105</v>
      </c>
      <c r="I140" s="35"/>
      <c r="J140" s="36" t="s">
        <v>145</v>
      </c>
      <c r="K140" s="36">
        <v>2</v>
      </c>
      <c r="L140" s="36">
        <v>4</v>
      </c>
      <c r="M140" s="33">
        <v>1</v>
      </c>
      <c r="N140" s="37" t="s">
        <v>430</v>
      </c>
      <c r="O140" s="31" t="s">
        <v>108</v>
      </c>
      <c r="P140" s="38" t="s">
        <v>431</v>
      </c>
      <c r="Q140" s="31" t="s">
        <v>108</v>
      </c>
      <c r="R140" s="38" t="s">
        <v>394</v>
      </c>
      <c r="S140" s="38"/>
      <c r="T140" s="31"/>
      <c r="U140" s="38" t="s">
        <v>432</v>
      </c>
      <c r="V140" s="38">
        <f t="shared" si="11"/>
        <v>139</v>
      </c>
      <c r="W140" s="33">
        <f t="shared" si="12"/>
        <v>0</v>
      </c>
      <c r="X140" s="28" t="str">
        <f t="shared" si="10"/>
        <v/>
      </c>
    </row>
    <row r="141" spans="1:24" ht="75">
      <c r="A141" s="29">
        <f t="shared" si="13"/>
        <v>140</v>
      </c>
      <c r="B141" s="29">
        <v>304</v>
      </c>
      <c r="C141" s="30">
        <f t="shared" si="14"/>
        <v>0</v>
      </c>
      <c r="D141" s="31" t="s">
        <v>103</v>
      </c>
      <c r="E141" s="32"/>
      <c r="F141" s="31" t="s">
        <v>225</v>
      </c>
      <c r="G141" s="33">
        <v>4</v>
      </c>
      <c r="H141" s="34" t="s">
        <v>105</v>
      </c>
      <c r="I141" s="35"/>
      <c r="J141" s="36" t="s">
        <v>145</v>
      </c>
      <c r="K141" s="36">
        <v>2</v>
      </c>
      <c r="L141" s="36">
        <v>4</v>
      </c>
      <c r="M141" s="33">
        <v>2</v>
      </c>
      <c r="N141" s="35" t="s">
        <v>433</v>
      </c>
      <c r="O141" s="31" t="s">
        <v>108</v>
      </c>
      <c r="P141" s="31" t="s">
        <v>434</v>
      </c>
      <c r="Q141" s="31" t="s">
        <v>108</v>
      </c>
      <c r="R141" s="38" t="s">
        <v>435</v>
      </c>
      <c r="S141" s="38"/>
      <c r="T141" s="31"/>
      <c r="U141" s="38" t="s">
        <v>436</v>
      </c>
      <c r="V141" s="38">
        <f t="shared" si="11"/>
        <v>140</v>
      </c>
      <c r="W141" s="33">
        <f t="shared" si="12"/>
        <v>0</v>
      </c>
      <c r="X141" s="28" t="str">
        <f t="shared" si="10"/>
        <v>OK</v>
      </c>
    </row>
    <row r="142" spans="1:24" ht="45">
      <c r="A142" s="29">
        <f t="shared" si="13"/>
        <v>141</v>
      </c>
      <c r="B142" s="29">
        <v>304</v>
      </c>
      <c r="C142" s="30">
        <f t="shared" si="14"/>
        <v>0</v>
      </c>
      <c r="D142" s="31" t="s">
        <v>103</v>
      </c>
      <c r="E142" s="32"/>
      <c r="F142" s="31" t="s">
        <v>225</v>
      </c>
      <c r="G142" s="33">
        <v>4</v>
      </c>
      <c r="H142" s="34" t="s">
        <v>105</v>
      </c>
      <c r="I142" s="35"/>
      <c r="J142" s="36" t="s">
        <v>145</v>
      </c>
      <c r="K142" s="36">
        <v>2</v>
      </c>
      <c r="L142" s="36">
        <v>4</v>
      </c>
      <c r="M142" s="33">
        <v>2</v>
      </c>
      <c r="N142" s="35" t="s">
        <v>437</v>
      </c>
      <c r="O142" s="31" t="s">
        <v>108</v>
      </c>
      <c r="P142" s="31" t="s">
        <v>438</v>
      </c>
      <c r="Q142" s="31" t="s">
        <v>108</v>
      </c>
      <c r="R142" s="38" t="s">
        <v>439</v>
      </c>
      <c r="S142" s="38"/>
      <c r="T142" s="38" t="s">
        <v>153</v>
      </c>
      <c r="U142" s="38" t="s">
        <v>436</v>
      </c>
      <c r="V142" s="38">
        <f t="shared" si="11"/>
        <v>141</v>
      </c>
      <c r="W142" s="33">
        <f t="shared" si="12"/>
        <v>0</v>
      </c>
      <c r="X142" s="28" t="str">
        <f t="shared" si="10"/>
        <v/>
      </c>
    </row>
    <row r="143" spans="1:24" ht="30">
      <c r="A143" s="29">
        <f t="shared" si="13"/>
        <v>142</v>
      </c>
      <c r="B143" s="29">
        <v>304</v>
      </c>
      <c r="C143" s="30">
        <f t="shared" si="14"/>
        <v>0</v>
      </c>
      <c r="D143" s="31" t="s">
        <v>103</v>
      </c>
      <c r="E143" s="32"/>
      <c r="F143" s="31" t="s">
        <v>225</v>
      </c>
      <c r="G143" s="33">
        <v>4</v>
      </c>
      <c r="H143" s="34" t="s">
        <v>105</v>
      </c>
      <c r="I143" s="35"/>
      <c r="J143" s="36" t="s">
        <v>145</v>
      </c>
      <c r="K143" s="36">
        <v>2</v>
      </c>
      <c r="L143" s="36">
        <v>4</v>
      </c>
      <c r="M143" s="33">
        <v>2</v>
      </c>
      <c r="N143" s="35" t="s">
        <v>440</v>
      </c>
      <c r="O143" s="31" t="s">
        <v>108</v>
      </c>
      <c r="P143" s="31" t="s">
        <v>441</v>
      </c>
      <c r="Q143" s="31" t="s">
        <v>108</v>
      </c>
      <c r="R143" s="31"/>
      <c r="S143" s="31"/>
      <c r="T143" s="31"/>
      <c r="U143" s="38" t="s">
        <v>436</v>
      </c>
      <c r="V143" s="38">
        <f t="shared" si="11"/>
        <v>142</v>
      </c>
      <c r="W143" s="33">
        <f t="shared" si="12"/>
        <v>0</v>
      </c>
      <c r="X143" s="28" t="str">
        <f t="shared" si="10"/>
        <v/>
      </c>
    </row>
    <row r="144" spans="1:24" ht="45">
      <c r="A144" s="29">
        <f t="shared" si="13"/>
        <v>143</v>
      </c>
      <c r="B144" s="29">
        <v>304</v>
      </c>
      <c r="C144" s="30">
        <f t="shared" si="14"/>
        <v>0</v>
      </c>
      <c r="D144" s="31" t="s">
        <v>103</v>
      </c>
      <c r="E144" s="32"/>
      <c r="F144" s="31" t="s">
        <v>225</v>
      </c>
      <c r="G144" s="33">
        <v>4</v>
      </c>
      <c r="H144" s="34" t="s">
        <v>105</v>
      </c>
      <c r="I144" s="35"/>
      <c r="J144" s="36" t="s">
        <v>261</v>
      </c>
      <c r="K144" s="36">
        <v>3</v>
      </c>
      <c r="L144" s="36">
        <v>4</v>
      </c>
      <c r="M144" s="33">
        <v>2</v>
      </c>
      <c r="N144" s="40" t="s">
        <v>442</v>
      </c>
      <c r="O144" s="31" t="s">
        <v>108</v>
      </c>
      <c r="P144" s="31" t="s">
        <v>443</v>
      </c>
      <c r="Q144" s="31" t="s">
        <v>108</v>
      </c>
      <c r="R144" s="31"/>
      <c r="S144" s="31"/>
      <c r="T144" s="31"/>
      <c r="U144" s="38" t="s">
        <v>444</v>
      </c>
      <c r="V144" s="38">
        <f t="shared" si="11"/>
        <v>143</v>
      </c>
      <c r="W144" s="33">
        <f t="shared" si="12"/>
        <v>0</v>
      </c>
      <c r="X144" s="28" t="str">
        <f t="shared" si="10"/>
        <v/>
      </c>
    </row>
    <row r="145" spans="1:24" ht="45">
      <c r="A145" s="29">
        <f t="shared" si="13"/>
        <v>144</v>
      </c>
      <c r="B145" s="29">
        <v>304</v>
      </c>
      <c r="C145" s="30">
        <f t="shared" si="14"/>
        <v>0</v>
      </c>
      <c r="D145" s="31" t="s">
        <v>103</v>
      </c>
      <c r="E145" s="32"/>
      <c r="F145" s="31" t="s">
        <v>225</v>
      </c>
      <c r="G145" s="33">
        <v>4</v>
      </c>
      <c r="H145" s="34" t="s">
        <v>105</v>
      </c>
      <c r="I145" s="35"/>
      <c r="J145" s="36" t="s">
        <v>261</v>
      </c>
      <c r="K145" s="36">
        <v>3</v>
      </c>
      <c r="L145" s="36">
        <v>4</v>
      </c>
      <c r="M145" s="33">
        <v>2</v>
      </c>
      <c r="N145" s="35" t="s">
        <v>445</v>
      </c>
      <c r="O145" s="31" t="s">
        <v>108</v>
      </c>
      <c r="P145" s="31" t="s">
        <v>446</v>
      </c>
      <c r="Q145" s="31" t="s">
        <v>108</v>
      </c>
      <c r="R145" s="38" t="s">
        <v>447</v>
      </c>
      <c r="S145" s="38"/>
      <c r="T145" s="31"/>
      <c r="U145" s="38" t="s">
        <v>444</v>
      </c>
      <c r="V145" s="38">
        <f t="shared" si="11"/>
        <v>144</v>
      </c>
      <c r="W145" s="33">
        <f t="shared" si="12"/>
        <v>0</v>
      </c>
      <c r="X145" s="28" t="str">
        <f t="shared" si="10"/>
        <v/>
      </c>
    </row>
    <row r="146" spans="1:24" ht="45">
      <c r="A146" s="29">
        <f t="shared" si="13"/>
        <v>145</v>
      </c>
      <c r="B146" s="29">
        <v>304</v>
      </c>
      <c r="C146" s="30">
        <f t="shared" si="14"/>
        <v>0</v>
      </c>
      <c r="D146" s="31" t="s">
        <v>103</v>
      </c>
      <c r="E146" s="32"/>
      <c r="F146" s="31" t="s">
        <v>225</v>
      </c>
      <c r="G146" s="33">
        <v>4</v>
      </c>
      <c r="H146" s="34" t="s">
        <v>105</v>
      </c>
      <c r="I146" s="35"/>
      <c r="J146" s="36" t="s">
        <v>261</v>
      </c>
      <c r="K146" s="36">
        <v>3</v>
      </c>
      <c r="L146" s="36">
        <v>4</v>
      </c>
      <c r="M146" s="33">
        <v>2</v>
      </c>
      <c r="N146" s="35" t="s">
        <v>448</v>
      </c>
      <c r="O146" s="31" t="s">
        <v>108</v>
      </c>
      <c r="P146" s="31" t="s">
        <v>449</v>
      </c>
      <c r="Q146" s="31" t="s">
        <v>108</v>
      </c>
      <c r="R146" s="38" t="s">
        <v>447</v>
      </c>
      <c r="S146" s="38"/>
      <c r="T146" s="31"/>
      <c r="U146" s="38" t="s">
        <v>444</v>
      </c>
      <c r="V146" s="38">
        <f t="shared" si="11"/>
        <v>145</v>
      </c>
      <c r="W146" s="33">
        <f t="shared" si="12"/>
        <v>0</v>
      </c>
      <c r="X146" s="28" t="str">
        <f t="shared" si="10"/>
        <v/>
      </c>
    </row>
    <row r="147" spans="1:24" ht="30">
      <c r="A147" s="29">
        <f t="shared" si="13"/>
        <v>146</v>
      </c>
      <c r="B147" s="29">
        <v>304</v>
      </c>
      <c r="C147" s="30">
        <f t="shared" si="14"/>
        <v>0</v>
      </c>
      <c r="D147" s="31" t="s">
        <v>103</v>
      </c>
      <c r="E147" s="32"/>
      <c r="F147" s="31" t="s">
        <v>225</v>
      </c>
      <c r="G147" s="33">
        <v>4</v>
      </c>
      <c r="H147" s="34" t="s">
        <v>105</v>
      </c>
      <c r="I147" s="35"/>
      <c r="J147" s="36" t="s">
        <v>261</v>
      </c>
      <c r="K147" s="36">
        <v>3</v>
      </c>
      <c r="L147" s="36">
        <v>4</v>
      </c>
      <c r="M147" s="33">
        <v>2</v>
      </c>
      <c r="N147" s="35" t="s">
        <v>450</v>
      </c>
      <c r="O147" s="31" t="s">
        <v>108</v>
      </c>
      <c r="P147" s="31" t="s">
        <v>451</v>
      </c>
      <c r="Q147" s="31" t="s">
        <v>108</v>
      </c>
      <c r="R147" s="38" t="s">
        <v>447</v>
      </c>
      <c r="S147" s="38"/>
      <c r="T147" s="31"/>
      <c r="U147" s="38" t="s">
        <v>444</v>
      </c>
      <c r="V147" s="38">
        <f t="shared" si="11"/>
        <v>146</v>
      </c>
      <c r="W147" s="33">
        <f t="shared" si="12"/>
        <v>0</v>
      </c>
      <c r="X147" s="28" t="str">
        <f t="shared" si="10"/>
        <v/>
      </c>
    </row>
    <row r="148" spans="1:24" ht="60">
      <c r="A148" s="29">
        <f t="shared" si="13"/>
        <v>147</v>
      </c>
      <c r="B148" s="29">
        <v>304</v>
      </c>
      <c r="C148" s="30">
        <f t="shared" si="14"/>
        <v>0</v>
      </c>
      <c r="D148" s="31" t="s">
        <v>103</v>
      </c>
      <c r="E148" s="32"/>
      <c r="F148" s="31" t="s">
        <v>225</v>
      </c>
      <c r="G148" s="33">
        <v>4</v>
      </c>
      <c r="H148" s="34" t="s">
        <v>105</v>
      </c>
      <c r="I148" s="35"/>
      <c r="J148" s="36" t="s">
        <v>261</v>
      </c>
      <c r="K148" s="36">
        <v>3</v>
      </c>
      <c r="L148" s="36">
        <v>4</v>
      </c>
      <c r="M148" s="33">
        <v>2</v>
      </c>
      <c r="N148" s="35" t="s">
        <v>452</v>
      </c>
      <c r="O148" s="31" t="s">
        <v>108</v>
      </c>
      <c r="P148" s="31" t="s">
        <v>453</v>
      </c>
      <c r="Q148" s="31" t="s">
        <v>108</v>
      </c>
      <c r="R148" s="38" t="s">
        <v>447</v>
      </c>
      <c r="S148" s="38"/>
      <c r="T148" s="31"/>
      <c r="U148" s="38" t="s">
        <v>444</v>
      </c>
      <c r="V148" s="38">
        <f t="shared" si="11"/>
        <v>147</v>
      </c>
      <c r="W148" s="33">
        <f t="shared" si="12"/>
        <v>0</v>
      </c>
      <c r="X148" s="28" t="str">
        <f t="shared" si="10"/>
        <v/>
      </c>
    </row>
    <row r="149" spans="1:24" ht="30">
      <c r="A149" s="29">
        <f t="shared" si="13"/>
        <v>148</v>
      </c>
      <c r="B149" s="29">
        <v>304</v>
      </c>
      <c r="C149" s="30">
        <f t="shared" si="14"/>
        <v>0</v>
      </c>
      <c r="D149" s="31" t="s">
        <v>103</v>
      </c>
      <c r="E149" s="32"/>
      <c r="F149" s="31" t="s">
        <v>225</v>
      </c>
      <c r="G149" s="33">
        <v>4</v>
      </c>
      <c r="H149" s="34" t="s">
        <v>105</v>
      </c>
      <c r="I149" s="35"/>
      <c r="J149" s="36" t="s">
        <v>261</v>
      </c>
      <c r="K149" s="36">
        <v>3</v>
      </c>
      <c r="L149" s="36">
        <v>4</v>
      </c>
      <c r="M149" s="33">
        <v>1</v>
      </c>
      <c r="N149" s="37" t="s">
        <v>454</v>
      </c>
      <c r="O149" s="31" t="s">
        <v>108</v>
      </c>
      <c r="P149" s="38" t="s">
        <v>455</v>
      </c>
      <c r="Q149" s="31" t="s">
        <v>108</v>
      </c>
      <c r="R149" s="38" t="s">
        <v>110</v>
      </c>
      <c r="S149" s="38"/>
      <c r="T149" s="38" t="s">
        <v>153</v>
      </c>
      <c r="U149" s="38" t="s">
        <v>456</v>
      </c>
      <c r="V149" s="38">
        <f t="shared" si="11"/>
        <v>148</v>
      </c>
      <c r="W149" s="33">
        <f t="shared" si="12"/>
        <v>0</v>
      </c>
      <c r="X149" s="28" t="str">
        <f t="shared" si="10"/>
        <v/>
      </c>
    </row>
    <row r="150" spans="1:24" ht="60">
      <c r="A150" s="29">
        <f t="shared" si="13"/>
        <v>149</v>
      </c>
      <c r="B150" s="29">
        <v>304</v>
      </c>
      <c r="C150" s="30">
        <f t="shared" si="14"/>
        <v>0</v>
      </c>
      <c r="D150" s="31" t="s">
        <v>103</v>
      </c>
      <c r="E150" s="32"/>
      <c r="F150" s="31" t="s">
        <v>225</v>
      </c>
      <c r="G150" s="33">
        <v>4</v>
      </c>
      <c r="H150" s="34" t="s">
        <v>105</v>
      </c>
      <c r="I150" s="35"/>
      <c r="J150" s="36" t="s">
        <v>261</v>
      </c>
      <c r="K150" s="36">
        <v>3</v>
      </c>
      <c r="L150" s="36">
        <v>4</v>
      </c>
      <c r="M150" s="33">
        <v>2</v>
      </c>
      <c r="N150" s="35" t="s">
        <v>457</v>
      </c>
      <c r="O150" s="31" t="s">
        <v>108</v>
      </c>
      <c r="P150" s="31" t="s">
        <v>458</v>
      </c>
      <c r="Q150" s="31" t="s">
        <v>108</v>
      </c>
      <c r="R150" s="31"/>
      <c r="S150" s="31"/>
      <c r="T150" s="31"/>
      <c r="U150" s="38" t="s">
        <v>459</v>
      </c>
      <c r="V150" s="38">
        <f t="shared" si="11"/>
        <v>149</v>
      </c>
      <c r="W150" s="33">
        <f t="shared" si="12"/>
        <v>0</v>
      </c>
      <c r="X150" s="28" t="str">
        <f t="shared" si="10"/>
        <v>OK</v>
      </c>
    </row>
    <row r="151" spans="1:24" ht="45">
      <c r="A151" s="29">
        <f t="shared" si="13"/>
        <v>150</v>
      </c>
      <c r="B151" s="29">
        <v>304</v>
      </c>
      <c r="C151" s="30">
        <f t="shared" si="14"/>
        <v>0</v>
      </c>
      <c r="D151" s="31" t="s">
        <v>103</v>
      </c>
      <c r="E151" s="32"/>
      <c r="F151" s="31" t="s">
        <v>225</v>
      </c>
      <c r="G151" s="33">
        <v>4</v>
      </c>
      <c r="H151" s="34" t="s">
        <v>105</v>
      </c>
      <c r="I151" s="35"/>
      <c r="J151" s="36" t="s">
        <v>261</v>
      </c>
      <c r="K151" s="36">
        <v>3</v>
      </c>
      <c r="L151" s="36">
        <v>4</v>
      </c>
      <c r="M151" s="33">
        <v>3</v>
      </c>
      <c r="N151" s="35" t="s">
        <v>460</v>
      </c>
      <c r="O151" s="31" t="s">
        <v>108</v>
      </c>
      <c r="P151" s="31" t="s">
        <v>461</v>
      </c>
      <c r="Q151" s="31" t="s">
        <v>108</v>
      </c>
      <c r="R151" s="31"/>
      <c r="S151" s="31"/>
      <c r="T151" s="31"/>
      <c r="U151" s="38" t="s">
        <v>459</v>
      </c>
      <c r="V151" s="38">
        <f t="shared" si="11"/>
        <v>150</v>
      </c>
      <c r="W151" s="33">
        <f t="shared" si="12"/>
        <v>0</v>
      </c>
      <c r="X151" s="28" t="str">
        <f t="shared" si="10"/>
        <v>OK</v>
      </c>
    </row>
    <row r="152" spans="1:24" ht="60">
      <c r="A152" s="29">
        <f t="shared" si="13"/>
        <v>151</v>
      </c>
      <c r="B152" s="29">
        <v>304</v>
      </c>
      <c r="C152" s="30">
        <f t="shared" si="14"/>
        <v>0</v>
      </c>
      <c r="D152" s="31" t="s">
        <v>103</v>
      </c>
      <c r="E152" s="32"/>
      <c r="F152" s="31" t="s">
        <v>225</v>
      </c>
      <c r="G152" s="33">
        <v>4</v>
      </c>
      <c r="H152" s="34" t="s">
        <v>105</v>
      </c>
      <c r="I152" s="35"/>
      <c r="J152" s="36" t="s">
        <v>261</v>
      </c>
      <c r="K152" s="36">
        <v>3</v>
      </c>
      <c r="L152" s="36">
        <v>4</v>
      </c>
      <c r="M152" s="33">
        <v>3</v>
      </c>
      <c r="N152" s="35" t="s">
        <v>462</v>
      </c>
      <c r="O152" s="31" t="s">
        <v>108</v>
      </c>
      <c r="P152" s="31" t="s">
        <v>463</v>
      </c>
      <c r="Q152" s="31" t="s">
        <v>108</v>
      </c>
      <c r="R152" s="31"/>
      <c r="S152" s="31"/>
      <c r="T152" s="31"/>
      <c r="U152" s="38" t="s">
        <v>459</v>
      </c>
      <c r="V152" s="38">
        <f t="shared" si="11"/>
        <v>151</v>
      </c>
      <c r="W152" s="33">
        <f t="shared" si="12"/>
        <v>0</v>
      </c>
      <c r="X152" s="28" t="str">
        <f t="shared" si="10"/>
        <v/>
      </c>
    </row>
    <row r="153" spans="1:24" ht="30">
      <c r="A153" s="29">
        <f t="shared" si="13"/>
        <v>152</v>
      </c>
      <c r="B153" s="29">
        <v>304</v>
      </c>
      <c r="C153" s="30">
        <f t="shared" si="14"/>
        <v>0</v>
      </c>
      <c r="D153" s="31" t="s">
        <v>103</v>
      </c>
      <c r="E153" s="32"/>
      <c r="F153" s="31" t="s">
        <v>225</v>
      </c>
      <c r="G153" s="33">
        <v>4</v>
      </c>
      <c r="H153" s="34" t="s">
        <v>105</v>
      </c>
      <c r="I153" s="35"/>
      <c r="J153" s="36" t="s">
        <v>261</v>
      </c>
      <c r="K153" s="36">
        <v>3</v>
      </c>
      <c r="L153" s="36">
        <v>4</v>
      </c>
      <c r="M153" s="33">
        <v>2</v>
      </c>
      <c r="N153" s="35" t="s">
        <v>464</v>
      </c>
      <c r="O153" s="31" t="s">
        <v>108</v>
      </c>
      <c r="P153" s="31" t="s">
        <v>465</v>
      </c>
      <c r="Q153" s="31" t="s">
        <v>108</v>
      </c>
      <c r="R153" s="31"/>
      <c r="S153" s="31"/>
      <c r="T153" s="31"/>
      <c r="U153" s="38" t="s">
        <v>459</v>
      </c>
      <c r="V153" s="38">
        <f t="shared" si="11"/>
        <v>152</v>
      </c>
      <c r="W153" s="33">
        <f t="shared" si="12"/>
        <v>0</v>
      </c>
      <c r="X153" s="28" t="str">
        <f t="shared" si="10"/>
        <v/>
      </c>
    </row>
    <row r="154" spans="1:24" ht="60">
      <c r="A154" s="29">
        <f t="shared" si="13"/>
        <v>153</v>
      </c>
      <c r="B154" s="29">
        <v>304</v>
      </c>
      <c r="C154" s="30">
        <f t="shared" si="14"/>
        <v>0</v>
      </c>
      <c r="D154" s="31" t="s">
        <v>103</v>
      </c>
      <c r="E154" s="32"/>
      <c r="F154" s="31" t="s">
        <v>225</v>
      </c>
      <c r="G154" s="33">
        <v>4</v>
      </c>
      <c r="H154" s="34" t="s">
        <v>105</v>
      </c>
      <c r="I154" s="35"/>
      <c r="J154" s="36" t="s">
        <v>261</v>
      </c>
      <c r="K154" s="36">
        <v>3</v>
      </c>
      <c r="L154" s="36">
        <v>4</v>
      </c>
      <c r="M154" s="33">
        <v>2</v>
      </c>
      <c r="N154" s="35" t="s">
        <v>466</v>
      </c>
      <c r="O154" s="31" t="s">
        <v>108</v>
      </c>
      <c r="P154" s="31" t="s">
        <v>467</v>
      </c>
      <c r="Q154" s="31" t="s">
        <v>108</v>
      </c>
      <c r="R154" s="31"/>
      <c r="S154" s="31"/>
      <c r="T154" s="31"/>
      <c r="U154" s="38" t="s">
        <v>459</v>
      </c>
      <c r="V154" s="38">
        <f t="shared" si="11"/>
        <v>153</v>
      </c>
      <c r="W154" s="33">
        <f t="shared" si="12"/>
        <v>0</v>
      </c>
      <c r="X154" s="28" t="str">
        <f t="shared" si="10"/>
        <v/>
      </c>
    </row>
    <row r="155" spans="1:24" ht="45">
      <c r="A155" s="29">
        <f t="shared" si="13"/>
        <v>154</v>
      </c>
      <c r="B155" s="29">
        <v>304</v>
      </c>
      <c r="C155" s="30">
        <f t="shared" si="14"/>
        <v>0</v>
      </c>
      <c r="D155" s="31" t="s">
        <v>103</v>
      </c>
      <c r="E155" s="32"/>
      <c r="F155" s="31" t="s">
        <v>225</v>
      </c>
      <c r="G155" s="33">
        <v>4</v>
      </c>
      <c r="H155" s="34" t="s">
        <v>105</v>
      </c>
      <c r="I155" s="35"/>
      <c r="J155" s="36" t="s">
        <v>261</v>
      </c>
      <c r="K155" s="36">
        <v>3</v>
      </c>
      <c r="L155" s="36">
        <v>4</v>
      </c>
      <c r="M155" s="33">
        <v>2</v>
      </c>
      <c r="N155" s="35" t="s">
        <v>468</v>
      </c>
      <c r="O155" s="31" t="s">
        <v>108</v>
      </c>
      <c r="P155" s="31" t="s">
        <v>469</v>
      </c>
      <c r="Q155" s="31" t="s">
        <v>108</v>
      </c>
      <c r="R155" s="31"/>
      <c r="S155" s="31"/>
      <c r="T155" s="31"/>
      <c r="U155" s="38" t="s">
        <v>459</v>
      </c>
      <c r="V155" s="38">
        <f t="shared" si="11"/>
        <v>154</v>
      </c>
      <c r="W155" s="33">
        <f t="shared" si="12"/>
        <v>0</v>
      </c>
      <c r="X155" s="28" t="str">
        <f t="shared" si="10"/>
        <v/>
      </c>
    </row>
    <row r="156" spans="1:24" ht="30">
      <c r="A156" s="29">
        <f t="shared" si="13"/>
        <v>155</v>
      </c>
      <c r="B156" s="29">
        <v>304</v>
      </c>
      <c r="C156" s="30">
        <f t="shared" si="14"/>
        <v>0</v>
      </c>
      <c r="D156" s="31" t="s">
        <v>103</v>
      </c>
      <c r="E156" s="32"/>
      <c r="F156" s="31" t="s">
        <v>225</v>
      </c>
      <c r="G156" s="33">
        <v>4</v>
      </c>
      <c r="H156" s="34" t="s">
        <v>105</v>
      </c>
      <c r="I156" s="35"/>
      <c r="J156" s="36" t="s">
        <v>261</v>
      </c>
      <c r="K156" s="36">
        <v>3</v>
      </c>
      <c r="L156" s="36">
        <v>4</v>
      </c>
      <c r="M156" s="33">
        <v>2</v>
      </c>
      <c r="N156" s="35" t="s">
        <v>470</v>
      </c>
      <c r="O156" s="31" t="s">
        <v>108</v>
      </c>
      <c r="P156" s="31" t="s">
        <v>471</v>
      </c>
      <c r="Q156" s="31" t="s">
        <v>108</v>
      </c>
      <c r="R156" s="31"/>
      <c r="S156" s="31"/>
      <c r="T156" s="31"/>
      <c r="U156" s="38" t="s">
        <v>459</v>
      </c>
      <c r="V156" s="38">
        <f t="shared" si="11"/>
        <v>155</v>
      </c>
      <c r="W156" s="33">
        <f t="shared" si="12"/>
        <v>0</v>
      </c>
      <c r="X156" s="28" t="str">
        <f t="shared" si="10"/>
        <v/>
      </c>
    </row>
    <row r="157" spans="1:24" ht="30">
      <c r="A157" s="29">
        <f t="shared" si="13"/>
        <v>156</v>
      </c>
      <c r="B157" s="29">
        <v>304</v>
      </c>
      <c r="C157" s="30">
        <f t="shared" si="14"/>
        <v>0</v>
      </c>
      <c r="D157" s="31" t="s">
        <v>103</v>
      </c>
      <c r="E157" s="32"/>
      <c r="F157" s="34" t="s">
        <v>115</v>
      </c>
      <c r="G157" s="33">
        <v>7</v>
      </c>
      <c r="H157" s="34" t="s">
        <v>105</v>
      </c>
      <c r="I157" s="35"/>
      <c r="J157" s="36" t="s">
        <v>106</v>
      </c>
      <c r="K157" s="36">
        <v>2</v>
      </c>
      <c r="L157" s="36">
        <v>4</v>
      </c>
      <c r="M157" s="33">
        <v>1</v>
      </c>
      <c r="N157" s="35" t="s">
        <v>472</v>
      </c>
      <c r="O157" s="31" t="s">
        <v>108</v>
      </c>
      <c r="P157" s="38" t="s">
        <v>473</v>
      </c>
      <c r="Q157" s="31" t="s">
        <v>108</v>
      </c>
      <c r="R157" s="38" t="s">
        <v>110</v>
      </c>
      <c r="S157" s="38"/>
      <c r="T157" s="38" t="s">
        <v>153</v>
      </c>
      <c r="U157" s="38" t="s">
        <v>436</v>
      </c>
      <c r="V157" s="38">
        <f t="shared" si="11"/>
        <v>156</v>
      </c>
      <c r="W157" s="33">
        <f t="shared" si="12"/>
        <v>0</v>
      </c>
      <c r="X157" s="28" t="str">
        <f t="shared" si="10"/>
        <v/>
      </c>
    </row>
    <row r="158" spans="1:24" ht="30">
      <c r="A158" s="29">
        <f t="shared" si="13"/>
        <v>157</v>
      </c>
      <c r="B158" s="29">
        <v>304</v>
      </c>
      <c r="C158" s="30">
        <f t="shared" si="14"/>
        <v>0</v>
      </c>
      <c r="D158" s="31" t="s">
        <v>103</v>
      </c>
      <c r="E158" s="32"/>
      <c r="F158" s="34" t="s">
        <v>115</v>
      </c>
      <c r="G158" s="33">
        <v>7</v>
      </c>
      <c r="H158" s="34" t="s">
        <v>105</v>
      </c>
      <c r="I158" s="35"/>
      <c r="J158" s="36" t="s">
        <v>149</v>
      </c>
      <c r="K158" s="36">
        <v>3</v>
      </c>
      <c r="L158" s="36">
        <v>4</v>
      </c>
      <c r="M158" s="33">
        <v>2</v>
      </c>
      <c r="N158" s="35" t="s">
        <v>474</v>
      </c>
      <c r="O158" s="31"/>
      <c r="P158" s="31" t="s">
        <v>475</v>
      </c>
      <c r="Q158" s="31" t="s">
        <v>108</v>
      </c>
      <c r="R158" s="31"/>
      <c r="S158" s="31"/>
      <c r="T158" s="31"/>
      <c r="U158" s="38" t="s">
        <v>436</v>
      </c>
      <c r="V158" s="38">
        <f t="shared" si="11"/>
        <v>157</v>
      </c>
      <c r="W158" s="33">
        <f t="shared" si="12"/>
        <v>0</v>
      </c>
      <c r="X158" s="28" t="str">
        <f t="shared" si="10"/>
        <v>OK</v>
      </c>
    </row>
    <row r="159" spans="1:24" ht="30">
      <c r="A159" s="29">
        <f t="shared" si="13"/>
        <v>158</v>
      </c>
      <c r="B159" s="29">
        <v>304</v>
      </c>
      <c r="C159" s="30">
        <f t="shared" si="14"/>
        <v>0</v>
      </c>
      <c r="D159" s="31" t="s">
        <v>103</v>
      </c>
      <c r="E159" s="32"/>
      <c r="F159" s="34" t="s">
        <v>115</v>
      </c>
      <c r="G159" s="33">
        <v>7</v>
      </c>
      <c r="H159" s="34" t="s">
        <v>105</v>
      </c>
      <c r="I159" s="35"/>
      <c r="J159" s="36" t="s">
        <v>149</v>
      </c>
      <c r="K159" s="36">
        <v>3</v>
      </c>
      <c r="L159" s="36">
        <v>4</v>
      </c>
      <c r="M159" s="33">
        <v>2</v>
      </c>
      <c r="N159" s="35" t="s">
        <v>476</v>
      </c>
      <c r="O159" s="31" t="s">
        <v>108</v>
      </c>
      <c r="P159" s="31" t="s">
        <v>477</v>
      </c>
      <c r="Q159" s="31" t="s">
        <v>108</v>
      </c>
      <c r="R159" s="31"/>
      <c r="S159" s="31"/>
      <c r="T159" s="31"/>
      <c r="U159" s="38" t="s">
        <v>436</v>
      </c>
      <c r="V159" s="38">
        <f t="shared" si="11"/>
        <v>158</v>
      </c>
      <c r="W159" s="33">
        <f t="shared" si="12"/>
        <v>0</v>
      </c>
      <c r="X159" s="28" t="str">
        <f t="shared" si="10"/>
        <v/>
      </c>
    </row>
    <row r="160" spans="1:24" ht="45">
      <c r="A160" s="29">
        <f t="shared" si="13"/>
        <v>159</v>
      </c>
      <c r="B160" s="29">
        <v>304</v>
      </c>
      <c r="C160" s="30">
        <f t="shared" si="14"/>
        <v>0</v>
      </c>
      <c r="D160" s="31" t="s">
        <v>103</v>
      </c>
      <c r="E160" s="32"/>
      <c r="F160" s="34" t="s">
        <v>115</v>
      </c>
      <c r="G160" s="33">
        <v>7</v>
      </c>
      <c r="H160" s="34" t="s">
        <v>105</v>
      </c>
      <c r="I160" s="35"/>
      <c r="J160" s="36" t="s">
        <v>149</v>
      </c>
      <c r="K160" s="36">
        <v>3</v>
      </c>
      <c r="L160" s="36">
        <v>4</v>
      </c>
      <c r="M160" s="33">
        <v>2</v>
      </c>
      <c r="N160" s="35" t="s">
        <v>478</v>
      </c>
      <c r="O160" s="31" t="s">
        <v>108</v>
      </c>
      <c r="P160" s="31" t="s">
        <v>479</v>
      </c>
      <c r="Q160" s="31" t="s">
        <v>108</v>
      </c>
      <c r="R160" s="31"/>
      <c r="S160" s="31"/>
      <c r="T160" s="31"/>
      <c r="U160" s="38" t="s">
        <v>436</v>
      </c>
      <c r="V160" s="38">
        <f t="shared" si="11"/>
        <v>159</v>
      </c>
      <c r="W160" s="33">
        <f t="shared" si="12"/>
        <v>0</v>
      </c>
      <c r="X160" s="28" t="str">
        <f t="shared" si="10"/>
        <v/>
      </c>
    </row>
    <row r="161" spans="1:24" ht="45">
      <c r="A161" s="29">
        <f t="shared" si="13"/>
        <v>160</v>
      </c>
      <c r="B161" s="29">
        <v>304</v>
      </c>
      <c r="C161" s="30">
        <f t="shared" si="14"/>
        <v>0</v>
      </c>
      <c r="D161" s="31" t="s">
        <v>103</v>
      </c>
      <c r="E161" s="32"/>
      <c r="F161" s="34" t="s">
        <v>225</v>
      </c>
      <c r="G161" s="33">
        <v>4</v>
      </c>
      <c r="H161" s="34" t="s">
        <v>105</v>
      </c>
      <c r="I161" s="35"/>
      <c r="J161" s="36" t="s">
        <v>106</v>
      </c>
      <c r="K161" s="36">
        <v>1</v>
      </c>
      <c r="L161" s="36">
        <v>4</v>
      </c>
      <c r="M161" s="33">
        <v>1</v>
      </c>
      <c r="N161" s="37" t="s">
        <v>480</v>
      </c>
      <c r="O161" s="38" t="s">
        <v>481</v>
      </c>
      <c r="P161" s="38" t="s">
        <v>482</v>
      </c>
      <c r="Q161" s="38" t="s">
        <v>483</v>
      </c>
      <c r="R161" s="38" t="s">
        <v>484</v>
      </c>
      <c r="S161" s="38"/>
      <c r="T161" s="38" t="s">
        <v>485</v>
      </c>
      <c r="U161" s="38"/>
      <c r="V161" s="38">
        <f t="shared" si="11"/>
        <v>160</v>
      </c>
      <c r="W161" s="33">
        <f t="shared" si="12"/>
        <v>0</v>
      </c>
      <c r="X161" s="28" t="str">
        <f t="shared" si="10"/>
        <v/>
      </c>
    </row>
    <row r="162" spans="1:24">
      <c r="A162" s="29">
        <f t="shared" si="13"/>
        <v>161</v>
      </c>
      <c r="B162" s="29">
        <v>304</v>
      </c>
      <c r="C162" s="30">
        <f t="shared" si="14"/>
        <v>0</v>
      </c>
      <c r="D162" s="31" t="s">
        <v>103</v>
      </c>
      <c r="E162" s="32"/>
      <c r="F162" s="31" t="s">
        <v>225</v>
      </c>
      <c r="G162" s="33">
        <v>4</v>
      </c>
      <c r="H162" s="34" t="s">
        <v>105</v>
      </c>
      <c r="I162" s="35"/>
      <c r="J162" s="36" t="s">
        <v>106</v>
      </c>
      <c r="K162" s="36">
        <v>2</v>
      </c>
      <c r="L162" s="36">
        <v>4</v>
      </c>
      <c r="M162" s="33">
        <v>2</v>
      </c>
      <c r="N162" s="31" t="s">
        <v>486</v>
      </c>
      <c r="O162" s="31" t="s">
        <v>487</v>
      </c>
      <c r="P162" s="31" t="s">
        <v>488</v>
      </c>
      <c r="Q162" s="31" t="s">
        <v>489</v>
      </c>
      <c r="R162" s="38"/>
      <c r="S162" s="38"/>
      <c r="T162" s="38" t="s">
        <v>485</v>
      </c>
      <c r="U162" s="38"/>
      <c r="V162" s="38">
        <f t="shared" si="11"/>
        <v>161</v>
      </c>
      <c r="W162" s="33">
        <f t="shared" si="12"/>
        <v>0</v>
      </c>
      <c r="X162" s="28" t="str">
        <f t="shared" si="10"/>
        <v>OK</v>
      </c>
    </row>
    <row r="163" spans="1:24">
      <c r="A163" s="29">
        <f t="shared" si="13"/>
        <v>162</v>
      </c>
      <c r="B163" s="29">
        <v>304</v>
      </c>
      <c r="C163" s="30">
        <f t="shared" si="14"/>
        <v>0</v>
      </c>
      <c r="D163" s="31" t="s">
        <v>103</v>
      </c>
      <c r="E163" s="32"/>
      <c r="F163" s="31" t="s">
        <v>225</v>
      </c>
      <c r="G163" s="33">
        <v>4</v>
      </c>
      <c r="H163" s="34" t="s">
        <v>105</v>
      </c>
      <c r="I163" s="35"/>
      <c r="J163" s="36" t="s">
        <v>106</v>
      </c>
      <c r="K163" s="36">
        <v>2</v>
      </c>
      <c r="L163" s="36">
        <v>4</v>
      </c>
      <c r="M163" s="33">
        <v>2</v>
      </c>
      <c r="N163" s="35" t="s">
        <v>490</v>
      </c>
      <c r="O163" s="31" t="s">
        <v>491</v>
      </c>
      <c r="P163" s="31" t="s">
        <v>492</v>
      </c>
      <c r="Q163" s="31" t="s">
        <v>493</v>
      </c>
      <c r="R163" s="38"/>
      <c r="S163" s="38"/>
      <c r="T163" s="38" t="s">
        <v>485</v>
      </c>
      <c r="U163" s="38"/>
      <c r="V163" s="38">
        <f t="shared" si="11"/>
        <v>162</v>
      </c>
      <c r="W163" s="33">
        <f t="shared" si="12"/>
        <v>0</v>
      </c>
      <c r="X163" s="28" t="str">
        <f t="shared" si="10"/>
        <v/>
      </c>
    </row>
    <row r="164" spans="1:24" ht="30">
      <c r="A164" s="29">
        <f t="shared" si="13"/>
        <v>163</v>
      </c>
      <c r="B164" s="29">
        <v>304</v>
      </c>
      <c r="C164" s="30">
        <f t="shared" si="14"/>
        <v>0</v>
      </c>
      <c r="D164" s="31" t="s">
        <v>103</v>
      </c>
      <c r="E164" s="32"/>
      <c r="F164" s="31" t="s">
        <v>225</v>
      </c>
      <c r="G164" s="33">
        <v>4</v>
      </c>
      <c r="H164" s="34" t="s">
        <v>105</v>
      </c>
      <c r="I164" s="35"/>
      <c r="J164" s="36" t="s">
        <v>106</v>
      </c>
      <c r="K164" s="36">
        <v>2</v>
      </c>
      <c r="L164" s="36">
        <v>4</v>
      </c>
      <c r="M164" s="33">
        <v>2</v>
      </c>
      <c r="N164" s="35" t="s">
        <v>494</v>
      </c>
      <c r="O164" s="31" t="s">
        <v>495</v>
      </c>
      <c r="P164" s="31" t="s">
        <v>496</v>
      </c>
      <c r="Q164" s="31" t="s">
        <v>497</v>
      </c>
      <c r="R164" s="31"/>
      <c r="S164" s="31"/>
      <c r="T164" s="38" t="s">
        <v>485</v>
      </c>
      <c r="U164" s="38"/>
      <c r="V164" s="38">
        <f t="shared" si="11"/>
        <v>163</v>
      </c>
      <c r="W164" s="33">
        <f t="shared" si="12"/>
        <v>0</v>
      </c>
      <c r="X164" s="28" t="str">
        <f t="shared" si="10"/>
        <v/>
      </c>
    </row>
    <row r="165" spans="1:24" ht="45">
      <c r="A165" s="29">
        <f t="shared" si="13"/>
        <v>164</v>
      </c>
      <c r="B165" s="29">
        <v>304</v>
      </c>
      <c r="C165" s="30">
        <f t="shared" si="14"/>
        <v>0</v>
      </c>
      <c r="D165" s="31" t="s">
        <v>103</v>
      </c>
      <c r="E165" s="32"/>
      <c r="F165" s="34" t="s">
        <v>225</v>
      </c>
      <c r="G165" s="33">
        <v>4</v>
      </c>
      <c r="H165" s="34" t="s">
        <v>105</v>
      </c>
      <c r="I165" s="35"/>
      <c r="J165" s="36" t="s">
        <v>106</v>
      </c>
      <c r="K165" s="36">
        <v>1</v>
      </c>
      <c r="L165" s="36">
        <v>4</v>
      </c>
      <c r="M165" s="33">
        <v>1</v>
      </c>
      <c r="N165" s="37" t="s">
        <v>498</v>
      </c>
      <c r="O165" s="38" t="s">
        <v>499</v>
      </c>
      <c r="P165" s="38" t="s">
        <v>500</v>
      </c>
      <c r="Q165" s="38" t="s">
        <v>501</v>
      </c>
      <c r="R165" s="38" t="s">
        <v>502</v>
      </c>
      <c r="S165" s="38"/>
      <c r="T165" s="38" t="s">
        <v>485</v>
      </c>
      <c r="U165" s="38"/>
      <c r="V165" s="38">
        <f t="shared" si="11"/>
        <v>164</v>
      </c>
      <c r="W165" s="33">
        <f t="shared" si="12"/>
        <v>0</v>
      </c>
      <c r="X165" s="28" t="str">
        <f t="shared" si="10"/>
        <v/>
      </c>
    </row>
    <row r="166" spans="1:24">
      <c r="A166" s="29">
        <f t="shared" si="13"/>
        <v>165</v>
      </c>
      <c r="B166" s="29">
        <v>304</v>
      </c>
      <c r="C166" s="30">
        <f t="shared" si="14"/>
        <v>0</v>
      </c>
      <c r="D166" s="31" t="s">
        <v>103</v>
      </c>
      <c r="E166" s="32"/>
      <c r="F166" s="31" t="s">
        <v>225</v>
      </c>
      <c r="G166" s="33">
        <v>4</v>
      </c>
      <c r="H166" s="34" t="s">
        <v>105</v>
      </c>
      <c r="I166" s="35"/>
      <c r="J166" s="36" t="s">
        <v>106</v>
      </c>
      <c r="K166" s="36">
        <v>2</v>
      </c>
      <c r="L166" s="36">
        <v>4</v>
      </c>
      <c r="M166" s="33">
        <v>2</v>
      </c>
      <c r="N166" s="35" t="s">
        <v>503</v>
      </c>
      <c r="O166" s="31" t="s">
        <v>504</v>
      </c>
      <c r="P166" s="31" t="s">
        <v>505</v>
      </c>
      <c r="Q166" s="31" t="s">
        <v>506</v>
      </c>
      <c r="R166" s="38"/>
      <c r="S166" s="38"/>
      <c r="T166" s="38" t="s">
        <v>485</v>
      </c>
      <c r="U166" s="38"/>
      <c r="V166" s="38">
        <f t="shared" si="11"/>
        <v>165</v>
      </c>
      <c r="W166" s="33">
        <f t="shared" si="12"/>
        <v>0</v>
      </c>
      <c r="X166" s="28" t="str">
        <f t="shared" si="10"/>
        <v>OK</v>
      </c>
    </row>
    <row r="167" spans="1:24" ht="45">
      <c r="A167" s="29">
        <f t="shared" si="13"/>
        <v>166</v>
      </c>
      <c r="B167" s="29">
        <v>304</v>
      </c>
      <c r="C167" s="30">
        <f t="shared" si="14"/>
        <v>0</v>
      </c>
      <c r="D167" s="31" t="s">
        <v>103</v>
      </c>
      <c r="E167" s="32"/>
      <c r="F167" s="31" t="s">
        <v>225</v>
      </c>
      <c r="G167" s="33">
        <v>4</v>
      </c>
      <c r="H167" s="34" t="s">
        <v>105</v>
      </c>
      <c r="I167" s="35"/>
      <c r="J167" s="36" t="s">
        <v>106</v>
      </c>
      <c r="K167" s="36">
        <v>2</v>
      </c>
      <c r="L167" s="36">
        <v>4</v>
      </c>
      <c r="M167" s="33">
        <v>2</v>
      </c>
      <c r="N167" s="35" t="s">
        <v>507</v>
      </c>
      <c r="O167" s="31" t="s">
        <v>508</v>
      </c>
      <c r="P167" s="31" t="s">
        <v>509</v>
      </c>
      <c r="Q167" s="31" t="s">
        <v>510</v>
      </c>
      <c r="R167" s="38"/>
      <c r="S167" s="38"/>
      <c r="T167" s="38" t="s">
        <v>485</v>
      </c>
      <c r="U167" s="38"/>
      <c r="V167" s="38">
        <f t="shared" si="11"/>
        <v>166</v>
      </c>
      <c r="W167" s="33">
        <f t="shared" si="12"/>
        <v>0</v>
      </c>
      <c r="X167" s="28" t="str">
        <f t="shared" si="10"/>
        <v/>
      </c>
    </row>
    <row r="168" spans="1:24" ht="45">
      <c r="A168" s="29">
        <f t="shared" si="13"/>
        <v>167</v>
      </c>
      <c r="B168" s="29">
        <v>304</v>
      </c>
      <c r="C168" s="30">
        <f t="shared" si="14"/>
        <v>0</v>
      </c>
      <c r="D168" s="31" t="s">
        <v>103</v>
      </c>
      <c r="E168" s="32"/>
      <c r="F168" s="31" t="s">
        <v>225</v>
      </c>
      <c r="G168" s="33">
        <v>4</v>
      </c>
      <c r="H168" s="34" t="s">
        <v>105</v>
      </c>
      <c r="I168" s="35"/>
      <c r="J168" s="36" t="s">
        <v>106</v>
      </c>
      <c r="K168" s="36">
        <v>2</v>
      </c>
      <c r="L168" s="36">
        <v>4</v>
      </c>
      <c r="M168" s="33">
        <v>2</v>
      </c>
      <c r="N168" s="35" t="s">
        <v>511</v>
      </c>
      <c r="O168" s="31" t="s">
        <v>512</v>
      </c>
      <c r="P168" s="31" t="s">
        <v>513</v>
      </c>
      <c r="Q168" s="31" t="s">
        <v>514</v>
      </c>
      <c r="R168" s="38"/>
      <c r="S168" s="38"/>
      <c r="T168" s="38" t="s">
        <v>485</v>
      </c>
      <c r="U168" s="38"/>
      <c r="V168" s="38">
        <f t="shared" si="11"/>
        <v>167</v>
      </c>
      <c r="W168" s="33">
        <f t="shared" si="12"/>
        <v>0</v>
      </c>
      <c r="X168" s="28" t="str">
        <f t="shared" si="10"/>
        <v/>
      </c>
    </row>
    <row r="169" spans="1:24" ht="45">
      <c r="A169" s="29">
        <f t="shared" si="13"/>
        <v>168</v>
      </c>
      <c r="B169" s="29">
        <v>304</v>
      </c>
      <c r="C169" s="30">
        <f t="shared" si="14"/>
        <v>0</v>
      </c>
      <c r="D169" s="31" t="s">
        <v>103</v>
      </c>
      <c r="E169" s="32"/>
      <c r="F169" s="34" t="s">
        <v>225</v>
      </c>
      <c r="G169" s="33">
        <v>4</v>
      </c>
      <c r="H169" s="34" t="s">
        <v>105</v>
      </c>
      <c r="I169" s="35"/>
      <c r="J169" s="36" t="s">
        <v>106</v>
      </c>
      <c r="K169" s="36">
        <v>1</v>
      </c>
      <c r="L169" s="36">
        <v>4</v>
      </c>
      <c r="M169" s="33">
        <v>1</v>
      </c>
      <c r="N169" s="37" t="s">
        <v>515</v>
      </c>
      <c r="O169" s="38" t="s">
        <v>516</v>
      </c>
      <c r="P169" s="38" t="s">
        <v>517</v>
      </c>
      <c r="Q169" s="38" t="s">
        <v>518</v>
      </c>
      <c r="R169" s="38" t="s">
        <v>502</v>
      </c>
      <c r="S169" s="38"/>
      <c r="T169" s="38" t="s">
        <v>485</v>
      </c>
      <c r="U169" s="38"/>
      <c r="V169" s="38">
        <f t="shared" si="11"/>
        <v>168</v>
      </c>
      <c r="W169" s="33">
        <f t="shared" si="12"/>
        <v>0</v>
      </c>
      <c r="X169" s="28" t="str">
        <f t="shared" si="10"/>
        <v/>
      </c>
    </row>
    <row r="170" spans="1:24" ht="45">
      <c r="A170" s="29">
        <f t="shared" si="13"/>
        <v>169</v>
      </c>
      <c r="B170" s="29">
        <v>304</v>
      </c>
      <c r="C170" s="30">
        <f t="shared" si="14"/>
        <v>0</v>
      </c>
      <c r="D170" s="31" t="s">
        <v>103</v>
      </c>
      <c r="E170" s="32"/>
      <c r="F170" s="31" t="s">
        <v>225</v>
      </c>
      <c r="G170" s="33">
        <v>4</v>
      </c>
      <c r="H170" s="34" t="s">
        <v>105</v>
      </c>
      <c r="I170" s="35"/>
      <c r="J170" s="36" t="s">
        <v>106</v>
      </c>
      <c r="K170" s="36">
        <v>2</v>
      </c>
      <c r="L170" s="36">
        <v>4</v>
      </c>
      <c r="M170" s="33">
        <v>2</v>
      </c>
      <c r="N170" s="35" t="s">
        <v>519</v>
      </c>
      <c r="O170" s="31" t="s">
        <v>520</v>
      </c>
      <c r="P170" s="31" t="s">
        <v>521</v>
      </c>
      <c r="Q170" s="31" t="s">
        <v>522</v>
      </c>
      <c r="R170" s="31"/>
      <c r="S170" s="31"/>
      <c r="T170" s="38" t="s">
        <v>485</v>
      </c>
      <c r="U170" s="38"/>
      <c r="V170" s="38">
        <f t="shared" si="11"/>
        <v>169</v>
      </c>
      <c r="W170" s="33">
        <f t="shared" si="12"/>
        <v>0</v>
      </c>
      <c r="X170" s="28" t="str">
        <f t="shared" si="10"/>
        <v>OK</v>
      </c>
    </row>
    <row r="171" spans="1:24" ht="30">
      <c r="A171" s="29">
        <f t="shared" si="13"/>
        <v>170</v>
      </c>
      <c r="B171" s="29">
        <v>304</v>
      </c>
      <c r="C171" s="30">
        <f t="shared" si="14"/>
        <v>0</v>
      </c>
      <c r="D171" s="31" t="s">
        <v>103</v>
      </c>
      <c r="E171" s="32"/>
      <c r="F171" s="31" t="s">
        <v>225</v>
      </c>
      <c r="G171" s="33">
        <v>4</v>
      </c>
      <c r="H171" s="34" t="s">
        <v>105</v>
      </c>
      <c r="I171" s="35"/>
      <c r="J171" s="36" t="s">
        <v>106</v>
      </c>
      <c r="K171" s="36">
        <v>2</v>
      </c>
      <c r="L171" s="36">
        <v>4</v>
      </c>
      <c r="M171" s="33">
        <v>2</v>
      </c>
      <c r="N171" s="35" t="s">
        <v>523</v>
      </c>
      <c r="O171" s="31" t="s">
        <v>524</v>
      </c>
      <c r="P171" s="31" t="s">
        <v>525</v>
      </c>
      <c r="Q171" s="31" t="s">
        <v>526</v>
      </c>
      <c r="R171" s="31"/>
      <c r="S171" s="31"/>
      <c r="T171" s="38" t="s">
        <v>485</v>
      </c>
      <c r="U171" s="38"/>
      <c r="V171" s="38">
        <f t="shared" si="11"/>
        <v>170</v>
      </c>
      <c r="W171" s="33">
        <f t="shared" si="12"/>
        <v>0</v>
      </c>
      <c r="X171" s="28" t="str">
        <f t="shared" si="10"/>
        <v/>
      </c>
    </row>
    <row r="172" spans="1:24" ht="45">
      <c r="A172" s="29">
        <f t="shared" si="13"/>
        <v>171</v>
      </c>
      <c r="B172" s="29">
        <v>304</v>
      </c>
      <c r="C172" s="30">
        <f t="shared" si="14"/>
        <v>0</v>
      </c>
      <c r="D172" s="31" t="s">
        <v>103</v>
      </c>
      <c r="E172" s="32"/>
      <c r="F172" s="31" t="s">
        <v>225</v>
      </c>
      <c r="G172" s="33">
        <v>4</v>
      </c>
      <c r="H172" s="34" t="s">
        <v>105</v>
      </c>
      <c r="I172" s="35"/>
      <c r="J172" s="36" t="s">
        <v>106</v>
      </c>
      <c r="K172" s="36">
        <v>2</v>
      </c>
      <c r="L172" s="36">
        <v>4</v>
      </c>
      <c r="M172" s="33">
        <v>2</v>
      </c>
      <c r="N172" s="35" t="s">
        <v>527</v>
      </c>
      <c r="O172" s="31" t="s">
        <v>528</v>
      </c>
      <c r="P172" s="31" t="s">
        <v>529</v>
      </c>
      <c r="Q172" s="31" t="s">
        <v>530</v>
      </c>
      <c r="R172" s="31"/>
      <c r="S172" s="31"/>
      <c r="T172" s="38" t="s">
        <v>485</v>
      </c>
      <c r="U172" s="38"/>
      <c r="V172" s="38">
        <f t="shared" si="11"/>
        <v>171</v>
      </c>
      <c r="W172" s="33">
        <f t="shared" si="12"/>
        <v>0</v>
      </c>
      <c r="X172" s="28" t="str">
        <f t="shared" si="10"/>
        <v/>
      </c>
    </row>
    <row r="173" spans="1:24" ht="30">
      <c r="A173" s="29">
        <f t="shared" si="13"/>
        <v>172</v>
      </c>
      <c r="B173" s="29">
        <v>304</v>
      </c>
      <c r="C173" s="30">
        <f t="shared" si="14"/>
        <v>0</v>
      </c>
      <c r="D173" s="31" t="s">
        <v>103</v>
      </c>
      <c r="E173" s="32"/>
      <c r="F173" s="31" t="s">
        <v>225</v>
      </c>
      <c r="G173" s="33">
        <v>4</v>
      </c>
      <c r="H173" s="34" t="s">
        <v>105</v>
      </c>
      <c r="I173" s="35"/>
      <c r="J173" s="36" t="s">
        <v>106</v>
      </c>
      <c r="K173" s="36">
        <v>1</v>
      </c>
      <c r="L173" s="36">
        <v>4</v>
      </c>
      <c r="M173" s="33">
        <v>1</v>
      </c>
      <c r="N173" s="37" t="s">
        <v>531</v>
      </c>
      <c r="O173" s="31" t="s">
        <v>108</v>
      </c>
      <c r="P173" s="38" t="s">
        <v>532</v>
      </c>
      <c r="Q173" s="31" t="s">
        <v>108</v>
      </c>
      <c r="R173" s="31"/>
      <c r="S173" s="31"/>
      <c r="T173" s="38" t="s">
        <v>533</v>
      </c>
      <c r="U173" s="38"/>
      <c r="V173" s="38">
        <f t="shared" si="11"/>
        <v>172</v>
      </c>
      <c r="W173" s="33">
        <f t="shared" si="12"/>
        <v>0</v>
      </c>
      <c r="X173" s="28" t="str">
        <f t="shared" si="10"/>
        <v/>
      </c>
    </row>
    <row r="174" spans="1:24" ht="45">
      <c r="A174" s="29">
        <f t="shared" si="13"/>
        <v>173</v>
      </c>
      <c r="B174" s="29">
        <v>304</v>
      </c>
      <c r="C174" s="30">
        <f t="shared" si="14"/>
        <v>0</v>
      </c>
      <c r="D174" s="31" t="s">
        <v>103</v>
      </c>
      <c r="E174" s="32"/>
      <c r="F174" s="31" t="s">
        <v>225</v>
      </c>
      <c r="G174" s="33">
        <v>4</v>
      </c>
      <c r="H174" s="34" t="s">
        <v>105</v>
      </c>
      <c r="I174" s="35"/>
      <c r="J174" s="36" t="s">
        <v>106</v>
      </c>
      <c r="K174" s="36">
        <v>2</v>
      </c>
      <c r="L174" s="36">
        <v>4</v>
      </c>
      <c r="M174" s="33">
        <v>1</v>
      </c>
      <c r="N174" s="37" t="s">
        <v>534</v>
      </c>
      <c r="O174" s="38" t="s">
        <v>535</v>
      </c>
      <c r="P174" s="38" t="s">
        <v>108</v>
      </c>
      <c r="Q174" s="31" t="s">
        <v>108</v>
      </c>
      <c r="R174" s="31"/>
      <c r="S174" s="31"/>
      <c r="T174" s="38" t="s">
        <v>536</v>
      </c>
      <c r="U174" s="38"/>
      <c r="V174" s="38">
        <f t="shared" si="11"/>
        <v>173</v>
      </c>
      <c r="W174" s="33">
        <f t="shared" si="12"/>
        <v>0</v>
      </c>
      <c r="X174" s="28" t="str">
        <f t="shared" si="10"/>
        <v/>
      </c>
    </row>
    <row r="175" spans="1:24" ht="30">
      <c r="A175" s="29">
        <f t="shared" si="13"/>
        <v>174</v>
      </c>
      <c r="B175" s="29">
        <v>304</v>
      </c>
      <c r="C175" s="30">
        <f t="shared" si="14"/>
        <v>0</v>
      </c>
      <c r="D175" s="31" t="s">
        <v>103</v>
      </c>
      <c r="E175" s="32"/>
      <c r="F175" s="31" t="s">
        <v>225</v>
      </c>
      <c r="G175" s="33">
        <v>4</v>
      </c>
      <c r="H175" s="34" t="s">
        <v>105</v>
      </c>
      <c r="I175" s="35"/>
      <c r="J175" s="36" t="s">
        <v>106</v>
      </c>
      <c r="K175" s="36">
        <v>2</v>
      </c>
      <c r="L175" s="36">
        <v>4</v>
      </c>
      <c r="M175" s="33">
        <v>2</v>
      </c>
      <c r="N175" s="35" t="s">
        <v>537</v>
      </c>
      <c r="O175" s="31" t="s">
        <v>538</v>
      </c>
      <c r="P175" s="38" t="s">
        <v>108</v>
      </c>
      <c r="Q175" s="31" t="s">
        <v>108</v>
      </c>
      <c r="R175" s="31"/>
      <c r="S175" s="31"/>
      <c r="T175" s="38" t="s">
        <v>536</v>
      </c>
      <c r="U175" s="38"/>
      <c r="V175" s="38">
        <f t="shared" si="11"/>
        <v>174</v>
      </c>
      <c r="W175" s="33">
        <f t="shared" si="12"/>
        <v>0</v>
      </c>
      <c r="X175" s="28" t="str">
        <f t="shared" si="10"/>
        <v>OK</v>
      </c>
    </row>
    <row r="176" spans="1:24">
      <c r="A176" s="29">
        <f t="shared" si="13"/>
        <v>175</v>
      </c>
      <c r="B176" s="29">
        <v>304</v>
      </c>
      <c r="C176" s="30">
        <f t="shared" si="14"/>
        <v>0</v>
      </c>
      <c r="D176" s="31" t="s">
        <v>103</v>
      </c>
      <c r="E176" s="32"/>
      <c r="F176" s="31" t="s">
        <v>225</v>
      </c>
      <c r="G176" s="33">
        <v>4</v>
      </c>
      <c r="H176" s="34" t="s">
        <v>105</v>
      </c>
      <c r="I176" s="35"/>
      <c r="J176" s="36" t="s">
        <v>106</v>
      </c>
      <c r="K176" s="36">
        <v>2</v>
      </c>
      <c r="L176" s="36">
        <v>4</v>
      </c>
      <c r="M176" s="33">
        <v>2</v>
      </c>
      <c r="N176" s="35" t="s">
        <v>539</v>
      </c>
      <c r="O176" s="31" t="s">
        <v>540</v>
      </c>
      <c r="P176" s="38" t="s">
        <v>108</v>
      </c>
      <c r="Q176" s="31" t="s">
        <v>108</v>
      </c>
      <c r="R176" s="31"/>
      <c r="S176" s="31"/>
      <c r="T176" s="38" t="s">
        <v>536</v>
      </c>
      <c r="U176" s="38"/>
      <c r="V176" s="38">
        <f t="shared" si="11"/>
        <v>175</v>
      </c>
      <c r="W176" s="33">
        <f t="shared" si="12"/>
        <v>0</v>
      </c>
      <c r="X176" s="28" t="str">
        <f t="shared" si="10"/>
        <v/>
      </c>
    </row>
    <row r="177" spans="1:24">
      <c r="A177" s="29">
        <f t="shared" si="13"/>
        <v>176</v>
      </c>
      <c r="B177" s="29">
        <v>304</v>
      </c>
      <c r="C177" s="30">
        <f t="shared" si="14"/>
        <v>0</v>
      </c>
      <c r="D177" s="31" t="s">
        <v>103</v>
      </c>
      <c r="E177" s="32"/>
      <c r="F177" s="31" t="s">
        <v>225</v>
      </c>
      <c r="G177" s="33">
        <v>4</v>
      </c>
      <c r="H177" s="34" t="s">
        <v>105</v>
      </c>
      <c r="I177" s="35"/>
      <c r="J177" s="36" t="s">
        <v>106</v>
      </c>
      <c r="K177" s="36">
        <v>2</v>
      </c>
      <c r="L177" s="36">
        <v>4</v>
      </c>
      <c r="M177" s="33">
        <v>2</v>
      </c>
      <c r="N177" s="35" t="s">
        <v>541</v>
      </c>
      <c r="O177" s="31" t="s">
        <v>542</v>
      </c>
      <c r="P177" s="38" t="s">
        <v>108</v>
      </c>
      <c r="Q177" s="31" t="s">
        <v>108</v>
      </c>
      <c r="R177" s="31"/>
      <c r="S177" s="31"/>
      <c r="T177" s="38" t="s">
        <v>536</v>
      </c>
      <c r="U177" s="38"/>
      <c r="V177" s="38">
        <f t="shared" si="11"/>
        <v>176</v>
      </c>
      <c r="W177" s="33">
        <f t="shared" si="12"/>
        <v>0</v>
      </c>
      <c r="X177" s="28" t="str">
        <f t="shared" si="10"/>
        <v/>
      </c>
    </row>
    <row r="178" spans="1:24">
      <c r="A178" s="29">
        <f t="shared" si="13"/>
        <v>177</v>
      </c>
      <c r="B178" s="29">
        <v>304</v>
      </c>
      <c r="C178" s="30">
        <f t="shared" si="14"/>
        <v>0</v>
      </c>
      <c r="D178" s="31" t="s">
        <v>103</v>
      </c>
      <c r="E178" s="32"/>
      <c r="F178" s="31" t="s">
        <v>225</v>
      </c>
      <c r="G178" s="33">
        <v>4</v>
      </c>
      <c r="H178" s="34" t="s">
        <v>105</v>
      </c>
      <c r="I178" s="35"/>
      <c r="J178" s="36" t="s">
        <v>106</v>
      </c>
      <c r="K178" s="36">
        <v>2</v>
      </c>
      <c r="L178" s="36">
        <v>4</v>
      </c>
      <c r="M178" s="33">
        <v>2</v>
      </c>
      <c r="N178" s="35" t="s">
        <v>543</v>
      </c>
      <c r="O178" s="31" t="s">
        <v>544</v>
      </c>
      <c r="P178" s="38" t="s">
        <v>108</v>
      </c>
      <c r="Q178" s="31" t="s">
        <v>108</v>
      </c>
      <c r="R178" s="31"/>
      <c r="S178" s="31"/>
      <c r="T178" s="38" t="s">
        <v>536</v>
      </c>
      <c r="U178" s="38"/>
      <c r="V178" s="38">
        <f t="shared" si="11"/>
        <v>177</v>
      </c>
      <c r="W178" s="33">
        <f t="shared" si="12"/>
        <v>0</v>
      </c>
      <c r="X178" s="28" t="str">
        <f t="shared" si="10"/>
        <v/>
      </c>
    </row>
    <row r="179" spans="1:24" ht="30">
      <c r="A179" s="29">
        <f t="shared" si="13"/>
        <v>178</v>
      </c>
      <c r="B179" s="29">
        <v>304</v>
      </c>
      <c r="C179" s="30">
        <f t="shared" si="14"/>
        <v>0</v>
      </c>
      <c r="D179" s="31" t="s">
        <v>103</v>
      </c>
      <c r="E179" s="32"/>
      <c r="F179" s="31" t="s">
        <v>225</v>
      </c>
      <c r="G179" s="33">
        <v>4</v>
      </c>
      <c r="H179" s="34" t="s">
        <v>105</v>
      </c>
      <c r="I179" s="35"/>
      <c r="J179" s="36" t="s">
        <v>106</v>
      </c>
      <c r="K179" s="36">
        <v>2</v>
      </c>
      <c r="L179" s="36">
        <v>4</v>
      </c>
      <c r="M179" s="33">
        <v>2</v>
      </c>
      <c r="N179" s="35" t="s">
        <v>545</v>
      </c>
      <c r="O179" s="31" t="s">
        <v>546</v>
      </c>
      <c r="P179" s="38" t="s">
        <v>108</v>
      </c>
      <c r="Q179" s="31" t="s">
        <v>108</v>
      </c>
      <c r="R179" s="31"/>
      <c r="S179" s="31"/>
      <c r="T179" s="38" t="s">
        <v>536</v>
      </c>
      <c r="U179" s="38"/>
      <c r="V179" s="38">
        <f t="shared" si="11"/>
        <v>178</v>
      </c>
      <c r="W179" s="33">
        <f t="shared" si="12"/>
        <v>0</v>
      </c>
      <c r="X179" s="28" t="str">
        <f t="shared" si="10"/>
        <v/>
      </c>
    </row>
    <row r="180" spans="1:24" ht="30">
      <c r="A180" s="29">
        <f t="shared" si="13"/>
        <v>179</v>
      </c>
      <c r="B180" s="29">
        <v>304</v>
      </c>
      <c r="C180" s="30">
        <f t="shared" si="14"/>
        <v>0</v>
      </c>
      <c r="D180" s="31" t="s">
        <v>103</v>
      </c>
      <c r="E180" s="32"/>
      <c r="F180" s="31" t="s">
        <v>225</v>
      </c>
      <c r="G180" s="33">
        <v>4</v>
      </c>
      <c r="H180" s="34" t="s">
        <v>105</v>
      </c>
      <c r="I180" s="35"/>
      <c r="J180" s="36" t="s">
        <v>106</v>
      </c>
      <c r="K180" s="36">
        <v>2</v>
      </c>
      <c r="L180" s="36">
        <v>4</v>
      </c>
      <c r="M180" s="33">
        <v>2</v>
      </c>
      <c r="N180" s="35" t="s">
        <v>547</v>
      </c>
      <c r="O180" s="31" t="s">
        <v>548</v>
      </c>
      <c r="P180" s="38" t="s">
        <v>108</v>
      </c>
      <c r="Q180" s="31" t="s">
        <v>108</v>
      </c>
      <c r="R180" s="31"/>
      <c r="S180" s="31"/>
      <c r="T180" s="38" t="s">
        <v>536</v>
      </c>
      <c r="U180" s="38"/>
      <c r="V180" s="38">
        <f t="shared" si="11"/>
        <v>179</v>
      </c>
      <c r="W180" s="33">
        <f t="shared" si="12"/>
        <v>0</v>
      </c>
      <c r="X180" s="28" t="str">
        <f t="shared" si="10"/>
        <v/>
      </c>
    </row>
    <row r="181" spans="1:24">
      <c r="A181" s="29">
        <f t="shared" si="13"/>
        <v>180</v>
      </c>
      <c r="B181" s="29">
        <v>304</v>
      </c>
      <c r="C181" s="30">
        <f t="shared" si="14"/>
        <v>0</v>
      </c>
      <c r="D181" s="31" t="s">
        <v>103</v>
      </c>
      <c r="E181" s="32"/>
      <c r="F181" s="31" t="s">
        <v>225</v>
      </c>
      <c r="G181" s="33">
        <v>4</v>
      </c>
      <c r="H181" s="34" t="s">
        <v>105</v>
      </c>
      <c r="I181" s="35"/>
      <c r="J181" s="36" t="s">
        <v>106</v>
      </c>
      <c r="K181" s="36">
        <v>2</v>
      </c>
      <c r="L181" s="36">
        <v>4</v>
      </c>
      <c r="M181" s="33">
        <v>2</v>
      </c>
      <c r="N181" s="35" t="s">
        <v>549</v>
      </c>
      <c r="O181" s="31" t="s">
        <v>550</v>
      </c>
      <c r="P181" s="38" t="s">
        <v>108</v>
      </c>
      <c r="Q181" s="31" t="s">
        <v>108</v>
      </c>
      <c r="R181" s="31"/>
      <c r="S181" s="31"/>
      <c r="T181" s="38" t="s">
        <v>536</v>
      </c>
      <c r="U181" s="38"/>
      <c r="V181" s="38">
        <f t="shared" si="11"/>
        <v>180</v>
      </c>
      <c r="W181" s="33">
        <f t="shared" si="12"/>
        <v>0</v>
      </c>
      <c r="X181" s="28" t="str">
        <f t="shared" si="10"/>
        <v/>
      </c>
    </row>
    <row r="182" spans="1:24" ht="30">
      <c r="A182" s="29">
        <f t="shared" si="13"/>
        <v>181</v>
      </c>
      <c r="B182" s="29">
        <v>304</v>
      </c>
      <c r="C182" s="30">
        <f t="shared" si="14"/>
        <v>0</v>
      </c>
      <c r="D182" s="31" t="s">
        <v>103</v>
      </c>
      <c r="E182" s="32"/>
      <c r="F182" s="31" t="s">
        <v>225</v>
      </c>
      <c r="G182" s="33">
        <v>4</v>
      </c>
      <c r="H182" s="34" t="s">
        <v>105</v>
      </c>
      <c r="I182" s="35"/>
      <c r="J182" s="36" t="s">
        <v>106</v>
      </c>
      <c r="K182" s="36">
        <v>2</v>
      </c>
      <c r="L182" s="36">
        <v>4</v>
      </c>
      <c r="M182" s="33">
        <v>2</v>
      </c>
      <c r="N182" s="35" t="s">
        <v>551</v>
      </c>
      <c r="O182" s="31" t="s">
        <v>552</v>
      </c>
      <c r="P182" s="38" t="s">
        <v>108</v>
      </c>
      <c r="Q182" s="31" t="s">
        <v>108</v>
      </c>
      <c r="R182" s="31"/>
      <c r="S182" s="31"/>
      <c r="T182" s="38" t="s">
        <v>536</v>
      </c>
      <c r="U182" s="38"/>
      <c r="V182" s="38">
        <f t="shared" si="11"/>
        <v>181</v>
      </c>
      <c r="W182" s="33">
        <f t="shared" si="12"/>
        <v>0</v>
      </c>
      <c r="X182" s="28" t="str">
        <f t="shared" si="10"/>
        <v/>
      </c>
    </row>
    <row r="183" spans="1:24">
      <c r="A183" s="29">
        <f t="shared" si="13"/>
        <v>182</v>
      </c>
      <c r="B183" s="29">
        <v>304</v>
      </c>
      <c r="C183" s="30">
        <f t="shared" si="14"/>
        <v>0</v>
      </c>
      <c r="D183" s="31" t="s">
        <v>103</v>
      </c>
      <c r="E183" s="32"/>
      <c r="F183" s="31" t="s">
        <v>225</v>
      </c>
      <c r="G183" s="33">
        <v>4</v>
      </c>
      <c r="H183" s="34" t="s">
        <v>105</v>
      </c>
      <c r="I183" s="35"/>
      <c r="J183" s="36" t="s">
        <v>106</v>
      </c>
      <c r="K183" s="36">
        <v>2</v>
      </c>
      <c r="L183" s="36">
        <v>4</v>
      </c>
      <c r="M183" s="33">
        <v>2</v>
      </c>
      <c r="N183" s="35" t="s">
        <v>553</v>
      </c>
      <c r="O183" s="31" t="s">
        <v>554</v>
      </c>
      <c r="P183" s="38" t="s">
        <v>108</v>
      </c>
      <c r="Q183" s="31" t="s">
        <v>108</v>
      </c>
      <c r="R183" s="31"/>
      <c r="S183" s="31"/>
      <c r="T183" s="38" t="s">
        <v>536</v>
      </c>
      <c r="U183" s="38"/>
      <c r="V183" s="38">
        <f t="shared" si="11"/>
        <v>182</v>
      </c>
      <c r="W183" s="33">
        <f t="shared" si="12"/>
        <v>0</v>
      </c>
      <c r="X183" s="28" t="str">
        <f t="shared" si="10"/>
        <v/>
      </c>
    </row>
    <row r="184" spans="1:24" ht="30">
      <c r="A184" s="29">
        <f t="shared" si="13"/>
        <v>183</v>
      </c>
      <c r="B184" s="29">
        <v>304</v>
      </c>
      <c r="C184" s="30">
        <f t="shared" si="14"/>
        <v>0</v>
      </c>
      <c r="D184" s="31" t="s">
        <v>103</v>
      </c>
      <c r="E184" s="32"/>
      <c r="F184" s="31" t="s">
        <v>225</v>
      </c>
      <c r="G184" s="33">
        <v>4</v>
      </c>
      <c r="H184" s="34" t="s">
        <v>105</v>
      </c>
      <c r="I184" s="35"/>
      <c r="J184" s="36" t="s">
        <v>106</v>
      </c>
      <c r="K184" s="36">
        <v>2</v>
      </c>
      <c r="L184" s="36">
        <v>4</v>
      </c>
      <c r="M184" s="33">
        <v>2</v>
      </c>
      <c r="N184" s="35" t="s">
        <v>555</v>
      </c>
      <c r="O184" s="31" t="s">
        <v>556</v>
      </c>
      <c r="P184" s="38" t="s">
        <v>108</v>
      </c>
      <c r="Q184" s="31" t="s">
        <v>108</v>
      </c>
      <c r="R184" s="31"/>
      <c r="S184" s="31"/>
      <c r="T184" s="38" t="s">
        <v>536</v>
      </c>
      <c r="U184" s="38"/>
      <c r="V184" s="38">
        <f t="shared" si="11"/>
        <v>183</v>
      </c>
      <c r="W184" s="33">
        <f t="shared" si="12"/>
        <v>0</v>
      </c>
      <c r="X184" s="28" t="str">
        <f t="shared" si="10"/>
        <v/>
      </c>
    </row>
    <row r="185" spans="1:24" ht="30">
      <c r="A185" s="29">
        <f t="shared" si="13"/>
        <v>184</v>
      </c>
      <c r="B185" s="29">
        <v>304</v>
      </c>
      <c r="C185" s="30">
        <f t="shared" si="14"/>
        <v>0</v>
      </c>
      <c r="D185" s="31" t="s">
        <v>103</v>
      </c>
      <c r="E185" s="32"/>
      <c r="F185" s="31" t="s">
        <v>225</v>
      </c>
      <c r="G185" s="33">
        <v>4</v>
      </c>
      <c r="H185" s="34" t="s">
        <v>105</v>
      </c>
      <c r="I185" s="35"/>
      <c r="J185" s="36" t="s">
        <v>106</v>
      </c>
      <c r="K185" s="36">
        <v>2</v>
      </c>
      <c r="L185" s="36">
        <v>4</v>
      </c>
      <c r="M185" s="33">
        <v>2</v>
      </c>
      <c r="N185" s="35" t="s">
        <v>557</v>
      </c>
      <c r="O185" s="31" t="s">
        <v>558</v>
      </c>
      <c r="P185" s="38" t="s">
        <v>108</v>
      </c>
      <c r="Q185" s="31" t="s">
        <v>108</v>
      </c>
      <c r="R185" s="31"/>
      <c r="S185" s="31"/>
      <c r="T185" s="38" t="s">
        <v>536</v>
      </c>
      <c r="U185" s="38"/>
      <c r="V185" s="38">
        <f t="shared" si="11"/>
        <v>184</v>
      </c>
      <c r="W185" s="33">
        <f t="shared" si="12"/>
        <v>0</v>
      </c>
      <c r="X185" s="28" t="str">
        <f t="shared" si="10"/>
        <v/>
      </c>
    </row>
    <row r="186" spans="1:24" ht="45">
      <c r="A186" s="29">
        <f t="shared" si="13"/>
        <v>185</v>
      </c>
      <c r="B186" s="29">
        <v>304</v>
      </c>
      <c r="C186" s="30">
        <f t="shared" si="14"/>
        <v>0</v>
      </c>
      <c r="D186" s="31" t="s">
        <v>103</v>
      </c>
      <c r="E186" s="32"/>
      <c r="F186" s="31" t="s">
        <v>184</v>
      </c>
      <c r="G186" s="33">
        <v>5</v>
      </c>
      <c r="H186" s="34" t="s">
        <v>105</v>
      </c>
      <c r="I186" s="35"/>
      <c r="J186" s="36" t="s">
        <v>106</v>
      </c>
      <c r="K186" s="36">
        <v>2</v>
      </c>
      <c r="L186" s="36">
        <v>5</v>
      </c>
      <c r="M186" s="33">
        <v>1</v>
      </c>
      <c r="N186" s="35" t="s">
        <v>559</v>
      </c>
      <c r="O186" s="38" t="s">
        <v>560</v>
      </c>
      <c r="P186" s="38" t="s">
        <v>108</v>
      </c>
      <c r="Q186" s="31" t="s">
        <v>108</v>
      </c>
      <c r="R186" s="31"/>
      <c r="S186" s="31"/>
      <c r="T186" s="38" t="s">
        <v>561</v>
      </c>
      <c r="U186" s="38"/>
      <c r="V186" s="38">
        <f t="shared" si="11"/>
        <v>185</v>
      </c>
      <c r="W186" s="33">
        <f t="shared" si="12"/>
        <v>0</v>
      </c>
      <c r="X186" s="28" t="str">
        <f t="shared" si="10"/>
        <v/>
      </c>
    </row>
    <row r="187" spans="1:24" ht="45">
      <c r="A187" s="29">
        <f t="shared" si="13"/>
        <v>186</v>
      </c>
      <c r="B187" s="29">
        <v>304</v>
      </c>
      <c r="C187" s="30">
        <f t="shared" si="14"/>
        <v>0</v>
      </c>
      <c r="D187" s="31" t="s">
        <v>103</v>
      </c>
      <c r="E187" s="32"/>
      <c r="F187" s="42" t="s">
        <v>562</v>
      </c>
      <c r="G187" s="33">
        <v>8</v>
      </c>
      <c r="H187" s="34" t="s">
        <v>105</v>
      </c>
      <c r="I187" s="35"/>
      <c r="J187" s="36" t="s">
        <v>149</v>
      </c>
      <c r="K187" s="36">
        <v>2</v>
      </c>
      <c r="L187" s="36">
        <v>8</v>
      </c>
      <c r="M187" s="33">
        <v>1</v>
      </c>
      <c r="N187" s="37" t="s">
        <v>563</v>
      </c>
      <c r="O187" s="31" t="s">
        <v>108</v>
      </c>
      <c r="P187" s="38" t="s">
        <v>564</v>
      </c>
      <c r="Q187" s="31" t="s">
        <v>108</v>
      </c>
      <c r="R187" s="38" t="s">
        <v>110</v>
      </c>
      <c r="S187" s="38"/>
      <c r="T187" s="38"/>
      <c r="U187" s="38" t="s">
        <v>565</v>
      </c>
      <c r="V187" s="38">
        <f t="shared" si="11"/>
        <v>186</v>
      </c>
      <c r="W187" s="33">
        <f t="shared" si="12"/>
        <v>0</v>
      </c>
      <c r="X187" s="28" t="str">
        <f t="shared" si="10"/>
        <v/>
      </c>
    </row>
    <row r="188" spans="1:24" ht="45">
      <c r="A188" s="29">
        <f t="shared" si="13"/>
        <v>187</v>
      </c>
      <c r="B188" s="29">
        <v>304</v>
      </c>
      <c r="C188" s="30">
        <f t="shared" si="14"/>
        <v>0</v>
      </c>
      <c r="D188" s="31" t="s">
        <v>103</v>
      </c>
      <c r="E188" s="32"/>
      <c r="F188" s="42" t="s">
        <v>562</v>
      </c>
      <c r="G188" s="33">
        <v>8</v>
      </c>
      <c r="H188" s="34" t="s">
        <v>105</v>
      </c>
      <c r="I188" s="35"/>
      <c r="J188" s="36" t="s">
        <v>149</v>
      </c>
      <c r="K188" s="36">
        <v>2</v>
      </c>
      <c r="L188" s="36">
        <v>8</v>
      </c>
      <c r="M188" s="33">
        <v>1</v>
      </c>
      <c r="N188" s="37" t="s">
        <v>566</v>
      </c>
      <c r="O188" s="31" t="s">
        <v>108</v>
      </c>
      <c r="P188" s="38" t="s">
        <v>567</v>
      </c>
      <c r="Q188" s="31" t="s">
        <v>108</v>
      </c>
      <c r="R188" s="38" t="s">
        <v>110</v>
      </c>
      <c r="S188" s="38"/>
      <c r="T188" s="38"/>
      <c r="U188" s="38" t="s">
        <v>148</v>
      </c>
      <c r="V188" s="38">
        <f t="shared" si="11"/>
        <v>187</v>
      </c>
      <c r="W188" s="33">
        <f t="shared" si="12"/>
        <v>0</v>
      </c>
      <c r="X188" s="28" t="str">
        <f t="shared" si="10"/>
        <v/>
      </c>
    </row>
    <row r="189" spans="1:24" ht="45">
      <c r="A189" s="29">
        <f t="shared" si="13"/>
        <v>188</v>
      </c>
      <c r="B189" s="29">
        <v>304</v>
      </c>
      <c r="C189" s="30">
        <f t="shared" si="14"/>
        <v>0</v>
      </c>
      <c r="D189" s="31" t="s">
        <v>103</v>
      </c>
      <c r="E189" s="32"/>
      <c r="F189" s="42" t="s">
        <v>562</v>
      </c>
      <c r="G189" s="33">
        <v>8</v>
      </c>
      <c r="H189" s="34" t="s">
        <v>105</v>
      </c>
      <c r="I189" s="35"/>
      <c r="J189" s="36" t="s">
        <v>149</v>
      </c>
      <c r="K189" s="36">
        <v>2</v>
      </c>
      <c r="L189" s="36">
        <v>8</v>
      </c>
      <c r="M189" s="33">
        <v>1</v>
      </c>
      <c r="N189" s="37" t="s">
        <v>568</v>
      </c>
      <c r="O189" s="31" t="s">
        <v>108</v>
      </c>
      <c r="P189" s="38" t="s">
        <v>569</v>
      </c>
      <c r="Q189" s="31" t="s">
        <v>108</v>
      </c>
      <c r="R189" s="38" t="s">
        <v>110</v>
      </c>
      <c r="S189" s="38"/>
      <c r="T189" s="38"/>
      <c r="U189" s="38" t="s">
        <v>148</v>
      </c>
      <c r="V189" s="38">
        <f t="shared" si="11"/>
        <v>188</v>
      </c>
      <c r="W189" s="33">
        <f t="shared" si="12"/>
        <v>0</v>
      </c>
      <c r="X189" s="28" t="str">
        <f t="shared" si="10"/>
        <v/>
      </c>
    </row>
    <row r="190" spans="1:24" ht="45">
      <c r="A190" s="29">
        <f t="shared" si="13"/>
        <v>189</v>
      </c>
      <c r="B190" s="29">
        <v>304</v>
      </c>
      <c r="C190" s="30">
        <f t="shared" si="14"/>
        <v>0</v>
      </c>
      <c r="D190" s="31" t="s">
        <v>103</v>
      </c>
      <c r="E190" s="32"/>
      <c r="F190" s="42" t="s">
        <v>562</v>
      </c>
      <c r="G190" s="33">
        <v>8</v>
      </c>
      <c r="H190" s="34" t="s">
        <v>105</v>
      </c>
      <c r="I190" s="35"/>
      <c r="J190" s="36" t="s">
        <v>149</v>
      </c>
      <c r="K190" s="36">
        <v>2</v>
      </c>
      <c r="L190" s="36">
        <v>8</v>
      </c>
      <c r="M190" s="33">
        <v>1</v>
      </c>
      <c r="N190" s="37" t="s">
        <v>570</v>
      </c>
      <c r="O190" s="31" t="s">
        <v>108</v>
      </c>
      <c r="P190" s="38" t="s">
        <v>571</v>
      </c>
      <c r="Q190" s="31" t="s">
        <v>108</v>
      </c>
      <c r="R190" s="38" t="s">
        <v>110</v>
      </c>
      <c r="S190" s="38"/>
      <c r="T190" s="38"/>
      <c r="U190" s="38" t="s">
        <v>148</v>
      </c>
      <c r="V190" s="38">
        <f t="shared" si="11"/>
        <v>189</v>
      </c>
      <c r="W190" s="33">
        <f t="shared" si="12"/>
        <v>0</v>
      </c>
      <c r="X190" s="28" t="str">
        <f t="shared" si="10"/>
        <v/>
      </c>
    </row>
    <row r="191" spans="1:24" ht="45">
      <c r="A191" s="29">
        <f t="shared" si="13"/>
        <v>190</v>
      </c>
      <c r="B191" s="29">
        <v>304</v>
      </c>
      <c r="C191" s="30">
        <f t="shared" si="14"/>
        <v>0</v>
      </c>
      <c r="D191" s="31" t="s">
        <v>103</v>
      </c>
      <c r="E191" s="32"/>
      <c r="F191" s="42" t="s">
        <v>562</v>
      </c>
      <c r="G191" s="33">
        <v>8</v>
      </c>
      <c r="H191" s="34" t="s">
        <v>105</v>
      </c>
      <c r="I191" s="35"/>
      <c r="J191" s="36" t="s">
        <v>145</v>
      </c>
      <c r="K191" s="36">
        <v>2</v>
      </c>
      <c r="L191" s="36">
        <v>8</v>
      </c>
      <c r="M191" s="33">
        <v>1</v>
      </c>
      <c r="N191" s="37" t="s">
        <v>572</v>
      </c>
      <c r="O191" s="31" t="s">
        <v>108</v>
      </c>
      <c r="P191" s="38" t="s">
        <v>573</v>
      </c>
      <c r="Q191" s="31" t="s">
        <v>108</v>
      </c>
      <c r="R191" s="31"/>
      <c r="S191" s="31"/>
      <c r="T191" s="38"/>
      <c r="U191" s="38" t="s">
        <v>148</v>
      </c>
      <c r="V191" s="38">
        <f t="shared" si="11"/>
        <v>190</v>
      </c>
      <c r="W191" s="33">
        <f t="shared" si="12"/>
        <v>0</v>
      </c>
      <c r="X191" s="28" t="str">
        <f t="shared" si="10"/>
        <v/>
      </c>
    </row>
    <row r="192" spans="1:24" ht="45">
      <c r="A192" s="29">
        <f t="shared" si="13"/>
        <v>191</v>
      </c>
      <c r="B192" s="29">
        <v>304</v>
      </c>
      <c r="C192" s="30">
        <f t="shared" si="14"/>
        <v>0</v>
      </c>
      <c r="D192" s="31" t="s">
        <v>103</v>
      </c>
      <c r="E192" s="32"/>
      <c r="F192" s="42" t="s">
        <v>562</v>
      </c>
      <c r="G192" s="33">
        <v>8</v>
      </c>
      <c r="H192" s="34" t="s">
        <v>105</v>
      </c>
      <c r="I192" s="35"/>
      <c r="J192" s="36" t="s">
        <v>106</v>
      </c>
      <c r="K192" s="36">
        <v>1</v>
      </c>
      <c r="L192" s="36">
        <v>8</v>
      </c>
      <c r="M192" s="33">
        <v>1</v>
      </c>
      <c r="N192" s="37" t="s">
        <v>574</v>
      </c>
      <c r="O192" s="31" t="s">
        <v>108</v>
      </c>
      <c r="P192" s="38" t="s">
        <v>575</v>
      </c>
      <c r="Q192" s="31" t="s">
        <v>108</v>
      </c>
      <c r="R192" s="31"/>
      <c r="S192" s="31"/>
      <c r="T192" s="38"/>
      <c r="U192" s="38" t="s">
        <v>148</v>
      </c>
      <c r="V192" s="38">
        <f t="shared" si="11"/>
        <v>191</v>
      </c>
      <c r="W192" s="33">
        <f t="shared" si="12"/>
        <v>0</v>
      </c>
      <c r="X192" s="28" t="str">
        <f t="shared" si="10"/>
        <v/>
      </c>
    </row>
    <row r="193" spans="1:24" ht="45">
      <c r="A193" s="29">
        <f t="shared" si="13"/>
        <v>192</v>
      </c>
      <c r="B193" s="29">
        <v>304</v>
      </c>
      <c r="C193" s="30">
        <f t="shared" si="14"/>
        <v>0</v>
      </c>
      <c r="D193" s="31" t="s">
        <v>103</v>
      </c>
      <c r="E193" s="32"/>
      <c r="F193" s="42" t="s">
        <v>562</v>
      </c>
      <c r="G193" s="33">
        <v>8</v>
      </c>
      <c r="H193" s="34" t="s">
        <v>105</v>
      </c>
      <c r="I193" s="35"/>
      <c r="J193" s="36" t="s">
        <v>149</v>
      </c>
      <c r="K193" s="36">
        <v>2</v>
      </c>
      <c r="L193" s="36">
        <v>8</v>
      </c>
      <c r="M193" s="33">
        <v>1</v>
      </c>
      <c r="N193" s="37" t="s">
        <v>576</v>
      </c>
      <c r="O193" s="31" t="s">
        <v>108</v>
      </c>
      <c r="P193" s="38" t="s">
        <v>577</v>
      </c>
      <c r="Q193" s="31" t="s">
        <v>108</v>
      </c>
      <c r="R193" s="31"/>
      <c r="S193" s="31"/>
      <c r="T193" s="38"/>
      <c r="U193" s="38" t="s">
        <v>148</v>
      </c>
      <c r="V193" s="38">
        <f t="shared" si="11"/>
        <v>192</v>
      </c>
      <c r="W193" s="33">
        <f t="shared" si="12"/>
        <v>0</v>
      </c>
      <c r="X193" s="28" t="str">
        <f t="shared" si="10"/>
        <v/>
      </c>
    </row>
    <row r="194" spans="1:24" ht="45">
      <c r="A194" s="29">
        <f t="shared" si="13"/>
        <v>193</v>
      </c>
      <c r="B194" s="29">
        <v>304</v>
      </c>
      <c r="C194" s="30">
        <f t="shared" si="14"/>
        <v>0</v>
      </c>
      <c r="D194" s="31" t="s">
        <v>103</v>
      </c>
      <c r="E194" s="32"/>
      <c r="F194" s="42" t="s">
        <v>562</v>
      </c>
      <c r="G194" s="33">
        <v>8</v>
      </c>
      <c r="H194" s="34" t="s">
        <v>105</v>
      </c>
      <c r="I194" s="35"/>
      <c r="J194" s="36" t="s">
        <v>149</v>
      </c>
      <c r="K194" s="36">
        <v>2</v>
      </c>
      <c r="L194" s="36">
        <v>8</v>
      </c>
      <c r="M194" s="33">
        <v>1</v>
      </c>
      <c r="N194" s="37" t="s">
        <v>578</v>
      </c>
      <c r="O194" s="31" t="s">
        <v>108</v>
      </c>
      <c r="P194" s="38" t="s">
        <v>579</v>
      </c>
      <c r="Q194" s="31" t="s">
        <v>108</v>
      </c>
      <c r="R194" s="38" t="s">
        <v>110</v>
      </c>
      <c r="S194" s="38"/>
      <c r="T194" s="38"/>
      <c r="U194" s="38" t="s">
        <v>148</v>
      </c>
      <c r="V194" s="38">
        <f t="shared" si="11"/>
        <v>193</v>
      </c>
      <c r="W194" s="33">
        <f t="shared" si="12"/>
        <v>0</v>
      </c>
      <c r="X194" s="28" t="str">
        <f t="shared" ref="X194:X257" si="15">IF(M194&gt;M193, IF(F194=F193,"OK"," !!! "), "")</f>
        <v/>
      </c>
    </row>
    <row r="195" spans="1:24" ht="45">
      <c r="A195" s="29">
        <f t="shared" si="13"/>
        <v>194</v>
      </c>
      <c r="B195" s="29">
        <v>304</v>
      </c>
      <c r="C195" s="30">
        <f t="shared" si="14"/>
        <v>0</v>
      </c>
      <c r="D195" s="31" t="s">
        <v>103</v>
      </c>
      <c r="E195" s="32"/>
      <c r="F195" s="42" t="s">
        <v>562</v>
      </c>
      <c r="G195" s="33">
        <v>8</v>
      </c>
      <c r="H195" s="34" t="s">
        <v>105</v>
      </c>
      <c r="I195" s="35"/>
      <c r="J195" s="36" t="s">
        <v>149</v>
      </c>
      <c r="K195" s="36">
        <v>2</v>
      </c>
      <c r="L195" s="36">
        <v>8</v>
      </c>
      <c r="M195" s="33">
        <v>2</v>
      </c>
      <c r="N195" s="35" t="s">
        <v>580</v>
      </c>
      <c r="O195" s="31" t="s">
        <v>108</v>
      </c>
      <c r="P195" s="31" t="s">
        <v>581</v>
      </c>
      <c r="Q195" s="31" t="s">
        <v>108</v>
      </c>
      <c r="R195" s="31"/>
      <c r="S195" s="31"/>
      <c r="T195" s="38"/>
      <c r="U195" s="38" t="s">
        <v>148</v>
      </c>
      <c r="V195" s="38">
        <f t="shared" ref="V195:V258" si="16">A195</f>
        <v>194</v>
      </c>
      <c r="W195" s="33">
        <f t="shared" ref="W195:W258" si="17">2-ISERROR(SEARCH("jorion",R195))-ISERROR(SEARCH("PRM",R195))</f>
        <v>0</v>
      </c>
      <c r="X195" s="28" t="str">
        <f t="shared" si="15"/>
        <v>OK</v>
      </c>
    </row>
    <row r="196" spans="1:24" ht="45">
      <c r="A196" s="29">
        <f t="shared" ref="A196:A259" si="18">1+A195</f>
        <v>195</v>
      </c>
      <c r="B196" s="29">
        <v>304</v>
      </c>
      <c r="C196" s="30">
        <f t="shared" ref="C196:C259" si="19">(R196="")*(U196="")*(T196="")*(S196="")</f>
        <v>0</v>
      </c>
      <c r="D196" s="31" t="s">
        <v>103</v>
      </c>
      <c r="E196" s="32"/>
      <c r="F196" s="42" t="s">
        <v>562</v>
      </c>
      <c r="G196" s="33">
        <v>8</v>
      </c>
      <c r="H196" s="34" t="s">
        <v>105</v>
      </c>
      <c r="I196" s="35"/>
      <c r="J196" s="36" t="s">
        <v>149</v>
      </c>
      <c r="K196" s="36">
        <v>2</v>
      </c>
      <c r="L196" s="36">
        <v>8</v>
      </c>
      <c r="M196" s="33">
        <v>2</v>
      </c>
      <c r="N196" s="35" t="s">
        <v>582</v>
      </c>
      <c r="O196" s="31" t="s">
        <v>108</v>
      </c>
      <c r="P196" s="31" t="s">
        <v>583</v>
      </c>
      <c r="Q196" s="31" t="s">
        <v>108</v>
      </c>
      <c r="R196" s="31"/>
      <c r="S196" s="31"/>
      <c r="T196" s="38"/>
      <c r="U196" s="38" t="s">
        <v>148</v>
      </c>
      <c r="V196" s="38">
        <f t="shared" si="16"/>
        <v>195</v>
      </c>
      <c r="W196" s="33">
        <f t="shared" si="17"/>
        <v>0</v>
      </c>
      <c r="X196" s="28" t="str">
        <f t="shared" si="15"/>
        <v/>
      </c>
    </row>
    <row r="197" spans="1:24" ht="45">
      <c r="A197" s="29">
        <f t="shared" si="18"/>
        <v>196</v>
      </c>
      <c r="B197" s="29">
        <v>304</v>
      </c>
      <c r="C197" s="30">
        <f t="shared" si="19"/>
        <v>0</v>
      </c>
      <c r="D197" s="31" t="s">
        <v>103</v>
      </c>
      <c r="E197" s="32"/>
      <c r="F197" s="42" t="s">
        <v>562</v>
      </c>
      <c r="G197" s="33">
        <v>8</v>
      </c>
      <c r="H197" s="34" t="s">
        <v>105</v>
      </c>
      <c r="I197" s="35"/>
      <c r="J197" s="36" t="s">
        <v>149</v>
      </c>
      <c r="K197" s="36">
        <v>2</v>
      </c>
      <c r="L197" s="36">
        <v>8</v>
      </c>
      <c r="M197" s="33">
        <v>2</v>
      </c>
      <c r="N197" s="35" t="s">
        <v>584</v>
      </c>
      <c r="O197" s="31" t="s">
        <v>108</v>
      </c>
      <c r="P197" s="31" t="s">
        <v>585</v>
      </c>
      <c r="Q197" s="31" t="s">
        <v>108</v>
      </c>
      <c r="R197" s="31"/>
      <c r="S197" s="31"/>
      <c r="T197" s="38"/>
      <c r="U197" s="38" t="s">
        <v>148</v>
      </c>
      <c r="V197" s="38">
        <f t="shared" si="16"/>
        <v>196</v>
      </c>
      <c r="W197" s="33">
        <f t="shared" si="17"/>
        <v>0</v>
      </c>
      <c r="X197" s="28" t="str">
        <f t="shared" si="15"/>
        <v/>
      </c>
    </row>
    <row r="198" spans="1:24" ht="45">
      <c r="A198" s="29">
        <f t="shared" si="18"/>
        <v>197</v>
      </c>
      <c r="B198" s="29">
        <v>304</v>
      </c>
      <c r="C198" s="30">
        <f t="shared" si="19"/>
        <v>0</v>
      </c>
      <c r="D198" s="31" t="s">
        <v>103</v>
      </c>
      <c r="E198" s="32"/>
      <c r="F198" s="42" t="s">
        <v>562</v>
      </c>
      <c r="G198" s="33">
        <v>8</v>
      </c>
      <c r="H198" s="34" t="s">
        <v>105</v>
      </c>
      <c r="I198" s="35"/>
      <c r="J198" s="36" t="s">
        <v>149</v>
      </c>
      <c r="K198" s="36">
        <v>2</v>
      </c>
      <c r="L198" s="36">
        <v>8</v>
      </c>
      <c r="M198" s="33">
        <v>2</v>
      </c>
      <c r="N198" s="35" t="s">
        <v>586</v>
      </c>
      <c r="O198" s="31" t="s">
        <v>108</v>
      </c>
      <c r="P198" s="31" t="s">
        <v>587</v>
      </c>
      <c r="Q198" s="31" t="s">
        <v>108</v>
      </c>
      <c r="R198" s="31"/>
      <c r="S198" s="31"/>
      <c r="T198" s="38"/>
      <c r="U198" s="38" t="s">
        <v>148</v>
      </c>
      <c r="V198" s="38">
        <f t="shared" si="16"/>
        <v>197</v>
      </c>
      <c r="W198" s="33">
        <f t="shared" si="17"/>
        <v>0</v>
      </c>
      <c r="X198" s="28" t="str">
        <f t="shared" si="15"/>
        <v/>
      </c>
    </row>
    <row r="199" spans="1:24" ht="45">
      <c r="A199" s="29">
        <f t="shared" si="18"/>
        <v>198</v>
      </c>
      <c r="B199" s="29">
        <v>304</v>
      </c>
      <c r="C199" s="30">
        <f t="shared" si="19"/>
        <v>0</v>
      </c>
      <c r="D199" s="31" t="s">
        <v>103</v>
      </c>
      <c r="E199" s="32"/>
      <c r="F199" s="42" t="s">
        <v>562</v>
      </c>
      <c r="G199" s="33">
        <v>8</v>
      </c>
      <c r="H199" s="34" t="s">
        <v>105</v>
      </c>
      <c r="I199" s="35"/>
      <c r="J199" s="36" t="s">
        <v>149</v>
      </c>
      <c r="K199" s="36">
        <v>2</v>
      </c>
      <c r="L199" s="36">
        <v>8</v>
      </c>
      <c r="M199" s="33">
        <v>2</v>
      </c>
      <c r="N199" s="35" t="s">
        <v>588</v>
      </c>
      <c r="O199" s="31" t="s">
        <v>108</v>
      </c>
      <c r="P199" s="31" t="s">
        <v>589</v>
      </c>
      <c r="Q199" s="31" t="s">
        <v>108</v>
      </c>
      <c r="R199" s="31"/>
      <c r="S199" s="31"/>
      <c r="T199" s="38"/>
      <c r="U199" s="38" t="s">
        <v>148</v>
      </c>
      <c r="V199" s="38">
        <f t="shared" si="16"/>
        <v>198</v>
      </c>
      <c r="W199" s="33">
        <f t="shared" si="17"/>
        <v>0</v>
      </c>
      <c r="X199" s="28" t="str">
        <f t="shared" si="15"/>
        <v/>
      </c>
    </row>
    <row r="200" spans="1:24" ht="45">
      <c r="A200" s="29">
        <f t="shared" si="18"/>
        <v>199</v>
      </c>
      <c r="B200" s="29">
        <v>304</v>
      </c>
      <c r="C200" s="30">
        <f t="shared" si="19"/>
        <v>0</v>
      </c>
      <c r="D200" s="31" t="s">
        <v>103</v>
      </c>
      <c r="E200" s="32"/>
      <c r="F200" s="42" t="s">
        <v>562</v>
      </c>
      <c r="G200" s="33">
        <v>8</v>
      </c>
      <c r="H200" s="34" t="s">
        <v>105</v>
      </c>
      <c r="I200" s="35"/>
      <c r="J200" s="36" t="s">
        <v>149</v>
      </c>
      <c r="K200" s="36">
        <v>2</v>
      </c>
      <c r="L200" s="36">
        <v>8</v>
      </c>
      <c r="M200" s="33">
        <v>2</v>
      </c>
      <c r="N200" s="35" t="s">
        <v>590</v>
      </c>
      <c r="O200" s="31" t="s">
        <v>108</v>
      </c>
      <c r="P200" s="31" t="s">
        <v>591</v>
      </c>
      <c r="Q200" s="31" t="s">
        <v>108</v>
      </c>
      <c r="R200" s="31"/>
      <c r="S200" s="31"/>
      <c r="T200" s="38"/>
      <c r="U200" s="38" t="s">
        <v>148</v>
      </c>
      <c r="V200" s="38">
        <f t="shared" si="16"/>
        <v>199</v>
      </c>
      <c r="W200" s="33">
        <f t="shared" si="17"/>
        <v>0</v>
      </c>
      <c r="X200" s="28" t="str">
        <f t="shared" si="15"/>
        <v/>
      </c>
    </row>
    <row r="201" spans="1:24" ht="90">
      <c r="A201" s="29">
        <f t="shared" si="18"/>
        <v>200</v>
      </c>
      <c r="B201" s="29">
        <v>304</v>
      </c>
      <c r="C201" s="30">
        <f t="shared" si="19"/>
        <v>0</v>
      </c>
      <c r="D201" s="31" t="s">
        <v>103</v>
      </c>
      <c r="E201" s="32"/>
      <c r="F201" s="42" t="s">
        <v>562</v>
      </c>
      <c r="G201" s="33">
        <v>8</v>
      </c>
      <c r="H201" s="34" t="s">
        <v>105</v>
      </c>
      <c r="I201" s="35"/>
      <c r="J201" s="36" t="s">
        <v>149</v>
      </c>
      <c r="K201" s="36">
        <v>2</v>
      </c>
      <c r="L201" s="36">
        <v>8</v>
      </c>
      <c r="M201" s="33">
        <v>2</v>
      </c>
      <c r="N201" s="40" t="s">
        <v>592</v>
      </c>
      <c r="O201" s="31" t="s">
        <v>108</v>
      </c>
      <c r="P201" s="31" t="s">
        <v>593</v>
      </c>
      <c r="Q201" s="31" t="s">
        <v>108</v>
      </c>
      <c r="R201" s="31"/>
      <c r="S201" s="31"/>
      <c r="T201" s="38"/>
      <c r="U201" s="38" t="s">
        <v>148</v>
      </c>
      <c r="V201" s="38">
        <f t="shared" si="16"/>
        <v>200</v>
      </c>
      <c r="W201" s="33">
        <f t="shared" si="17"/>
        <v>0</v>
      </c>
      <c r="X201" s="28" t="str">
        <f t="shared" si="15"/>
        <v/>
      </c>
    </row>
    <row r="202" spans="1:24" ht="45">
      <c r="A202" s="29">
        <f t="shared" si="18"/>
        <v>201</v>
      </c>
      <c r="B202" s="29">
        <v>304</v>
      </c>
      <c r="C202" s="30">
        <f t="shared" si="19"/>
        <v>0</v>
      </c>
      <c r="D202" s="31" t="s">
        <v>103</v>
      </c>
      <c r="E202" s="32"/>
      <c r="F202" s="42" t="s">
        <v>562</v>
      </c>
      <c r="G202" s="33">
        <v>8</v>
      </c>
      <c r="H202" s="34" t="s">
        <v>105</v>
      </c>
      <c r="I202" s="35"/>
      <c r="J202" s="36" t="s">
        <v>149</v>
      </c>
      <c r="K202" s="36">
        <v>2</v>
      </c>
      <c r="L202" s="36">
        <v>8</v>
      </c>
      <c r="M202" s="33">
        <v>2</v>
      </c>
      <c r="N202" s="35" t="s">
        <v>594</v>
      </c>
      <c r="O202" s="31" t="s">
        <v>108</v>
      </c>
      <c r="P202" s="31" t="s">
        <v>595</v>
      </c>
      <c r="Q202" s="31" t="s">
        <v>108</v>
      </c>
      <c r="R202" s="31"/>
      <c r="S202" s="31"/>
      <c r="T202" s="38"/>
      <c r="U202" s="38" t="s">
        <v>148</v>
      </c>
      <c r="V202" s="38">
        <f t="shared" si="16"/>
        <v>201</v>
      </c>
      <c r="W202" s="33">
        <f t="shared" si="17"/>
        <v>0</v>
      </c>
      <c r="X202" s="28" t="str">
        <f t="shared" si="15"/>
        <v/>
      </c>
    </row>
    <row r="203" spans="1:24" ht="45">
      <c r="A203" s="29">
        <f t="shared" si="18"/>
        <v>202</v>
      </c>
      <c r="B203" s="29">
        <v>304</v>
      </c>
      <c r="C203" s="30">
        <f t="shared" si="19"/>
        <v>0</v>
      </c>
      <c r="D203" s="31" t="s">
        <v>103</v>
      </c>
      <c r="E203" s="32"/>
      <c r="F203" s="42" t="s">
        <v>562</v>
      </c>
      <c r="G203" s="33">
        <v>8</v>
      </c>
      <c r="H203" s="34" t="s">
        <v>105</v>
      </c>
      <c r="I203" s="35"/>
      <c r="J203" s="36" t="s">
        <v>149</v>
      </c>
      <c r="K203" s="36">
        <v>2</v>
      </c>
      <c r="L203" s="36">
        <v>8</v>
      </c>
      <c r="M203" s="33">
        <v>2</v>
      </c>
      <c r="N203" s="35" t="s">
        <v>596</v>
      </c>
      <c r="O203" s="31" t="s">
        <v>108</v>
      </c>
      <c r="P203" s="31" t="s">
        <v>597</v>
      </c>
      <c r="Q203" s="31" t="s">
        <v>108</v>
      </c>
      <c r="R203" s="31"/>
      <c r="S203" s="31"/>
      <c r="T203" s="38"/>
      <c r="U203" s="38" t="s">
        <v>148</v>
      </c>
      <c r="V203" s="38">
        <f t="shared" si="16"/>
        <v>202</v>
      </c>
      <c r="W203" s="33">
        <f t="shared" si="17"/>
        <v>0</v>
      </c>
      <c r="X203" s="28" t="str">
        <f t="shared" si="15"/>
        <v/>
      </c>
    </row>
    <row r="204" spans="1:24" ht="45">
      <c r="A204" s="29">
        <f t="shared" si="18"/>
        <v>203</v>
      </c>
      <c r="B204" s="29">
        <v>304</v>
      </c>
      <c r="C204" s="30">
        <f t="shared" si="19"/>
        <v>0</v>
      </c>
      <c r="D204" s="31" t="s">
        <v>103</v>
      </c>
      <c r="E204" s="32"/>
      <c r="F204" s="42" t="s">
        <v>562</v>
      </c>
      <c r="G204" s="33">
        <v>8</v>
      </c>
      <c r="H204" s="34" t="s">
        <v>105</v>
      </c>
      <c r="I204" s="35"/>
      <c r="J204" s="36" t="s">
        <v>149</v>
      </c>
      <c r="K204" s="36">
        <v>2</v>
      </c>
      <c r="L204" s="36">
        <v>8</v>
      </c>
      <c r="M204" s="33">
        <v>2</v>
      </c>
      <c r="N204" s="35" t="s">
        <v>598</v>
      </c>
      <c r="O204" s="31" t="s">
        <v>108</v>
      </c>
      <c r="P204" s="31" t="s">
        <v>599</v>
      </c>
      <c r="Q204" s="31" t="s">
        <v>108</v>
      </c>
      <c r="R204" s="31"/>
      <c r="S204" s="31"/>
      <c r="T204" s="38"/>
      <c r="U204" s="38" t="s">
        <v>148</v>
      </c>
      <c r="V204" s="38">
        <f t="shared" si="16"/>
        <v>203</v>
      </c>
      <c r="W204" s="33">
        <f t="shared" si="17"/>
        <v>0</v>
      </c>
      <c r="X204" s="28" t="str">
        <f t="shared" si="15"/>
        <v/>
      </c>
    </row>
    <row r="205" spans="1:24" ht="45">
      <c r="A205" s="29">
        <f t="shared" si="18"/>
        <v>204</v>
      </c>
      <c r="B205" s="29">
        <v>304</v>
      </c>
      <c r="C205" s="30">
        <f t="shared" si="19"/>
        <v>0</v>
      </c>
      <c r="D205" s="31" t="s">
        <v>103</v>
      </c>
      <c r="E205" s="32"/>
      <c r="F205" s="42" t="s">
        <v>562</v>
      </c>
      <c r="G205" s="33">
        <v>8</v>
      </c>
      <c r="H205" s="34" t="s">
        <v>105</v>
      </c>
      <c r="I205" s="35"/>
      <c r="J205" s="36" t="s">
        <v>149</v>
      </c>
      <c r="K205" s="36">
        <v>2</v>
      </c>
      <c r="L205" s="36">
        <v>8</v>
      </c>
      <c r="M205" s="33">
        <v>2</v>
      </c>
      <c r="N205" s="35" t="s">
        <v>600</v>
      </c>
      <c r="O205" s="31" t="s">
        <v>108</v>
      </c>
      <c r="P205" s="31" t="s">
        <v>601</v>
      </c>
      <c r="Q205" s="31" t="s">
        <v>108</v>
      </c>
      <c r="R205" s="31"/>
      <c r="S205" s="31"/>
      <c r="T205" s="38"/>
      <c r="U205" s="38" t="s">
        <v>148</v>
      </c>
      <c r="V205" s="38">
        <f t="shared" si="16"/>
        <v>204</v>
      </c>
      <c r="W205" s="33">
        <f t="shared" si="17"/>
        <v>0</v>
      </c>
      <c r="X205" s="28" t="str">
        <f t="shared" si="15"/>
        <v/>
      </c>
    </row>
    <row r="206" spans="1:24" ht="45">
      <c r="A206" s="29">
        <f t="shared" si="18"/>
        <v>205</v>
      </c>
      <c r="B206" s="29">
        <v>304</v>
      </c>
      <c r="C206" s="30">
        <f t="shared" si="19"/>
        <v>0</v>
      </c>
      <c r="D206" s="31" t="s">
        <v>103</v>
      </c>
      <c r="E206" s="32"/>
      <c r="F206" s="42" t="s">
        <v>562</v>
      </c>
      <c r="G206" s="33">
        <v>8</v>
      </c>
      <c r="H206" s="34" t="s">
        <v>105</v>
      </c>
      <c r="I206" s="35"/>
      <c r="J206" s="36" t="s">
        <v>149</v>
      </c>
      <c r="K206" s="36">
        <v>2</v>
      </c>
      <c r="L206" s="36">
        <v>8</v>
      </c>
      <c r="M206" s="33">
        <v>2</v>
      </c>
      <c r="N206" s="35" t="s">
        <v>602</v>
      </c>
      <c r="O206" s="31" t="s">
        <v>108</v>
      </c>
      <c r="P206" s="31" t="s">
        <v>603</v>
      </c>
      <c r="Q206" s="31" t="s">
        <v>108</v>
      </c>
      <c r="R206" s="31"/>
      <c r="S206" s="31"/>
      <c r="T206" s="38"/>
      <c r="U206" s="38" t="s">
        <v>148</v>
      </c>
      <c r="V206" s="38">
        <f t="shared" si="16"/>
        <v>205</v>
      </c>
      <c r="W206" s="33">
        <f t="shared" si="17"/>
        <v>0</v>
      </c>
      <c r="X206" s="28" t="str">
        <f t="shared" si="15"/>
        <v/>
      </c>
    </row>
    <row r="207" spans="1:24" ht="105">
      <c r="A207" s="29">
        <f t="shared" si="18"/>
        <v>206</v>
      </c>
      <c r="B207" s="29">
        <v>304</v>
      </c>
      <c r="C207" s="30">
        <f t="shared" si="19"/>
        <v>0</v>
      </c>
      <c r="D207" s="31" t="s">
        <v>103</v>
      </c>
      <c r="E207" s="32"/>
      <c r="F207" s="42" t="s">
        <v>562</v>
      </c>
      <c r="G207" s="33">
        <v>8</v>
      </c>
      <c r="H207" s="34" t="s">
        <v>105</v>
      </c>
      <c r="I207" s="35"/>
      <c r="J207" s="36" t="s">
        <v>149</v>
      </c>
      <c r="K207" s="36">
        <v>2</v>
      </c>
      <c r="L207" s="36">
        <v>8</v>
      </c>
      <c r="M207" s="33">
        <v>2</v>
      </c>
      <c r="N207" s="35" t="s">
        <v>604</v>
      </c>
      <c r="O207" s="31" t="s">
        <v>108</v>
      </c>
      <c r="P207" s="31" t="s">
        <v>605</v>
      </c>
      <c r="Q207" s="31" t="s">
        <v>108</v>
      </c>
      <c r="R207" s="31"/>
      <c r="S207" s="31"/>
      <c r="T207" s="38"/>
      <c r="U207" s="38" t="s">
        <v>148</v>
      </c>
      <c r="V207" s="38">
        <f t="shared" si="16"/>
        <v>206</v>
      </c>
      <c r="W207" s="33">
        <f t="shared" si="17"/>
        <v>0</v>
      </c>
      <c r="X207" s="28" t="str">
        <f t="shared" si="15"/>
        <v/>
      </c>
    </row>
    <row r="208" spans="1:24" ht="45">
      <c r="A208" s="29">
        <f t="shared" si="18"/>
        <v>207</v>
      </c>
      <c r="B208" s="29">
        <v>304</v>
      </c>
      <c r="C208" s="30">
        <f t="shared" si="19"/>
        <v>0</v>
      </c>
      <c r="D208" s="31" t="s">
        <v>103</v>
      </c>
      <c r="E208" s="32"/>
      <c r="F208" s="42" t="s">
        <v>562</v>
      </c>
      <c r="G208" s="33">
        <v>8</v>
      </c>
      <c r="H208" s="34" t="s">
        <v>105</v>
      </c>
      <c r="I208" s="35"/>
      <c r="J208" s="36" t="s">
        <v>149</v>
      </c>
      <c r="K208" s="36">
        <v>2</v>
      </c>
      <c r="L208" s="36">
        <v>8</v>
      </c>
      <c r="M208" s="33">
        <v>2</v>
      </c>
      <c r="N208" s="35" t="s">
        <v>606</v>
      </c>
      <c r="O208" s="31" t="s">
        <v>108</v>
      </c>
      <c r="P208" s="31" t="s">
        <v>607</v>
      </c>
      <c r="Q208" s="31" t="s">
        <v>108</v>
      </c>
      <c r="R208" s="31"/>
      <c r="S208" s="31"/>
      <c r="T208" s="38"/>
      <c r="U208" s="38" t="s">
        <v>148</v>
      </c>
      <c r="V208" s="38">
        <f t="shared" si="16"/>
        <v>207</v>
      </c>
      <c r="W208" s="33">
        <f t="shared" si="17"/>
        <v>0</v>
      </c>
      <c r="X208" s="28" t="str">
        <f t="shared" si="15"/>
        <v/>
      </c>
    </row>
    <row r="209" spans="1:24" ht="45">
      <c r="A209" s="29">
        <f t="shared" si="18"/>
        <v>208</v>
      </c>
      <c r="B209" s="29">
        <v>304</v>
      </c>
      <c r="C209" s="30">
        <f t="shared" si="19"/>
        <v>0</v>
      </c>
      <c r="D209" s="31" t="s">
        <v>103</v>
      </c>
      <c r="E209" s="32"/>
      <c r="F209" s="42" t="s">
        <v>562</v>
      </c>
      <c r="G209" s="33">
        <v>8</v>
      </c>
      <c r="H209" s="34" t="s">
        <v>105</v>
      </c>
      <c r="I209" s="35"/>
      <c r="J209" s="36" t="s">
        <v>149</v>
      </c>
      <c r="K209" s="36">
        <v>2</v>
      </c>
      <c r="L209" s="36">
        <v>8</v>
      </c>
      <c r="M209" s="33">
        <v>2</v>
      </c>
      <c r="N209" s="35" t="s">
        <v>608</v>
      </c>
      <c r="O209" s="31" t="s">
        <v>108</v>
      </c>
      <c r="P209" s="31" t="s">
        <v>609</v>
      </c>
      <c r="Q209" s="31" t="s">
        <v>108</v>
      </c>
      <c r="R209" s="31"/>
      <c r="S209" s="31"/>
      <c r="T209" s="38"/>
      <c r="U209" s="38" t="s">
        <v>148</v>
      </c>
      <c r="V209" s="38">
        <f t="shared" si="16"/>
        <v>208</v>
      </c>
      <c r="W209" s="33">
        <f t="shared" si="17"/>
        <v>0</v>
      </c>
      <c r="X209" s="28" t="str">
        <f t="shared" si="15"/>
        <v/>
      </c>
    </row>
    <row r="210" spans="1:24" ht="90">
      <c r="A210" s="29">
        <f t="shared" si="18"/>
        <v>209</v>
      </c>
      <c r="B210" s="29">
        <v>304</v>
      </c>
      <c r="C210" s="30">
        <f t="shared" si="19"/>
        <v>0</v>
      </c>
      <c r="D210" s="31" t="s">
        <v>103</v>
      </c>
      <c r="E210" s="32"/>
      <c r="F210" s="42" t="s">
        <v>562</v>
      </c>
      <c r="G210" s="33">
        <v>8</v>
      </c>
      <c r="H210" s="34" t="s">
        <v>105</v>
      </c>
      <c r="I210" s="35"/>
      <c r="J210" s="36" t="s">
        <v>149</v>
      </c>
      <c r="K210" s="36">
        <v>2</v>
      </c>
      <c r="L210" s="36">
        <v>8</v>
      </c>
      <c r="M210" s="33">
        <v>2</v>
      </c>
      <c r="N210" s="35" t="s">
        <v>610</v>
      </c>
      <c r="O210" s="31" t="s">
        <v>108</v>
      </c>
      <c r="P210" s="31" t="s">
        <v>611</v>
      </c>
      <c r="Q210" s="31" t="s">
        <v>108</v>
      </c>
      <c r="R210" s="31"/>
      <c r="S210" s="31"/>
      <c r="T210" s="38"/>
      <c r="U210" s="38" t="s">
        <v>148</v>
      </c>
      <c r="V210" s="38">
        <f t="shared" si="16"/>
        <v>209</v>
      </c>
      <c r="W210" s="33">
        <f t="shared" si="17"/>
        <v>0</v>
      </c>
      <c r="X210" s="28" t="str">
        <f t="shared" si="15"/>
        <v/>
      </c>
    </row>
    <row r="211" spans="1:24" ht="45">
      <c r="A211" s="29">
        <f t="shared" si="18"/>
        <v>210</v>
      </c>
      <c r="B211" s="29">
        <v>304</v>
      </c>
      <c r="C211" s="30">
        <f t="shared" si="19"/>
        <v>0</v>
      </c>
      <c r="D211" s="31" t="s">
        <v>103</v>
      </c>
      <c r="E211" s="32"/>
      <c r="F211" s="42" t="s">
        <v>562</v>
      </c>
      <c r="G211" s="33">
        <v>8</v>
      </c>
      <c r="H211" s="34" t="s">
        <v>105</v>
      </c>
      <c r="I211" s="35"/>
      <c r="J211" s="36" t="s">
        <v>149</v>
      </c>
      <c r="K211" s="36">
        <v>2</v>
      </c>
      <c r="L211" s="36">
        <v>8</v>
      </c>
      <c r="M211" s="33">
        <v>2</v>
      </c>
      <c r="N211" s="35" t="s">
        <v>612</v>
      </c>
      <c r="O211" s="31" t="s">
        <v>108</v>
      </c>
      <c r="P211" s="31" t="s">
        <v>613</v>
      </c>
      <c r="Q211" s="31" t="s">
        <v>108</v>
      </c>
      <c r="R211" s="31"/>
      <c r="S211" s="31"/>
      <c r="T211" s="38"/>
      <c r="U211" s="38" t="s">
        <v>148</v>
      </c>
      <c r="V211" s="38">
        <f t="shared" si="16"/>
        <v>210</v>
      </c>
      <c r="W211" s="33">
        <f t="shared" si="17"/>
        <v>0</v>
      </c>
      <c r="X211" s="28" t="str">
        <f t="shared" si="15"/>
        <v/>
      </c>
    </row>
    <row r="212" spans="1:24" ht="45">
      <c r="A212" s="29">
        <f t="shared" si="18"/>
        <v>211</v>
      </c>
      <c r="B212" s="29">
        <v>304</v>
      </c>
      <c r="C212" s="30">
        <f t="shared" si="19"/>
        <v>0</v>
      </c>
      <c r="D212" s="31" t="s">
        <v>103</v>
      </c>
      <c r="E212" s="32"/>
      <c r="F212" s="42" t="s">
        <v>562</v>
      </c>
      <c r="G212" s="33">
        <v>8</v>
      </c>
      <c r="H212" s="34" t="s">
        <v>105</v>
      </c>
      <c r="I212" s="35"/>
      <c r="J212" s="36" t="s">
        <v>252</v>
      </c>
      <c r="K212" s="36">
        <v>2</v>
      </c>
      <c r="L212" s="36">
        <v>8</v>
      </c>
      <c r="M212" s="33">
        <v>1</v>
      </c>
      <c r="N212" s="37" t="s">
        <v>614</v>
      </c>
      <c r="O212" s="31" t="s">
        <v>108</v>
      </c>
      <c r="P212" s="38" t="s">
        <v>615</v>
      </c>
      <c r="Q212" s="31" t="s">
        <v>108</v>
      </c>
      <c r="R212" s="31"/>
      <c r="S212" s="31"/>
      <c r="T212" s="38"/>
      <c r="U212" s="38" t="s">
        <v>616</v>
      </c>
      <c r="V212" s="38">
        <f t="shared" si="16"/>
        <v>211</v>
      </c>
      <c r="W212" s="33">
        <f t="shared" si="17"/>
        <v>0</v>
      </c>
      <c r="X212" s="28" t="str">
        <f t="shared" si="15"/>
        <v/>
      </c>
    </row>
    <row r="213" spans="1:24" ht="45">
      <c r="A213" s="29">
        <f t="shared" si="18"/>
        <v>212</v>
      </c>
      <c r="B213" s="29">
        <v>304</v>
      </c>
      <c r="C213" s="30">
        <f t="shared" si="19"/>
        <v>0</v>
      </c>
      <c r="D213" s="31" t="s">
        <v>103</v>
      </c>
      <c r="E213" s="32"/>
      <c r="F213" s="42" t="s">
        <v>562</v>
      </c>
      <c r="G213" s="33">
        <v>8</v>
      </c>
      <c r="H213" s="34" t="s">
        <v>105</v>
      </c>
      <c r="I213" s="35"/>
      <c r="J213" s="36" t="s">
        <v>252</v>
      </c>
      <c r="K213" s="36">
        <v>3</v>
      </c>
      <c r="L213" s="36">
        <v>8</v>
      </c>
      <c r="M213" s="33">
        <v>2</v>
      </c>
      <c r="N213" s="35" t="s">
        <v>617</v>
      </c>
      <c r="O213" s="31" t="s">
        <v>108</v>
      </c>
      <c r="P213" s="31" t="s">
        <v>618</v>
      </c>
      <c r="Q213" s="31" t="s">
        <v>108</v>
      </c>
      <c r="R213" s="31"/>
      <c r="S213" s="31"/>
      <c r="T213" s="38"/>
      <c r="U213" s="38" t="s">
        <v>616</v>
      </c>
      <c r="V213" s="38">
        <f t="shared" si="16"/>
        <v>212</v>
      </c>
      <c r="W213" s="33">
        <f t="shared" si="17"/>
        <v>0</v>
      </c>
      <c r="X213" s="28" t="str">
        <f t="shared" si="15"/>
        <v>OK</v>
      </c>
    </row>
    <row r="214" spans="1:24" ht="45">
      <c r="A214" s="29">
        <f t="shared" si="18"/>
        <v>213</v>
      </c>
      <c r="B214" s="29">
        <v>304</v>
      </c>
      <c r="C214" s="30">
        <f t="shared" si="19"/>
        <v>0</v>
      </c>
      <c r="D214" s="31" t="s">
        <v>103</v>
      </c>
      <c r="E214" s="32"/>
      <c r="F214" s="42" t="s">
        <v>562</v>
      </c>
      <c r="G214" s="33">
        <v>8</v>
      </c>
      <c r="H214" s="34" t="s">
        <v>105</v>
      </c>
      <c r="I214" s="35"/>
      <c r="J214" s="36" t="s">
        <v>252</v>
      </c>
      <c r="K214" s="36">
        <v>3</v>
      </c>
      <c r="L214" s="36">
        <v>8</v>
      </c>
      <c r="M214" s="33">
        <v>2</v>
      </c>
      <c r="N214" s="35" t="s">
        <v>619</v>
      </c>
      <c r="O214" s="31" t="s">
        <v>108</v>
      </c>
      <c r="P214" s="31" t="s">
        <v>620</v>
      </c>
      <c r="Q214" s="31" t="s">
        <v>108</v>
      </c>
      <c r="R214" s="31"/>
      <c r="S214" s="31"/>
      <c r="T214" s="38"/>
      <c r="U214" s="38" t="s">
        <v>616</v>
      </c>
      <c r="V214" s="38">
        <f t="shared" si="16"/>
        <v>213</v>
      </c>
      <c r="W214" s="33">
        <f t="shared" si="17"/>
        <v>0</v>
      </c>
      <c r="X214" s="28" t="str">
        <f t="shared" si="15"/>
        <v/>
      </c>
    </row>
    <row r="215" spans="1:24" ht="45">
      <c r="A215" s="29">
        <f t="shared" si="18"/>
        <v>214</v>
      </c>
      <c r="B215" s="29">
        <v>304</v>
      </c>
      <c r="C215" s="30">
        <f t="shared" si="19"/>
        <v>0</v>
      </c>
      <c r="D215" s="31" t="s">
        <v>103</v>
      </c>
      <c r="E215" s="32"/>
      <c r="F215" s="42" t="s">
        <v>562</v>
      </c>
      <c r="G215" s="33">
        <v>8</v>
      </c>
      <c r="H215" s="34" t="s">
        <v>105</v>
      </c>
      <c r="I215" s="35"/>
      <c r="J215" s="36" t="s">
        <v>252</v>
      </c>
      <c r="K215" s="36">
        <v>3</v>
      </c>
      <c r="L215" s="36">
        <v>8</v>
      </c>
      <c r="M215" s="33">
        <v>2</v>
      </c>
      <c r="N215" s="35" t="s">
        <v>621</v>
      </c>
      <c r="O215" s="31" t="s">
        <v>108</v>
      </c>
      <c r="P215" s="31" t="s">
        <v>622</v>
      </c>
      <c r="Q215" s="31" t="s">
        <v>108</v>
      </c>
      <c r="R215" s="31"/>
      <c r="S215" s="31"/>
      <c r="T215" s="38"/>
      <c r="U215" s="38" t="s">
        <v>616</v>
      </c>
      <c r="V215" s="38">
        <f t="shared" si="16"/>
        <v>214</v>
      </c>
      <c r="W215" s="33">
        <f t="shared" si="17"/>
        <v>0</v>
      </c>
      <c r="X215" s="28" t="str">
        <f t="shared" si="15"/>
        <v/>
      </c>
    </row>
    <row r="216" spans="1:24" ht="45">
      <c r="A216" s="29">
        <f t="shared" si="18"/>
        <v>215</v>
      </c>
      <c r="B216" s="29">
        <v>304</v>
      </c>
      <c r="C216" s="30">
        <f t="shared" si="19"/>
        <v>0</v>
      </c>
      <c r="D216" s="31" t="s">
        <v>103</v>
      </c>
      <c r="E216" s="32"/>
      <c r="F216" s="42" t="s">
        <v>562</v>
      </c>
      <c r="G216" s="33">
        <v>8</v>
      </c>
      <c r="H216" s="34" t="s">
        <v>105</v>
      </c>
      <c r="I216" s="35"/>
      <c r="J216" s="36" t="s">
        <v>252</v>
      </c>
      <c r="K216" s="36">
        <v>3</v>
      </c>
      <c r="L216" s="36">
        <v>8</v>
      </c>
      <c r="M216" s="33">
        <v>2</v>
      </c>
      <c r="N216" s="35" t="s">
        <v>623</v>
      </c>
      <c r="O216" s="31" t="s">
        <v>108</v>
      </c>
      <c r="P216" s="31" t="s">
        <v>624</v>
      </c>
      <c r="Q216" s="31" t="s">
        <v>108</v>
      </c>
      <c r="R216" s="31"/>
      <c r="S216" s="31"/>
      <c r="T216" s="38"/>
      <c r="U216" s="38" t="s">
        <v>616</v>
      </c>
      <c r="V216" s="38">
        <f t="shared" si="16"/>
        <v>215</v>
      </c>
      <c r="W216" s="33">
        <f t="shared" si="17"/>
        <v>0</v>
      </c>
      <c r="X216" s="28" t="str">
        <f t="shared" si="15"/>
        <v/>
      </c>
    </row>
    <row r="217" spans="1:24" ht="45">
      <c r="A217" s="29">
        <f t="shared" si="18"/>
        <v>216</v>
      </c>
      <c r="B217" s="29">
        <v>304</v>
      </c>
      <c r="C217" s="30">
        <f t="shared" si="19"/>
        <v>0</v>
      </c>
      <c r="D217" s="31" t="s">
        <v>103</v>
      </c>
      <c r="E217" s="32"/>
      <c r="F217" s="42" t="s">
        <v>562</v>
      </c>
      <c r="G217" s="33">
        <v>8</v>
      </c>
      <c r="H217" s="34" t="s">
        <v>105</v>
      </c>
      <c r="I217" s="35"/>
      <c r="J217" s="36" t="s">
        <v>252</v>
      </c>
      <c r="K217" s="36">
        <v>3</v>
      </c>
      <c r="L217" s="36">
        <v>8</v>
      </c>
      <c r="M217" s="33">
        <v>2</v>
      </c>
      <c r="N217" s="35" t="s">
        <v>625</v>
      </c>
      <c r="O217" s="31" t="s">
        <v>108</v>
      </c>
      <c r="P217" s="31" t="s">
        <v>626</v>
      </c>
      <c r="Q217" s="31" t="s">
        <v>108</v>
      </c>
      <c r="R217" s="31"/>
      <c r="S217" s="31"/>
      <c r="T217" s="38"/>
      <c r="U217" s="38" t="s">
        <v>616</v>
      </c>
      <c r="V217" s="38">
        <f t="shared" si="16"/>
        <v>216</v>
      </c>
      <c r="W217" s="33">
        <f t="shared" si="17"/>
        <v>0</v>
      </c>
      <c r="X217" s="28" t="str">
        <f t="shared" si="15"/>
        <v/>
      </c>
    </row>
    <row r="218" spans="1:24" ht="45">
      <c r="A218" s="29">
        <f t="shared" si="18"/>
        <v>217</v>
      </c>
      <c r="B218" s="29">
        <v>304</v>
      </c>
      <c r="C218" s="30">
        <f t="shared" si="19"/>
        <v>0</v>
      </c>
      <c r="D218" s="31" t="s">
        <v>103</v>
      </c>
      <c r="E218" s="32"/>
      <c r="F218" s="42" t="s">
        <v>562</v>
      </c>
      <c r="G218" s="33">
        <v>8</v>
      </c>
      <c r="H218" s="34" t="s">
        <v>105</v>
      </c>
      <c r="I218" s="35"/>
      <c r="J218" s="36" t="s">
        <v>252</v>
      </c>
      <c r="K218" s="36">
        <v>3</v>
      </c>
      <c r="L218" s="36">
        <v>8</v>
      </c>
      <c r="M218" s="33">
        <v>2</v>
      </c>
      <c r="N218" s="35" t="s">
        <v>627</v>
      </c>
      <c r="O218" s="31" t="s">
        <v>108</v>
      </c>
      <c r="P218" s="31" t="s">
        <v>628</v>
      </c>
      <c r="Q218" s="31" t="s">
        <v>108</v>
      </c>
      <c r="R218" s="31"/>
      <c r="S218" s="31"/>
      <c r="T218" s="38"/>
      <c r="U218" s="38" t="s">
        <v>616</v>
      </c>
      <c r="V218" s="38">
        <f t="shared" si="16"/>
        <v>217</v>
      </c>
      <c r="W218" s="33">
        <f t="shared" si="17"/>
        <v>0</v>
      </c>
      <c r="X218" s="28" t="str">
        <f t="shared" si="15"/>
        <v/>
      </c>
    </row>
    <row r="219" spans="1:24" ht="45">
      <c r="A219" s="29">
        <f t="shared" si="18"/>
        <v>218</v>
      </c>
      <c r="B219" s="29">
        <v>308</v>
      </c>
      <c r="C219" s="30">
        <f t="shared" si="19"/>
        <v>0</v>
      </c>
      <c r="D219" s="34" t="s">
        <v>629</v>
      </c>
      <c r="E219" s="32"/>
      <c r="F219" s="42" t="s">
        <v>562</v>
      </c>
      <c r="G219" s="33">
        <v>8</v>
      </c>
      <c r="H219" s="34" t="s">
        <v>105</v>
      </c>
      <c r="I219" s="35"/>
      <c r="J219" s="36" t="s">
        <v>106</v>
      </c>
      <c r="K219" s="36">
        <v>2</v>
      </c>
      <c r="L219" s="36">
        <v>8</v>
      </c>
      <c r="M219" s="33">
        <v>1</v>
      </c>
      <c r="N219" s="37" t="s">
        <v>630</v>
      </c>
      <c r="O219" s="31" t="s">
        <v>108</v>
      </c>
      <c r="P219" s="38" t="s">
        <v>631</v>
      </c>
      <c r="Q219" s="38" t="s">
        <v>632</v>
      </c>
      <c r="R219" s="38" t="s">
        <v>110</v>
      </c>
      <c r="S219" s="38"/>
      <c r="T219" s="38"/>
      <c r="U219" s="38" t="s">
        <v>148</v>
      </c>
      <c r="V219" s="38">
        <f t="shared" si="16"/>
        <v>218</v>
      </c>
      <c r="W219" s="33">
        <f t="shared" si="17"/>
        <v>0</v>
      </c>
      <c r="X219" s="28" t="str">
        <f t="shared" si="15"/>
        <v/>
      </c>
    </row>
    <row r="220" spans="1:24" ht="60">
      <c r="A220" s="29">
        <f t="shared" si="18"/>
        <v>219</v>
      </c>
      <c r="B220" s="29">
        <v>304</v>
      </c>
      <c r="C220" s="30">
        <f t="shared" si="19"/>
        <v>0</v>
      </c>
      <c r="D220" s="31" t="s">
        <v>103</v>
      </c>
      <c r="E220" s="32"/>
      <c r="F220" s="42" t="s">
        <v>562</v>
      </c>
      <c r="G220" s="33">
        <v>8</v>
      </c>
      <c r="H220" s="34" t="s">
        <v>105</v>
      </c>
      <c r="I220" s="35"/>
      <c r="J220" s="36" t="s">
        <v>149</v>
      </c>
      <c r="K220" s="36">
        <v>2</v>
      </c>
      <c r="L220" s="36">
        <v>8</v>
      </c>
      <c r="M220" s="33">
        <v>2</v>
      </c>
      <c r="N220" s="35" t="s">
        <v>633</v>
      </c>
      <c r="O220" s="31" t="s">
        <v>108</v>
      </c>
      <c r="P220" s="31" t="s">
        <v>634</v>
      </c>
      <c r="Q220" s="38" t="s">
        <v>108</v>
      </c>
      <c r="R220" s="31"/>
      <c r="S220" s="31"/>
      <c r="T220" s="38"/>
      <c r="U220" s="38" t="s">
        <v>148</v>
      </c>
      <c r="V220" s="38">
        <f t="shared" si="16"/>
        <v>219</v>
      </c>
      <c r="W220" s="33">
        <f t="shared" si="17"/>
        <v>0</v>
      </c>
      <c r="X220" s="28" t="str">
        <f t="shared" si="15"/>
        <v>OK</v>
      </c>
    </row>
    <row r="221" spans="1:24" ht="45">
      <c r="A221" s="29">
        <f t="shared" si="18"/>
        <v>220</v>
      </c>
      <c r="B221" s="29">
        <v>304</v>
      </c>
      <c r="C221" s="30">
        <f t="shared" si="19"/>
        <v>0</v>
      </c>
      <c r="D221" s="31" t="s">
        <v>103</v>
      </c>
      <c r="E221" s="32"/>
      <c r="F221" s="42" t="s">
        <v>562</v>
      </c>
      <c r="G221" s="33">
        <v>8</v>
      </c>
      <c r="H221" s="34" t="s">
        <v>105</v>
      </c>
      <c r="I221" s="35"/>
      <c r="J221" s="36" t="s">
        <v>149</v>
      </c>
      <c r="K221" s="36">
        <v>2</v>
      </c>
      <c r="L221" s="36">
        <v>8</v>
      </c>
      <c r="M221" s="33">
        <v>2</v>
      </c>
      <c r="N221" s="35" t="s">
        <v>635</v>
      </c>
      <c r="O221" s="31" t="s">
        <v>108</v>
      </c>
      <c r="P221" s="31" t="s">
        <v>636</v>
      </c>
      <c r="Q221" s="38" t="s">
        <v>108</v>
      </c>
      <c r="R221" s="31"/>
      <c r="S221" s="31"/>
      <c r="T221" s="38"/>
      <c r="U221" s="38" t="s">
        <v>148</v>
      </c>
      <c r="V221" s="38">
        <f t="shared" si="16"/>
        <v>220</v>
      </c>
      <c r="W221" s="33">
        <f t="shared" si="17"/>
        <v>0</v>
      </c>
      <c r="X221" s="28" t="str">
        <f t="shared" si="15"/>
        <v/>
      </c>
    </row>
    <row r="222" spans="1:24" ht="45">
      <c r="A222" s="29">
        <f t="shared" si="18"/>
        <v>221</v>
      </c>
      <c r="B222" s="29">
        <v>304</v>
      </c>
      <c r="C222" s="30">
        <f t="shared" si="19"/>
        <v>0</v>
      </c>
      <c r="D222" s="31" t="s">
        <v>103</v>
      </c>
      <c r="E222" s="32"/>
      <c r="F222" s="42" t="s">
        <v>562</v>
      </c>
      <c r="G222" s="33">
        <v>8</v>
      </c>
      <c r="H222" s="34" t="s">
        <v>105</v>
      </c>
      <c r="I222" s="35"/>
      <c r="J222" s="36" t="s">
        <v>149</v>
      </c>
      <c r="K222" s="36">
        <v>2</v>
      </c>
      <c r="L222" s="36">
        <v>8</v>
      </c>
      <c r="M222" s="33">
        <v>2</v>
      </c>
      <c r="N222" s="35" t="s">
        <v>637</v>
      </c>
      <c r="O222" s="31" t="s">
        <v>108</v>
      </c>
      <c r="P222" s="31" t="s">
        <v>638</v>
      </c>
      <c r="Q222" s="38" t="s">
        <v>108</v>
      </c>
      <c r="R222" s="31"/>
      <c r="S222" s="31"/>
      <c r="T222" s="38"/>
      <c r="U222" s="38" t="s">
        <v>148</v>
      </c>
      <c r="V222" s="38">
        <f t="shared" si="16"/>
        <v>221</v>
      </c>
      <c r="W222" s="33">
        <f t="shared" si="17"/>
        <v>0</v>
      </c>
      <c r="X222" s="28" t="str">
        <f t="shared" si="15"/>
        <v/>
      </c>
    </row>
    <row r="223" spans="1:24" ht="105">
      <c r="A223" s="29">
        <f t="shared" si="18"/>
        <v>222</v>
      </c>
      <c r="B223" s="29">
        <v>304</v>
      </c>
      <c r="C223" s="30">
        <f t="shared" si="19"/>
        <v>0</v>
      </c>
      <c r="D223" s="31" t="s">
        <v>103</v>
      </c>
      <c r="E223" s="32"/>
      <c r="F223" s="42" t="s">
        <v>562</v>
      </c>
      <c r="G223" s="33">
        <v>8</v>
      </c>
      <c r="H223" s="34" t="s">
        <v>105</v>
      </c>
      <c r="I223" s="35"/>
      <c r="J223" s="36" t="s">
        <v>149</v>
      </c>
      <c r="K223" s="36">
        <v>2</v>
      </c>
      <c r="L223" s="36">
        <v>8</v>
      </c>
      <c r="M223" s="33">
        <v>2</v>
      </c>
      <c r="N223" s="40" t="s">
        <v>639</v>
      </c>
      <c r="O223" s="31" t="s">
        <v>108</v>
      </c>
      <c r="P223" s="31" t="s">
        <v>640</v>
      </c>
      <c r="Q223" s="38" t="s">
        <v>108</v>
      </c>
      <c r="R223" s="31"/>
      <c r="S223" s="31"/>
      <c r="T223" s="38"/>
      <c r="U223" s="38" t="s">
        <v>148</v>
      </c>
      <c r="V223" s="38">
        <f t="shared" si="16"/>
        <v>222</v>
      </c>
      <c r="W223" s="33">
        <f t="shared" si="17"/>
        <v>0</v>
      </c>
      <c r="X223" s="28" t="str">
        <f t="shared" si="15"/>
        <v/>
      </c>
    </row>
    <row r="224" spans="1:24" ht="45">
      <c r="A224" s="29">
        <f t="shared" si="18"/>
        <v>223</v>
      </c>
      <c r="B224" s="29">
        <v>304</v>
      </c>
      <c r="C224" s="30">
        <f t="shared" si="19"/>
        <v>0</v>
      </c>
      <c r="D224" s="31" t="s">
        <v>103</v>
      </c>
      <c r="E224" s="32"/>
      <c r="F224" s="42" t="s">
        <v>562</v>
      </c>
      <c r="G224" s="33">
        <v>8</v>
      </c>
      <c r="H224" s="34" t="s">
        <v>105</v>
      </c>
      <c r="I224" s="35"/>
      <c r="J224" s="36" t="s">
        <v>106</v>
      </c>
      <c r="K224" s="36">
        <v>2</v>
      </c>
      <c r="L224" s="36">
        <v>8</v>
      </c>
      <c r="M224" s="33">
        <v>1</v>
      </c>
      <c r="N224" s="37" t="s">
        <v>641</v>
      </c>
      <c r="O224" s="31" t="s">
        <v>108</v>
      </c>
      <c r="P224" s="38" t="s">
        <v>642</v>
      </c>
      <c r="Q224" s="38" t="s">
        <v>108</v>
      </c>
      <c r="R224" s="38" t="s">
        <v>110</v>
      </c>
      <c r="S224" s="38"/>
      <c r="T224" s="38"/>
      <c r="U224" s="38" t="s">
        <v>148</v>
      </c>
      <c r="V224" s="38">
        <f t="shared" si="16"/>
        <v>223</v>
      </c>
      <c r="W224" s="33">
        <f t="shared" si="17"/>
        <v>0</v>
      </c>
      <c r="X224" s="28" t="str">
        <f t="shared" si="15"/>
        <v/>
      </c>
    </row>
    <row r="225" spans="1:24" ht="45">
      <c r="A225" s="29">
        <f t="shared" si="18"/>
        <v>224</v>
      </c>
      <c r="B225" s="29">
        <v>304</v>
      </c>
      <c r="C225" s="30">
        <f t="shared" si="19"/>
        <v>0</v>
      </c>
      <c r="D225" s="31" t="s">
        <v>103</v>
      </c>
      <c r="E225" s="32"/>
      <c r="F225" s="42" t="s">
        <v>562</v>
      </c>
      <c r="G225" s="33">
        <v>8</v>
      </c>
      <c r="H225" s="34" t="s">
        <v>105</v>
      </c>
      <c r="I225" s="35"/>
      <c r="J225" s="36" t="s">
        <v>149</v>
      </c>
      <c r="K225" s="36">
        <v>3</v>
      </c>
      <c r="L225" s="36">
        <v>8</v>
      </c>
      <c r="M225" s="33">
        <v>1</v>
      </c>
      <c r="N225" s="37" t="s">
        <v>643</v>
      </c>
      <c r="O225" s="31" t="s">
        <v>108</v>
      </c>
      <c r="P225" s="38" t="s">
        <v>644</v>
      </c>
      <c r="Q225" s="38" t="s">
        <v>108</v>
      </c>
      <c r="R225" s="31"/>
      <c r="S225" s="31"/>
      <c r="T225" s="38"/>
      <c r="U225" s="38" t="s">
        <v>148</v>
      </c>
      <c r="V225" s="38">
        <f t="shared" si="16"/>
        <v>224</v>
      </c>
      <c r="W225" s="33">
        <f t="shared" si="17"/>
        <v>0</v>
      </c>
      <c r="X225" s="28" t="str">
        <f t="shared" si="15"/>
        <v/>
      </c>
    </row>
    <row r="226" spans="1:24" ht="45">
      <c r="A226" s="29">
        <f t="shared" si="18"/>
        <v>225</v>
      </c>
      <c r="B226" s="29">
        <v>304</v>
      </c>
      <c r="C226" s="30">
        <f t="shared" si="19"/>
        <v>0</v>
      </c>
      <c r="D226" s="31" t="s">
        <v>103</v>
      </c>
      <c r="E226" s="32"/>
      <c r="F226" s="42" t="s">
        <v>562</v>
      </c>
      <c r="G226" s="33">
        <v>8</v>
      </c>
      <c r="H226" s="34" t="s">
        <v>105</v>
      </c>
      <c r="I226" s="35"/>
      <c r="J226" s="36" t="s">
        <v>252</v>
      </c>
      <c r="K226" s="36">
        <v>3</v>
      </c>
      <c r="L226" s="36">
        <v>8</v>
      </c>
      <c r="M226" s="33">
        <v>2</v>
      </c>
      <c r="N226" s="40" t="s">
        <v>645</v>
      </c>
      <c r="O226" s="31" t="s">
        <v>108</v>
      </c>
      <c r="P226" s="31" t="s">
        <v>646</v>
      </c>
      <c r="Q226" s="38" t="s">
        <v>108</v>
      </c>
      <c r="R226" s="31"/>
      <c r="S226" s="31"/>
      <c r="T226" s="38"/>
      <c r="U226" s="38" t="s">
        <v>647</v>
      </c>
      <c r="V226" s="38">
        <f t="shared" si="16"/>
        <v>225</v>
      </c>
      <c r="W226" s="33">
        <f t="shared" si="17"/>
        <v>0</v>
      </c>
      <c r="X226" s="28" t="str">
        <f t="shared" si="15"/>
        <v>OK</v>
      </c>
    </row>
    <row r="227" spans="1:24" ht="60">
      <c r="A227" s="29">
        <f t="shared" si="18"/>
        <v>226</v>
      </c>
      <c r="B227" s="29">
        <v>304</v>
      </c>
      <c r="C227" s="30">
        <f t="shared" si="19"/>
        <v>0</v>
      </c>
      <c r="D227" s="31" t="s">
        <v>103</v>
      </c>
      <c r="E227" s="32"/>
      <c r="F227" s="42" t="s">
        <v>562</v>
      </c>
      <c r="G227" s="33">
        <v>8</v>
      </c>
      <c r="H227" s="34" t="s">
        <v>105</v>
      </c>
      <c r="I227" s="35"/>
      <c r="J227" s="36" t="s">
        <v>252</v>
      </c>
      <c r="K227" s="36">
        <v>4</v>
      </c>
      <c r="L227" s="36">
        <v>8</v>
      </c>
      <c r="M227" s="33">
        <v>1</v>
      </c>
      <c r="N227" s="37" t="s">
        <v>648</v>
      </c>
      <c r="O227" s="31" t="s">
        <v>108</v>
      </c>
      <c r="P227" s="38" t="s">
        <v>649</v>
      </c>
      <c r="Q227" s="38" t="s">
        <v>108</v>
      </c>
      <c r="R227" s="31"/>
      <c r="S227" s="31"/>
      <c r="T227" s="38"/>
      <c r="U227" s="38" t="s">
        <v>148</v>
      </c>
      <c r="V227" s="38">
        <f t="shared" si="16"/>
        <v>226</v>
      </c>
      <c r="W227" s="33">
        <f t="shared" si="17"/>
        <v>0</v>
      </c>
      <c r="X227" s="28" t="str">
        <f t="shared" si="15"/>
        <v/>
      </c>
    </row>
    <row r="228" spans="1:24" ht="45">
      <c r="A228" s="29">
        <f t="shared" si="18"/>
        <v>227</v>
      </c>
      <c r="B228" s="29">
        <v>304</v>
      </c>
      <c r="C228" s="30">
        <f t="shared" si="19"/>
        <v>0</v>
      </c>
      <c r="D228" s="31" t="s">
        <v>103</v>
      </c>
      <c r="E228" s="32"/>
      <c r="F228" s="42" t="s">
        <v>562</v>
      </c>
      <c r="G228" s="33">
        <v>8</v>
      </c>
      <c r="H228" s="34" t="s">
        <v>105</v>
      </c>
      <c r="I228" s="35"/>
      <c r="J228" s="36" t="s">
        <v>106</v>
      </c>
      <c r="K228" s="36">
        <v>2</v>
      </c>
      <c r="L228" s="36">
        <v>8</v>
      </c>
      <c r="M228" s="33">
        <v>1</v>
      </c>
      <c r="N228" s="37" t="s">
        <v>650</v>
      </c>
      <c r="O228" s="31" t="s">
        <v>108</v>
      </c>
      <c r="P228" s="38" t="s">
        <v>651</v>
      </c>
      <c r="Q228" s="38" t="s">
        <v>108</v>
      </c>
      <c r="R228" s="38" t="s">
        <v>110</v>
      </c>
      <c r="S228" s="38"/>
      <c r="T228" s="38" t="s">
        <v>153</v>
      </c>
      <c r="U228" s="38" t="s">
        <v>148</v>
      </c>
      <c r="V228" s="38">
        <f t="shared" si="16"/>
        <v>227</v>
      </c>
      <c r="W228" s="33">
        <f t="shared" si="17"/>
        <v>0</v>
      </c>
      <c r="X228" s="28" t="str">
        <f t="shared" si="15"/>
        <v/>
      </c>
    </row>
    <row r="229" spans="1:24" ht="75">
      <c r="A229" s="29">
        <f t="shared" si="18"/>
        <v>228</v>
      </c>
      <c r="B229" s="29">
        <v>304</v>
      </c>
      <c r="C229" s="30">
        <f t="shared" si="19"/>
        <v>0</v>
      </c>
      <c r="D229" s="31" t="s">
        <v>103</v>
      </c>
      <c r="E229" s="32"/>
      <c r="F229" s="31" t="s">
        <v>652</v>
      </c>
      <c r="G229" s="33">
        <v>9</v>
      </c>
      <c r="H229" s="34" t="s">
        <v>105</v>
      </c>
      <c r="I229" s="35"/>
      <c r="J229" s="36" t="s">
        <v>149</v>
      </c>
      <c r="K229" s="36">
        <v>3</v>
      </c>
      <c r="L229" s="36">
        <v>9</v>
      </c>
      <c r="M229" s="33">
        <v>1</v>
      </c>
      <c r="N229" s="37" t="s">
        <v>653</v>
      </c>
      <c r="O229" s="31" t="s">
        <v>108</v>
      </c>
      <c r="P229" s="38" t="s">
        <v>654</v>
      </c>
      <c r="Q229" s="38" t="s">
        <v>655</v>
      </c>
      <c r="R229" s="38" t="s">
        <v>334</v>
      </c>
      <c r="S229" s="38"/>
      <c r="T229" s="38" t="s">
        <v>656</v>
      </c>
      <c r="U229" s="38" t="s">
        <v>657</v>
      </c>
      <c r="V229" s="38">
        <f t="shared" si="16"/>
        <v>228</v>
      </c>
      <c r="W229" s="33">
        <f t="shared" si="17"/>
        <v>0</v>
      </c>
      <c r="X229" s="28" t="str">
        <f t="shared" si="15"/>
        <v/>
      </c>
    </row>
    <row r="230" spans="1:24" ht="75">
      <c r="A230" s="29">
        <f t="shared" si="18"/>
        <v>229</v>
      </c>
      <c r="B230" s="29">
        <v>304</v>
      </c>
      <c r="C230" s="30">
        <f t="shared" si="19"/>
        <v>0</v>
      </c>
      <c r="D230" s="31" t="s">
        <v>103</v>
      </c>
      <c r="E230" s="32"/>
      <c r="F230" s="31" t="s">
        <v>652</v>
      </c>
      <c r="G230" s="33">
        <v>9</v>
      </c>
      <c r="H230" s="34" t="s">
        <v>105</v>
      </c>
      <c r="I230" s="35"/>
      <c r="J230" s="36" t="s">
        <v>149</v>
      </c>
      <c r="K230" s="36">
        <v>3</v>
      </c>
      <c r="L230" s="36">
        <v>9</v>
      </c>
      <c r="M230" s="33">
        <v>2</v>
      </c>
      <c r="N230" s="35" t="s">
        <v>658</v>
      </c>
      <c r="O230" s="31" t="s">
        <v>108</v>
      </c>
      <c r="P230" s="31" t="s">
        <v>659</v>
      </c>
      <c r="Q230" s="31" t="s">
        <v>108</v>
      </c>
      <c r="R230" s="38" t="s">
        <v>334</v>
      </c>
      <c r="S230" s="38"/>
      <c r="T230" s="31"/>
      <c r="U230" s="38" t="s">
        <v>660</v>
      </c>
      <c r="V230" s="38">
        <f t="shared" si="16"/>
        <v>229</v>
      </c>
      <c r="W230" s="33">
        <f t="shared" si="17"/>
        <v>0</v>
      </c>
      <c r="X230" s="28" t="str">
        <f t="shared" si="15"/>
        <v>OK</v>
      </c>
    </row>
    <row r="231" spans="1:24" ht="75">
      <c r="A231" s="29">
        <f t="shared" si="18"/>
        <v>230</v>
      </c>
      <c r="B231" s="29">
        <v>304</v>
      </c>
      <c r="C231" s="30">
        <f t="shared" si="19"/>
        <v>0</v>
      </c>
      <c r="D231" s="31" t="s">
        <v>103</v>
      </c>
      <c r="E231" s="32"/>
      <c r="F231" s="31" t="s">
        <v>652</v>
      </c>
      <c r="G231" s="33">
        <v>9</v>
      </c>
      <c r="H231" s="34" t="s">
        <v>105</v>
      </c>
      <c r="I231" s="35"/>
      <c r="J231" s="36" t="s">
        <v>149</v>
      </c>
      <c r="K231" s="36">
        <v>3</v>
      </c>
      <c r="L231" s="36">
        <v>9</v>
      </c>
      <c r="M231" s="33">
        <v>2</v>
      </c>
      <c r="N231" s="35" t="s">
        <v>661</v>
      </c>
      <c r="O231" s="31" t="s">
        <v>108</v>
      </c>
      <c r="P231" s="31" t="s">
        <v>662</v>
      </c>
      <c r="Q231" s="31" t="s">
        <v>108</v>
      </c>
      <c r="R231" s="38" t="s">
        <v>334</v>
      </c>
      <c r="S231" s="38"/>
      <c r="T231" s="31"/>
      <c r="U231" s="38" t="s">
        <v>660</v>
      </c>
      <c r="V231" s="38">
        <f t="shared" si="16"/>
        <v>230</v>
      </c>
      <c r="W231" s="33">
        <f t="shared" si="17"/>
        <v>0</v>
      </c>
      <c r="X231" s="28" t="str">
        <f t="shared" si="15"/>
        <v/>
      </c>
    </row>
    <row r="232" spans="1:24" ht="75">
      <c r="A232" s="29">
        <f t="shared" si="18"/>
        <v>231</v>
      </c>
      <c r="B232" s="29">
        <v>304</v>
      </c>
      <c r="C232" s="30">
        <f t="shared" si="19"/>
        <v>0</v>
      </c>
      <c r="D232" s="31" t="s">
        <v>103</v>
      </c>
      <c r="E232" s="32"/>
      <c r="F232" s="31" t="s">
        <v>652</v>
      </c>
      <c r="G232" s="33">
        <v>9</v>
      </c>
      <c r="H232" s="34" t="s">
        <v>105</v>
      </c>
      <c r="I232" s="35"/>
      <c r="J232" s="36" t="s">
        <v>149</v>
      </c>
      <c r="K232" s="36">
        <v>3</v>
      </c>
      <c r="L232" s="36">
        <v>9</v>
      </c>
      <c r="M232" s="33">
        <v>2</v>
      </c>
      <c r="N232" s="35" t="s">
        <v>663</v>
      </c>
      <c r="O232" s="31" t="s">
        <v>108</v>
      </c>
      <c r="P232" s="31" t="s">
        <v>664</v>
      </c>
      <c r="Q232" s="31" t="s">
        <v>108</v>
      </c>
      <c r="R232" s="38" t="s">
        <v>334</v>
      </c>
      <c r="S232" s="38"/>
      <c r="T232" s="31"/>
      <c r="U232" s="38" t="s">
        <v>660</v>
      </c>
      <c r="V232" s="38">
        <f t="shared" si="16"/>
        <v>231</v>
      </c>
      <c r="W232" s="33">
        <f t="shared" si="17"/>
        <v>0</v>
      </c>
      <c r="X232" s="28" t="str">
        <f t="shared" si="15"/>
        <v/>
      </c>
    </row>
    <row r="233" spans="1:24" ht="75">
      <c r="A233" s="29">
        <f t="shared" si="18"/>
        <v>232</v>
      </c>
      <c r="B233" s="29">
        <v>304</v>
      </c>
      <c r="C233" s="30">
        <f t="shared" si="19"/>
        <v>0</v>
      </c>
      <c r="D233" s="31" t="s">
        <v>103</v>
      </c>
      <c r="E233" s="32"/>
      <c r="F233" s="31" t="s">
        <v>652</v>
      </c>
      <c r="G233" s="33">
        <v>9</v>
      </c>
      <c r="H233" s="34" t="s">
        <v>105</v>
      </c>
      <c r="I233" s="35"/>
      <c r="J233" s="36" t="s">
        <v>149</v>
      </c>
      <c r="K233" s="36">
        <v>3</v>
      </c>
      <c r="L233" s="36">
        <v>9</v>
      </c>
      <c r="M233" s="33">
        <v>2</v>
      </c>
      <c r="N233" s="35" t="s">
        <v>665</v>
      </c>
      <c r="O233" s="31" t="s">
        <v>108</v>
      </c>
      <c r="P233" s="31" t="s">
        <v>666</v>
      </c>
      <c r="Q233" s="31" t="s">
        <v>108</v>
      </c>
      <c r="R233" s="38" t="s">
        <v>334</v>
      </c>
      <c r="S233" s="38"/>
      <c r="T233" s="31"/>
      <c r="U233" s="38" t="s">
        <v>660</v>
      </c>
      <c r="V233" s="38">
        <f t="shared" si="16"/>
        <v>232</v>
      </c>
      <c r="W233" s="33">
        <f t="shared" si="17"/>
        <v>0</v>
      </c>
      <c r="X233" s="28" t="str">
        <f t="shared" si="15"/>
        <v/>
      </c>
    </row>
    <row r="234" spans="1:24" ht="75">
      <c r="A234" s="29">
        <f t="shared" si="18"/>
        <v>233</v>
      </c>
      <c r="B234" s="29">
        <v>304</v>
      </c>
      <c r="C234" s="30">
        <f t="shared" si="19"/>
        <v>0</v>
      </c>
      <c r="D234" s="31" t="s">
        <v>103</v>
      </c>
      <c r="E234" s="32"/>
      <c r="F234" s="31" t="s">
        <v>652</v>
      </c>
      <c r="G234" s="33">
        <v>9</v>
      </c>
      <c r="H234" s="34" t="s">
        <v>105</v>
      </c>
      <c r="I234" s="35"/>
      <c r="J234" s="36" t="s">
        <v>252</v>
      </c>
      <c r="K234" s="36">
        <v>4</v>
      </c>
      <c r="L234" s="36">
        <v>9</v>
      </c>
      <c r="M234" s="33">
        <v>2</v>
      </c>
      <c r="N234" s="35" t="s">
        <v>667</v>
      </c>
      <c r="O234" s="31" t="s">
        <v>108</v>
      </c>
      <c r="P234" s="31" t="s">
        <v>668</v>
      </c>
      <c r="Q234" s="31" t="s">
        <v>108</v>
      </c>
      <c r="R234" s="31"/>
      <c r="S234" s="31"/>
      <c r="T234" s="38" t="s">
        <v>656</v>
      </c>
      <c r="U234" s="38" t="s">
        <v>657</v>
      </c>
      <c r="V234" s="38">
        <f t="shared" si="16"/>
        <v>233</v>
      </c>
      <c r="W234" s="33">
        <f t="shared" si="17"/>
        <v>0</v>
      </c>
      <c r="X234" s="28" t="str">
        <f t="shared" si="15"/>
        <v/>
      </c>
    </row>
    <row r="235" spans="1:24" ht="75">
      <c r="A235" s="29">
        <f t="shared" si="18"/>
        <v>234</v>
      </c>
      <c r="B235" s="29">
        <v>304</v>
      </c>
      <c r="C235" s="30">
        <f t="shared" si="19"/>
        <v>0</v>
      </c>
      <c r="D235" s="31" t="s">
        <v>103</v>
      </c>
      <c r="E235" s="32"/>
      <c r="F235" s="31" t="s">
        <v>652</v>
      </c>
      <c r="G235" s="33">
        <v>9</v>
      </c>
      <c r="H235" s="34" t="s">
        <v>105</v>
      </c>
      <c r="I235" s="35"/>
      <c r="J235" s="36" t="s">
        <v>252</v>
      </c>
      <c r="K235" s="36">
        <v>4</v>
      </c>
      <c r="L235" s="36">
        <v>9</v>
      </c>
      <c r="M235" s="33">
        <v>2</v>
      </c>
      <c r="N235" s="35" t="s">
        <v>669</v>
      </c>
      <c r="O235" s="31" t="s">
        <v>108</v>
      </c>
      <c r="P235" s="31" t="s">
        <v>670</v>
      </c>
      <c r="Q235" s="31" t="s">
        <v>108</v>
      </c>
      <c r="R235" s="31"/>
      <c r="S235" s="31"/>
      <c r="T235" s="38" t="s">
        <v>656</v>
      </c>
      <c r="U235" s="38" t="s">
        <v>657</v>
      </c>
      <c r="V235" s="38">
        <f t="shared" si="16"/>
        <v>234</v>
      </c>
      <c r="W235" s="33">
        <f t="shared" si="17"/>
        <v>0</v>
      </c>
      <c r="X235" s="28" t="str">
        <f t="shared" si="15"/>
        <v/>
      </c>
    </row>
    <row r="236" spans="1:24" ht="75">
      <c r="A236" s="29">
        <f t="shared" si="18"/>
        <v>235</v>
      </c>
      <c r="B236" s="29">
        <v>304</v>
      </c>
      <c r="C236" s="30">
        <f t="shared" si="19"/>
        <v>0</v>
      </c>
      <c r="D236" s="31" t="s">
        <v>103</v>
      </c>
      <c r="E236" s="32"/>
      <c r="F236" s="31" t="s">
        <v>652</v>
      </c>
      <c r="G236" s="33">
        <v>9</v>
      </c>
      <c r="H236" s="34" t="s">
        <v>105</v>
      </c>
      <c r="I236" s="35"/>
      <c r="J236" s="36" t="s">
        <v>149</v>
      </c>
      <c r="K236" s="36">
        <v>3</v>
      </c>
      <c r="L236" s="36">
        <v>9</v>
      </c>
      <c r="M236" s="33">
        <v>1</v>
      </c>
      <c r="N236" s="37" t="s">
        <v>671</v>
      </c>
      <c r="O236" s="31" t="s">
        <v>108</v>
      </c>
      <c r="P236" s="38" t="s">
        <v>672</v>
      </c>
      <c r="Q236" s="31" t="s">
        <v>108</v>
      </c>
      <c r="R236" s="31"/>
      <c r="S236" s="31"/>
      <c r="T236" s="38"/>
      <c r="U236" s="38" t="s">
        <v>660</v>
      </c>
      <c r="V236" s="38">
        <f t="shared" si="16"/>
        <v>235</v>
      </c>
      <c r="W236" s="33">
        <f t="shared" si="17"/>
        <v>0</v>
      </c>
      <c r="X236" s="28" t="str">
        <f t="shared" si="15"/>
        <v/>
      </c>
    </row>
    <row r="237" spans="1:24" ht="75">
      <c r="A237" s="29">
        <f t="shared" si="18"/>
        <v>236</v>
      </c>
      <c r="B237" s="29">
        <v>304</v>
      </c>
      <c r="C237" s="30">
        <f t="shared" si="19"/>
        <v>0</v>
      </c>
      <c r="D237" s="31" t="s">
        <v>103</v>
      </c>
      <c r="E237" s="32"/>
      <c r="F237" s="31" t="s">
        <v>652</v>
      </c>
      <c r="G237" s="33">
        <v>9</v>
      </c>
      <c r="H237" s="34" t="s">
        <v>105</v>
      </c>
      <c r="I237" s="35"/>
      <c r="J237" s="36" t="s">
        <v>149</v>
      </c>
      <c r="K237" s="36">
        <v>3</v>
      </c>
      <c r="L237" s="36">
        <v>9</v>
      </c>
      <c r="M237" s="33">
        <v>2</v>
      </c>
      <c r="N237" s="35" t="s">
        <v>673</v>
      </c>
      <c r="O237" s="31" t="s">
        <v>108</v>
      </c>
      <c r="P237" s="31" t="s">
        <v>674</v>
      </c>
      <c r="Q237" s="31" t="s">
        <v>108</v>
      </c>
      <c r="R237" s="31"/>
      <c r="S237" s="31"/>
      <c r="T237" s="31"/>
      <c r="U237" s="38" t="s">
        <v>660</v>
      </c>
      <c r="V237" s="38">
        <f t="shared" si="16"/>
        <v>236</v>
      </c>
      <c r="W237" s="33">
        <f t="shared" si="17"/>
        <v>0</v>
      </c>
      <c r="X237" s="28" t="str">
        <f t="shared" si="15"/>
        <v>OK</v>
      </c>
    </row>
    <row r="238" spans="1:24" ht="75">
      <c r="A238" s="29">
        <f t="shared" si="18"/>
        <v>237</v>
      </c>
      <c r="B238" s="29">
        <v>304</v>
      </c>
      <c r="C238" s="30">
        <f t="shared" si="19"/>
        <v>0</v>
      </c>
      <c r="D238" s="31" t="s">
        <v>103</v>
      </c>
      <c r="E238" s="32"/>
      <c r="F238" s="31" t="s">
        <v>652</v>
      </c>
      <c r="G238" s="33">
        <v>9</v>
      </c>
      <c r="H238" s="34" t="s">
        <v>105</v>
      </c>
      <c r="I238" s="35"/>
      <c r="J238" s="36" t="s">
        <v>149</v>
      </c>
      <c r="K238" s="36">
        <v>3</v>
      </c>
      <c r="L238" s="36">
        <v>9</v>
      </c>
      <c r="M238" s="33">
        <v>2</v>
      </c>
      <c r="N238" s="35" t="s">
        <v>675</v>
      </c>
      <c r="O238" s="31" t="s">
        <v>108</v>
      </c>
      <c r="P238" s="31" t="s">
        <v>676</v>
      </c>
      <c r="Q238" s="31" t="s">
        <v>108</v>
      </c>
      <c r="R238" s="31"/>
      <c r="S238" s="31"/>
      <c r="T238" s="31"/>
      <c r="U238" s="38" t="s">
        <v>660</v>
      </c>
      <c r="V238" s="38">
        <f t="shared" si="16"/>
        <v>237</v>
      </c>
      <c r="W238" s="33">
        <f t="shared" si="17"/>
        <v>0</v>
      </c>
      <c r="X238" s="28" t="str">
        <f t="shared" si="15"/>
        <v/>
      </c>
    </row>
    <row r="239" spans="1:24" ht="75">
      <c r="A239" s="29">
        <f t="shared" si="18"/>
        <v>238</v>
      </c>
      <c r="B239" s="29">
        <v>304</v>
      </c>
      <c r="C239" s="30">
        <f t="shared" si="19"/>
        <v>0</v>
      </c>
      <c r="D239" s="31" t="s">
        <v>103</v>
      </c>
      <c r="E239" s="32"/>
      <c r="F239" s="31" t="s">
        <v>652</v>
      </c>
      <c r="G239" s="33">
        <v>9</v>
      </c>
      <c r="H239" s="34" t="s">
        <v>105</v>
      </c>
      <c r="I239" s="35"/>
      <c r="J239" s="36" t="s">
        <v>149</v>
      </c>
      <c r="K239" s="36">
        <v>3</v>
      </c>
      <c r="L239" s="36">
        <v>9</v>
      </c>
      <c r="M239" s="33">
        <v>2</v>
      </c>
      <c r="N239" s="35" t="s">
        <v>677</v>
      </c>
      <c r="O239" s="31" t="s">
        <v>108</v>
      </c>
      <c r="P239" s="31" t="s">
        <v>678</v>
      </c>
      <c r="Q239" s="31" t="s">
        <v>108</v>
      </c>
      <c r="R239" s="31"/>
      <c r="S239" s="31"/>
      <c r="T239" s="31"/>
      <c r="U239" s="38" t="s">
        <v>660</v>
      </c>
      <c r="V239" s="38">
        <f t="shared" si="16"/>
        <v>238</v>
      </c>
      <c r="W239" s="33">
        <f t="shared" si="17"/>
        <v>0</v>
      </c>
      <c r="X239" s="28" t="str">
        <f t="shared" si="15"/>
        <v/>
      </c>
    </row>
    <row r="240" spans="1:24" ht="75">
      <c r="A240" s="29">
        <f t="shared" si="18"/>
        <v>239</v>
      </c>
      <c r="B240" s="29">
        <v>304</v>
      </c>
      <c r="C240" s="30">
        <f t="shared" si="19"/>
        <v>0</v>
      </c>
      <c r="D240" s="31" t="s">
        <v>103</v>
      </c>
      <c r="E240" s="32"/>
      <c r="F240" s="31" t="s">
        <v>652</v>
      </c>
      <c r="G240" s="33">
        <v>9</v>
      </c>
      <c r="H240" s="34" t="s">
        <v>105</v>
      </c>
      <c r="I240" s="35"/>
      <c r="J240" s="36" t="s">
        <v>149</v>
      </c>
      <c r="K240" s="36">
        <v>3</v>
      </c>
      <c r="L240" s="36">
        <v>9</v>
      </c>
      <c r="M240" s="33">
        <v>2</v>
      </c>
      <c r="N240" s="35" t="s">
        <v>679</v>
      </c>
      <c r="O240" s="31" t="s">
        <v>108</v>
      </c>
      <c r="P240" s="31" t="s">
        <v>680</v>
      </c>
      <c r="Q240" s="31" t="s">
        <v>108</v>
      </c>
      <c r="R240" s="31"/>
      <c r="S240" s="31"/>
      <c r="T240" s="31"/>
      <c r="U240" s="38" t="s">
        <v>660</v>
      </c>
      <c r="V240" s="38">
        <f t="shared" si="16"/>
        <v>239</v>
      </c>
      <c r="W240" s="33">
        <f t="shared" si="17"/>
        <v>0</v>
      </c>
      <c r="X240" s="28" t="str">
        <f t="shared" si="15"/>
        <v/>
      </c>
    </row>
    <row r="241" spans="1:24" ht="75">
      <c r="A241" s="29">
        <f t="shared" si="18"/>
        <v>240</v>
      </c>
      <c r="B241" s="29">
        <v>304</v>
      </c>
      <c r="C241" s="30">
        <f t="shared" si="19"/>
        <v>0</v>
      </c>
      <c r="D241" s="31" t="s">
        <v>103</v>
      </c>
      <c r="E241" s="32"/>
      <c r="F241" s="31" t="s">
        <v>652</v>
      </c>
      <c r="G241" s="33">
        <v>9</v>
      </c>
      <c r="H241" s="34" t="s">
        <v>105</v>
      </c>
      <c r="I241" s="35"/>
      <c r="J241" s="36" t="s">
        <v>106</v>
      </c>
      <c r="K241" s="36">
        <v>2</v>
      </c>
      <c r="L241" s="36">
        <v>9</v>
      </c>
      <c r="M241" s="33">
        <v>1</v>
      </c>
      <c r="N241" s="37" t="s">
        <v>681</v>
      </c>
      <c r="O241" s="31" t="s">
        <v>108</v>
      </c>
      <c r="P241" s="38" t="s">
        <v>682</v>
      </c>
      <c r="Q241" s="38" t="s">
        <v>683</v>
      </c>
      <c r="R241" s="31"/>
      <c r="S241" s="31"/>
      <c r="T241" s="38"/>
      <c r="U241" s="38" t="s">
        <v>660</v>
      </c>
      <c r="V241" s="38">
        <f t="shared" si="16"/>
        <v>240</v>
      </c>
      <c r="W241" s="33">
        <f t="shared" si="17"/>
        <v>0</v>
      </c>
      <c r="X241" s="28" t="str">
        <f t="shared" si="15"/>
        <v/>
      </c>
    </row>
    <row r="242" spans="1:24" ht="75">
      <c r="A242" s="29">
        <f t="shared" si="18"/>
        <v>241</v>
      </c>
      <c r="B242" s="29">
        <v>304</v>
      </c>
      <c r="C242" s="30">
        <f t="shared" si="19"/>
        <v>0</v>
      </c>
      <c r="D242" s="31" t="s">
        <v>103</v>
      </c>
      <c r="E242" s="32"/>
      <c r="F242" s="31" t="s">
        <v>652</v>
      </c>
      <c r="G242" s="33">
        <v>9</v>
      </c>
      <c r="H242" s="34" t="s">
        <v>105</v>
      </c>
      <c r="I242" s="35"/>
      <c r="J242" s="36" t="s">
        <v>252</v>
      </c>
      <c r="K242" s="36">
        <v>3</v>
      </c>
      <c r="L242" s="36">
        <v>9</v>
      </c>
      <c r="M242" s="33">
        <v>1</v>
      </c>
      <c r="N242" s="37" t="s">
        <v>684</v>
      </c>
      <c r="O242" s="31" t="s">
        <v>108</v>
      </c>
      <c r="P242" s="38" t="s">
        <v>685</v>
      </c>
      <c r="Q242" s="38" t="s">
        <v>686</v>
      </c>
      <c r="R242" s="38" t="s">
        <v>439</v>
      </c>
      <c r="S242" s="38"/>
      <c r="T242" s="38" t="s">
        <v>153</v>
      </c>
      <c r="U242" s="38" t="s">
        <v>687</v>
      </c>
      <c r="V242" s="38">
        <f t="shared" si="16"/>
        <v>241</v>
      </c>
      <c r="W242" s="33">
        <f t="shared" si="17"/>
        <v>0</v>
      </c>
      <c r="X242" s="28" t="str">
        <f t="shared" si="15"/>
        <v/>
      </c>
    </row>
    <row r="243" spans="1:24" ht="30">
      <c r="A243" s="29">
        <f t="shared" si="18"/>
        <v>242</v>
      </c>
      <c r="B243" s="29">
        <v>304</v>
      </c>
      <c r="C243" s="30">
        <f t="shared" si="19"/>
        <v>0</v>
      </c>
      <c r="D243" s="31" t="s">
        <v>103</v>
      </c>
      <c r="E243" s="32"/>
      <c r="F243" s="43" t="s">
        <v>688</v>
      </c>
      <c r="G243" s="33">
        <v>6</v>
      </c>
      <c r="H243" s="34" t="s">
        <v>105</v>
      </c>
      <c r="I243" s="35"/>
      <c r="J243" s="36" t="s">
        <v>106</v>
      </c>
      <c r="K243" s="36">
        <v>1</v>
      </c>
      <c r="L243" s="36">
        <v>6</v>
      </c>
      <c r="M243" s="33">
        <v>1</v>
      </c>
      <c r="N243" s="37" t="s">
        <v>689</v>
      </c>
      <c r="O243" s="31" t="s">
        <v>108</v>
      </c>
      <c r="P243" s="38" t="s">
        <v>690</v>
      </c>
      <c r="Q243" s="31" t="s">
        <v>108</v>
      </c>
      <c r="R243" s="31"/>
      <c r="S243" s="31"/>
      <c r="T243" s="38" t="s">
        <v>691</v>
      </c>
      <c r="U243" s="38" t="s">
        <v>148</v>
      </c>
      <c r="V243" s="38">
        <f t="shared" si="16"/>
        <v>242</v>
      </c>
      <c r="W243" s="33">
        <f t="shared" si="17"/>
        <v>0</v>
      </c>
      <c r="X243" s="28" t="str">
        <f t="shared" si="15"/>
        <v/>
      </c>
    </row>
    <row r="244" spans="1:24" ht="30">
      <c r="A244" s="29">
        <f t="shared" si="18"/>
        <v>243</v>
      </c>
      <c r="B244" s="29">
        <v>304</v>
      </c>
      <c r="C244" s="30">
        <f t="shared" si="19"/>
        <v>0</v>
      </c>
      <c r="D244" s="31" t="s">
        <v>103</v>
      </c>
      <c r="E244" s="32"/>
      <c r="F244" s="43" t="s">
        <v>688</v>
      </c>
      <c r="G244" s="33">
        <v>6</v>
      </c>
      <c r="H244" s="34" t="s">
        <v>105</v>
      </c>
      <c r="I244" s="35"/>
      <c r="J244" s="36" t="s">
        <v>106</v>
      </c>
      <c r="K244" s="36">
        <v>1</v>
      </c>
      <c r="L244" s="36">
        <v>6</v>
      </c>
      <c r="M244" s="33">
        <v>2</v>
      </c>
      <c r="N244" s="35" t="s">
        <v>692</v>
      </c>
      <c r="O244" s="31" t="s">
        <v>108</v>
      </c>
      <c r="P244" s="31" t="s">
        <v>693</v>
      </c>
      <c r="Q244" s="31" t="s">
        <v>108</v>
      </c>
      <c r="R244" s="31"/>
      <c r="S244" s="31"/>
      <c r="T244" s="38" t="s">
        <v>691</v>
      </c>
      <c r="U244" s="38" t="s">
        <v>148</v>
      </c>
      <c r="V244" s="38">
        <f t="shared" si="16"/>
        <v>243</v>
      </c>
      <c r="W244" s="33">
        <f t="shared" si="17"/>
        <v>0</v>
      </c>
      <c r="X244" s="28" t="str">
        <f t="shared" si="15"/>
        <v>OK</v>
      </c>
    </row>
    <row r="245" spans="1:24" ht="45">
      <c r="A245" s="29">
        <f t="shared" si="18"/>
        <v>244</v>
      </c>
      <c r="B245" s="29">
        <v>304</v>
      </c>
      <c r="C245" s="30">
        <f t="shared" si="19"/>
        <v>0</v>
      </c>
      <c r="D245" s="31" t="s">
        <v>103</v>
      </c>
      <c r="E245" s="32"/>
      <c r="F245" s="43" t="s">
        <v>688</v>
      </c>
      <c r="G245" s="33">
        <v>6</v>
      </c>
      <c r="H245" s="34" t="s">
        <v>105</v>
      </c>
      <c r="I245" s="35"/>
      <c r="J245" s="36" t="s">
        <v>106</v>
      </c>
      <c r="K245" s="36">
        <v>1</v>
      </c>
      <c r="L245" s="36">
        <v>6</v>
      </c>
      <c r="M245" s="33">
        <v>2</v>
      </c>
      <c r="N245" s="35" t="s">
        <v>694</v>
      </c>
      <c r="O245" s="31" t="s">
        <v>108</v>
      </c>
      <c r="P245" s="31" t="s">
        <v>695</v>
      </c>
      <c r="Q245" s="31" t="s">
        <v>108</v>
      </c>
      <c r="R245" s="31"/>
      <c r="S245" s="31"/>
      <c r="T245" s="38" t="s">
        <v>691</v>
      </c>
      <c r="U245" s="38" t="s">
        <v>148</v>
      </c>
      <c r="V245" s="38">
        <f t="shared" si="16"/>
        <v>244</v>
      </c>
      <c r="W245" s="33">
        <f t="shared" si="17"/>
        <v>0</v>
      </c>
      <c r="X245" s="28" t="str">
        <f t="shared" si="15"/>
        <v/>
      </c>
    </row>
    <row r="246" spans="1:24" ht="45">
      <c r="A246" s="29">
        <f t="shared" si="18"/>
        <v>245</v>
      </c>
      <c r="B246" s="29">
        <v>304</v>
      </c>
      <c r="C246" s="30">
        <f t="shared" si="19"/>
        <v>0</v>
      </c>
      <c r="D246" s="31" t="s">
        <v>103</v>
      </c>
      <c r="E246" s="32"/>
      <c r="F246" s="43" t="s">
        <v>688</v>
      </c>
      <c r="G246" s="33">
        <v>6</v>
      </c>
      <c r="H246" s="34" t="s">
        <v>105</v>
      </c>
      <c r="I246" s="35"/>
      <c r="J246" s="36" t="s">
        <v>106</v>
      </c>
      <c r="K246" s="36">
        <v>1</v>
      </c>
      <c r="L246" s="36">
        <v>6</v>
      </c>
      <c r="M246" s="33">
        <v>2</v>
      </c>
      <c r="N246" s="35" t="s">
        <v>696</v>
      </c>
      <c r="O246" s="31" t="s">
        <v>108</v>
      </c>
      <c r="P246" s="31" t="s">
        <v>697</v>
      </c>
      <c r="Q246" s="31" t="s">
        <v>108</v>
      </c>
      <c r="R246" s="31"/>
      <c r="S246" s="31"/>
      <c r="T246" s="38" t="s">
        <v>691</v>
      </c>
      <c r="U246" s="38" t="s">
        <v>148</v>
      </c>
      <c r="V246" s="38">
        <f t="shared" si="16"/>
        <v>245</v>
      </c>
      <c r="W246" s="33">
        <f t="shared" si="17"/>
        <v>0</v>
      </c>
      <c r="X246" s="28" t="str">
        <f t="shared" si="15"/>
        <v/>
      </c>
    </row>
    <row r="247" spans="1:24" ht="45">
      <c r="A247" s="29">
        <f t="shared" si="18"/>
        <v>246</v>
      </c>
      <c r="B247" s="29">
        <v>304</v>
      </c>
      <c r="C247" s="30">
        <f t="shared" si="19"/>
        <v>0</v>
      </c>
      <c r="D247" s="31" t="s">
        <v>103</v>
      </c>
      <c r="E247" s="32"/>
      <c r="F247" s="43" t="s">
        <v>688</v>
      </c>
      <c r="G247" s="33">
        <v>6</v>
      </c>
      <c r="H247" s="34" t="s">
        <v>105</v>
      </c>
      <c r="I247" s="35"/>
      <c r="J247" s="36" t="s">
        <v>106</v>
      </c>
      <c r="K247" s="36">
        <v>1</v>
      </c>
      <c r="L247" s="36">
        <v>6</v>
      </c>
      <c r="M247" s="33">
        <v>3</v>
      </c>
      <c r="N247" s="35" t="s">
        <v>698</v>
      </c>
      <c r="O247" s="31" t="s">
        <v>108</v>
      </c>
      <c r="P247" s="31" t="s">
        <v>699</v>
      </c>
      <c r="Q247" s="31" t="s">
        <v>108</v>
      </c>
      <c r="R247" s="31"/>
      <c r="S247" s="31"/>
      <c r="T247" s="38" t="s">
        <v>691</v>
      </c>
      <c r="U247" s="38" t="s">
        <v>148</v>
      </c>
      <c r="V247" s="38">
        <f t="shared" si="16"/>
        <v>246</v>
      </c>
      <c r="W247" s="33">
        <f t="shared" si="17"/>
        <v>0</v>
      </c>
      <c r="X247" s="28" t="str">
        <f t="shared" si="15"/>
        <v>OK</v>
      </c>
    </row>
    <row r="248" spans="1:24" ht="30">
      <c r="A248" s="29">
        <f t="shared" si="18"/>
        <v>247</v>
      </c>
      <c r="B248" s="29">
        <v>304</v>
      </c>
      <c r="C248" s="30">
        <f t="shared" si="19"/>
        <v>0</v>
      </c>
      <c r="D248" s="31" t="s">
        <v>103</v>
      </c>
      <c r="E248" s="32"/>
      <c r="F248" s="43" t="s">
        <v>688</v>
      </c>
      <c r="G248" s="33">
        <v>6</v>
      </c>
      <c r="H248" s="34" t="s">
        <v>105</v>
      </c>
      <c r="I248" s="35"/>
      <c r="J248" s="36" t="s">
        <v>106</v>
      </c>
      <c r="K248" s="36">
        <v>1</v>
      </c>
      <c r="L248" s="36">
        <v>6</v>
      </c>
      <c r="M248" s="33">
        <v>3</v>
      </c>
      <c r="N248" s="35" t="s">
        <v>700</v>
      </c>
      <c r="O248" s="31" t="s">
        <v>108</v>
      </c>
      <c r="P248" s="31" t="s">
        <v>701</v>
      </c>
      <c r="Q248" s="31" t="s">
        <v>108</v>
      </c>
      <c r="R248" s="31"/>
      <c r="S248" s="31"/>
      <c r="T248" s="38" t="s">
        <v>691</v>
      </c>
      <c r="U248" s="38" t="s">
        <v>148</v>
      </c>
      <c r="V248" s="38">
        <f t="shared" si="16"/>
        <v>247</v>
      </c>
      <c r="W248" s="33">
        <f t="shared" si="17"/>
        <v>0</v>
      </c>
      <c r="X248" s="28" t="str">
        <f t="shared" si="15"/>
        <v/>
      </c>
    </row>
    <row r="249" spans="1:24" ht="30">
      <c r="A249" s="29">
        <f t="shared" si="18"/>
        <v>248</v>
      </c>
      <c r="B249" s="29">
        <v>304</v>
      </c>
      <c r="C249" s="30">
        <f t="shared" si="19"/>
        <v>0</v>
      </c>
      <c r="D249" s="31" t="s">
        <v>103</v>
      </c>
      <c r="E249" s="32"/>
      <c r="F249" s="43" t="s">
        <v>688</v>
      </c>
      <c r="G249" s="33">
        <v>6</v>
      </c>
      <c r="H249" s="34" t="s">
        <v>105</v>
      </c>
      <c r="I249" s="35"/>
      <c r="J249" s="36" t="s">
        <v>106</v>
      </c>
      <c r="K249" s="36">
        <v>1</v>
      </c>
      <c r="L249" s="36">
        <v>6</v>
      </c>
      <c r="M249" s="33">
        <v>3</v>
      </c>
      <c r="N249" s="35" t="s">
        <v>702</v>
      </c>
      <c r="O249" s="31" t="s">
        <v>108</v>
      </c>
      <c r="P249" s="31" t="s">
        <v>703</v>
      </c>
      <c r="Q249" s="31" t="s">
        <v>108</v>
      </c>
      <c r="R249" s="31"/>
      <c r="S249" s="31"/>
      <c r="T249" s="38" t="s">
        <v>691</v>
      </c>
      <c r="U249" s="38" t="s">
        <v>148</v>
      </c>
      <c r="V249" s="38">
        <f t="shared" si="16"/>
        <v>248</v>
      </c>
      <c r="W249" s="33">
        <f t="shared" si="17"/>
        <v>0</v>
      </c>
      <c r="X249" s="28" t="str">
        <f t="shared" si="15"/>
        <v/>
      </c>
    </row>
    <row r="250" spans="1:24" ht="60">
      <c r="A250" s="29">
        <f t="shared" si="18"/>
        <v>249</v>
      </c>
      <c r="B250" s="29">
        <v>304</v>
      </c>
      <c r="C250" s="30">
        <f t="shared" si="19"/>
        <v>0</v>
      </c>
      <c r="D250" s="31" t="s">
        <v>103</v>
      </c>
      <c r="E250" s="32"/>
      <c r="F250" s="43" t="s">
        <v>688</v>
      </c>
      <c r="G250" s="33">
        <v>6</v>
      </c>
      <c r="H250" s="34" t="s">
        <v>105</v>
      </c>
      <c r="I250" s="35"/>
      <c r="J250" s="36" t="s">
        <v>106</v>
      </c>
      <c r="K250" s="36">
        <v>1</v>
      </c>
      <c r="L250" s="36">
        <v>6</v>
      </c>
      <c r="M250" s="33">
        <v>3</v>
      </c>
      <c r="N250" s="35" t="s">
        <v>704</v>
      </c>
      <c r="O250" s="31" t="s">
        <v>108</v>
      </c>
      <c r="P250" s="31" t="s">
        <v>705</v>
      </c>
      <c r="Q250" s="31" t="s">
        <v>108</v>
      </c>
      <c r="R250" s="31"/>
      <c r="S250" s="31"/>
      <c r="T250" s="38" t="s">
        <v>691</v>
      </c>
      <c r="U250" s="38" t="s">
        <v>148</v>
      </c>
      <c r="V250" s="38">
        <f t="shared" si="16"/>
        <v>249</v>
      </c>
      <c r="W250" s="33">
        <f t="shared" si="17"/>
        <v>0</v>
      </c>
      <c r="X250" s="28" t="str">
        <f t="shared" si="15"/>
        <v/>
      </c>
    </row>
    <row r="251" spans="1:24" ht="60">
      <c r="A251" s="29">
        <f t="shared" si="18"/>
        <v>250</v>
      </c>
      <c r="B251" s="29">
        <v>304</v>
      </c>
      <c r="C251" s="30">
        <f t="shared" si="19"/>
        <v>0</v>
      </c>
      <c r="D251" s="31" t="s">
        <v>103</v>
      </c>
      <c r="E251" s="32"/>
      <c r="F251" s="43" t="s">
        <v>688</v>
      </c>
      <c r="G251" s="33">
        <v>6</v>
      </c>
      <c r="H251" s="34" t="s">
        <v>105</v>
      </c>
      <c r="I251" s="35"/>
      <c r="J251" s="36" t="s">
        <v>106</v>
      </c>
      <c r="K251" s="36">
        <v>1</v>
      </c>
      <c r="L251" s="36">
        <v>6</v>
      </c>
      <c r="M251" s="33">
        <v>3</v>
      </c>
      <c r="N251" s="35" t="s">
        <v>706</v>
      </c>
      <c r="O251" s="31" t="s">
        <v>108</v>
      </c>
      <c r="P251" s="31" t="s">
        <v>707</v>
      </c>
      <c r="Q251" s="31" t="s">
        <v>108</v>
      </c>
      <c r="R251" s="31"/>
      <c r="S251" s="31"/>
      <c r="T251" s="38" t="s">
        <v>691</v>
      </c>
      <c r="U251" s="38" t="s">
        <v>148</v>
      </c>
      <c r="V251" s="38">
        <f t="shared" si="16"/>
        <v>250</v>
      </c>
      <c r="W251" s="33">
        <f t="shared" si="17"/>
        <v>0</v>
      </c>
      <c r="X251" s="28" t="str">
        <f t="shared" si="15"/>
        <v/>
      </c>
    </row>
    <row r="252" spans="1:24" ht="30">
      <c r="A252" s="29">
        <f t="shared" si="18"/>
        <v>251</v>
      </c>
      <c r="B252" s="29">
        <v>304</v>
      </c>
      <c r="C252" s="30">
        <f t="shared" si="19"/>
        <v>0</v>
      </c>
      <c r="D252" s="31" t="s">
        <v>103</v>
      </c>
      <c r="E252" s="32"/>
      <c r="F252" s="43" t="s">
        <v>688</v>
      </c>
      <c r="G252" s="33">
        <v>6</v>
      </c>
      <c r="H252" s="34" t="s">
        <v>105</v>
      </c>
      <c r="I252" s="35"/>
      <c r="J252" s="36" t="s">
        <v>106</v>
      </c>
      <c r="K252" s="36">
        <v>1</v>
      </c>
      <c r="L252" s="36">
        <v>6</v>
      </c>
      <c r="M252" s="33">
        <v>3</v>
      </c>
      <c r="N252" s="35" t="s">
        <v>708</v>
      </c>
      <c r="O252" s="31" t="s">
        <v>108</v>
      </c>
      <c r="P252" s="31" t="s">
        <v>709</v>
      </c>
      <c r="Q252" s="31" t="s">
        <v>108</v>
      </c>
      <c r="R252" s="31"/>
      <c r="S252" s="31"/>
      <c r="T252" s="38" t="s">
        <v>691</v>
      </c>
      <c r="U252" s="38" t="s">
        <v>148</v>
      </c>
      <c r="V252" s="38">
        <f t="shared" si="16"/>
        <v>251</v>
      </c>
      <c r="W252" s="33">
        <f t="shared" si="17"/>
        <v>0</v>
      </c>
      <c r="X252" s="28" t="str">
        <f t="shared" si="15"/>
        <v/>
      </c>
    </row>
    <row r="253" spans="1:24" ht="30">
      <c r="A253" s="29">
        <f t="shared" si="18"/>
        <v>252</v>
      </c>
      <c r="B253" s="29">
        <v>304</v>
      </c>
      <c r="C253" s="30">
        <f t="shared" si="19"/>
        <v>0</v>
      </c>
      <c r="D253" s="31" t="s">
        <v>103</v>
      </c>
      <c r="E253" s="32"/>
      <c r="F253" s="43" t="s">
        <v>688</v>
      </c>
      <c r="G253" s="33">
        <v>6</v>
      </c>
      <c r="H253" s="34" t="s">
        <v>105</v>
      </c>
      <c r="I253" s="35"/>
      <c r="J253" s="36" t="s">
        <v>106</v>
      </c>
      <c r="K253" s="36">
        <v>1</v>
      </c>
      <c r="L253" s="36">
        <v>6</v>
      </c>
      <c r="M253" s="33">
        <v>3</v>
      </c>
      <c r="N253" s="35" t="s">
        <v>710</v>
      </c>
      <c r="O253" s="31" t="s">
        <v>108</v>
      </c>
      <c r="P253" s="31" t="s">
        <v>711</v>
      </c>
      <c r="Q253" s="31" t="s">
        <v>108</v>
      </c>
      <c r="R253" s="31"/>
      <c r="S253" s="31"/>
      <c r="T253" s="38" t="s">
        <v>691</v>
      </c>
      <c r="U253" s="38" t="s">
        <v>148</v>
      </c>
      <c r="V253" s="38">
        <f t="shared" si="16"/>
        <v>252</v>
      </c>
      <c r="W253" s="33">
        <f t="shared" si="17"/>
        <v>0</v>
      </c>
      <c r="X253" s="28" t="str">
        <f t="shared" si="15"/>
        <v/>
      </c>
    </row>
    <row r="254" spans="1:24" ht="60">
      <c r="A254" s="29">
        <f t="shared" si="18"/>
        <v>253</v>
      </c>
      <c r="B254" s="29">
        <v>304</v>
      </c>
      <c r="C254" s="30">
        <f t="shared" si="19"/>
        <v>0</v>
      </c>
      <c r="D254" s="31" t="s">
        <v>103</v>
      </c>
      <c r="E254" s="32"/>
      <c r="F254" s="43" t="s">
        <v>688</v>
      </c>
      <c r="G254" s="33">
        <v>6</v>
      </c>
      <c r="H254" s="34" t="s">
        <v>105</v>
      </c>
      <c r="I254" s="35"/>
      <c r="J254" s="36" t="s">
        <v>106</v>
      </c>
      <c r="K254" s="36">
        <v>1</v>
      </c>
      <c r="L254" s="36">
        <v>6</v>
      </c>
      <c r="M254" s="33">
        <v>3</v>
      </c>
      <c r="N254" s="35" t="s">
        <v>712</v>
      </c>
      <c r="O254" s="31" t="s">
        <v>108</v>
      </c>
      <c r="P254" s="31" t="s">
        <v>713</v>
      </c>
      <c r="Q254" s="31" t="s">
        <v>108</v>
      </c>
      <c r="R254" s="31"/>
      <c r="S254" s="31"/>
      <c r="T254" s="38" t="s">
        <v>691</v>
      </c>
      <c r="U254" s="38" t="s">
        <v>148</v>
      </c>
      <c r="V254" s="38">
        <f t="shared" si="16"/>
        <v>253</v>
      </c>
      <c r="W254" s="33">
        <f t="shared" si="17"/>
        <v>0</v>
      </c>
      <c r="X254" s="28" t="str">
        <f t="shared" si="15"/>
        <v/>
      </c>
    </row>
    <row r="255" spans="1:24" ht="30">
      <c r="A255" s="29">
        <f t="shared" si="18"/>
        <v>254</v>
      </c>
      <c r="B255" s="29">
        <v>304</v>
      </c>
      <c r="C255" s="30">
        <f t="shared" si="19"/>
        <v>0</v>
      </c>
      <c r="D255" s="31" t="s">
        <v>103</v>
      </c>
      <c r="E255" s="32"/>
      <c r="F255" s="43" t="s">
        <v>688</v>
      </c>
      <c r="G255" s="33">
        <v>6</v>
      </c>
      <c r="H255" s="34" t="s">
        <v>105</v>
      </c>
      <c r="I255" s="35"/>
      <c r="J255" s="36" t="s">
        <v>106</v>
      </c>
      <c r="K255" s="36">
        <v>1</v>
      </c>
      <c r="L255" s="36">
        <v>6</v>
      </c>
      <c r="M255" s="33">
        <v>3</v>
      </c>
      <c r="N255" s="35" t="s">
        <v>714</v>
      </c>
      <c r="O255" s="31" t="s">
        <v>108</v>
      </c>
      <c r="P255" s="31" t="s">
        <v>715</v>
      </c>
      <c r="Q255" s="31" t="s">
        <v>108</v>
      </c>
      <c r="R255" s="31"/>
      <c r="S255" s="31"/>
      <c r="T255" s="38" t="s">
        <v>691</v>
      </c>
      <c r="U255" s="38" t="s">
        <v>148</v>
      </c>
      <c r="V255" s="38">
        <f t="shared" si="16"/>
        <v>254</v>
      </c>
      <c r="W255" s="33">
        <f t="shared" si="17"/>
        <v>0</v>
      </c>
      <c r="X255" s="28" t="str">
        <f t="shared" si="15"/>
        <v/>
      </c>
    </row>
    <row r="256" spans="1:24" ht="30">
      <c r="A256" s="29">
        <f t="shared" si="18"/>
        <v>255</v>
      </c>
      <c r="B256" s="29">
        <v>304</v>
      </c>
      <c r="C256" s="30">
        <f t="shared" si="19"/>
        <v>0</v>
      </c>
      <c r="D256" s="31" t="s">
        <v>103</v>
      </c>
      <c r="E256" s="32"/>
      <c r="F256" s="43" t="s">
        <v>688</v>
      </c>
      <c r="G256" s="33">
        <v>6</v>
      </c>
      <c r="H256" s="34" t="s">
        <v>105</v>
      </c>
      <c r="I256" s="35"/>
      <c r="J256" s="36" t="s">
        <v>106</v>
      </c>
      <c r="K256" s="36">
        <v>1</v>
      </c>
      <c r="L256" s="36">
        <v>6</v>
      </c>
      <c r="M256" s="33">
        <v>3</v>
      </c>
      <c r="N256" s="35" t="s">
        <v>716</v>
      </c>
      <c r="O256" s="31" t="s">
        <v>108</v>
      </c>
      <c r="P256" s="31" t="s">
        <v>717</v>
      </c>
      <c r="Q256" s="31" t="s">
        <v>108</v>
      </c>
      <c r="R256" s="31"/>
      <c r="S256" s="31"/>
      <c r="T256" s="38" t="s">
        <v>691</v>
      </c>
      <c r="U256" s="38" t="s">
        <v>148</v>
      </c>
      <c r="V256" s="38">
        <f t="shared" si="16"/>
        <v>255</v>
      </c>
      <c r="W256" s="33">
        <f t="shared" si="17"/>
        <v>0</v>
      </c>
      <c r="X256" s="28" t="str">
        <f t="shared" si="15"/>
        <v/>
      </c>
    </row>
    <row r="257" spans="1:24" ht="30">
      <c r="A257" s="29">
        <f t="shared" si="18"/>
        <v>256</v>
      </c>
      <c r="B257" s="29">
        <v>304</v>
      </c>
      <c r="C257" s="30">
        <f t="shared" si="19"/>
        <v>0</v>
      </c>
      <c r="D257" s="31" t="s">
        <v>103</v>
      </c>
      <c r="E257" s="32"/>
      <c r="F257" s="43" t="s">
        <v>688</v>
      </c>
      <c r="G257" s="33">
        <v>6</v>
      </c>
      <c r="H257" s="34" t="s">
        <v>105</v>
      </c>
      <c r="I257" s="35"/>
      <c r="J257" s="36" t="s">
        <v>106</v>
      </c>
      <c r="K257" s="36">
        <v>1</v>
      </c>
      <c r="L257" s="36">
        <v>6</v>
      </c>
      <c r="M257" s="33">
        <v>3</v>
      </c>
      <c r="N257" s="35" t="s">
        <v>718</v>
      </c>
      <c r="O257" s="31" t="s">
        <v>108</v>
      </c>
      <c r="P257" s="31" t="s">
        <v>719</v>
      </c>
      <c r="Q257" s="31" t="s">
        <v>108</v>
      </c>
      <c r="R257" s="31"/>
      <c r="S257" s="31"/>
      <c r="T257" s="38" t="s">
        <v>691</v>
      </c>
      <c r="U257" s="38" t="s">
        <v>148</v>
      </c>
      <c r="V257" s="38">
        <f t="shared" si="16"/>
        <v>256</v>
      </c>
      <c r="W257" s="33">
        <f t="shared" si="17"/>
        <v>0</v>
      </c>
      <c r="X257" s="28" t="str">
        <f t="shared" si="15"/>
        <v/>
      </c>
    </row>
    <row r="258" spans="1:24" ht="30">
      <c r="A258" s="29">
        <f t="shared" si="18"/>
        <v>257</v>
      </c>
      <c r="B258" s="29">
        <v>304</v>
      </c>
      <c r="C258" s="30">
        <f t="shared" si="19"/>
        <v>0</v>
      </c>
      <c r="D258" s="31" t="s">
        <v>103</v>
      </c>
      <c r="E258" s="32"/>
      <c r="F258" s="43" t="s">
        <v>688</v>
      </c>
      <c r="G258" s="33">
        <v>6</v>
      </c>
      <c r="H258" s="34" t="s">
        <v>105</v>
      </c>
      <c r="I258" s="35"/>
      <c r="J258" s="36" t="s">
        <v>149</v>
      </c>
      <c r="K258" s="36">
        <v>2</v>
      </c>
      <c r="L258" s="36">
        <v>6</v>
      </c>
      <c r="M258" s="33">
        <v>1</v>
      </c>
      <c r="N258" s="37" t="s">
        <v>720</v>
      </c>
      <c r="O258" s="31" t="s">
        <v>108</v>
      </c>
      <c r="P258" s="38" t="s">
        <v>721</v>
      </c>
      <c r="Q258" s="31" t="s">
        <v>108</v>
      </c>
      <c r="R258" s="31"/>
      <c r="S258" s="31"/>
      <c r="T258" s="31"/>
      <c r="U258" s="38" t="s">
        <v>148</v>
      </c>
      <c r="V258" s="38">
        <f t="shared" si="16"/>
        <v>257</v>
      </c>
      <c r="W258" s="33">
        <f t="shared" si="17"/>
        <v>0</v>
      </c>
      <c r="X258" s="28" t="str">
        <f t="shared" ref="X258:X321" si="20">IF(M258&gt;M257, IF(F258=F257,"OK"," !!! "), "")</f>
        <v/>
      </c>
    </row>
    <row r="259" spans="1:24" ht="30">
      <c r="A259" s="29">
        <f t="shared" si="18"/>
        <v>258</v>
      </c>
      <c r="B259" s="29">
        <v>104</v>
      </c>
      <c r="C259" s="30">
        <f t="shared" si="19"/>
        <v>1</v>
      </c>
      <c r="D259" s="35" t="s">
        <v>722</v>
      </c>
      <c r="E259" s="32"/>
      <c r="F259" s="40" t="s">
        <v>723</v>
      </c>
      <c r="G259" s="33">
        <v>1</v>
      </c>
      <c r="H259" s="34" t="s">
        <v>105</v>
      </c>
      <c r="I259" s="35"/>
      <c r="J259" s="36" t="s">
        <v>724</v>
      </c>
      <c r="K259" s="36">
        <v>1</v>
      </c>
      <c r="L259" s="36">
        <v>1</v>
      </c>
      <c r="M259" s="30">
        <v>1</v>
      </c>
      <c r="N259" s="35" t="s">
        <v>725</v>
      </c>
      <c r="O259" s="35"/>
      <c r="P259" s="31" t="s">
        <v>726</v>
      </c>
      <c r="Q259" s="35"/>
      <c r="R259" s="44"/>
      <c r="S259" s="44"/>
      <c r="T259" s="44"/>
      <c r="U259" s="44"/>
      <c r="V259" s="38">
        <f t="shared" ref="V259:V322" si="21">A259</f>
        <v>258</v>
      </c>
      <c r="W259" s="33">
        <f t="shared" ref="W259:W322" si="22">2-ISERROR(SEARCH("jorion",R259))-ISERROR(SEARCH("PRM",R259))</f>
        <v>0</v>
      </c>
      <c r="X259" s="28" t="str">
        <f t="shared" si="20"/>
        <v/>
      </c>
    </row>
    <row r="260" spans="1:24" ht="30">
      <c r="A260" s="29">
        <f t="shared" ref="A260:A323" si="23">1+A259</f>
        <v>259</v>
      </c>
      <c r="B260" s="29">
        <v>104</v>
      </c>
      <c r="C260" s="30">
        <f t="shared" ref="C260:C323" si="24">(R260="")*(U260="")*(T260="")*(S260="")</f>
        <v>0</v>
      </c>
      <c r="D260" s="35" t="s">
        <v>722</v>
      </c>
      <c r="E260" s="32"/>
      <c r="F260" s="40" t="s">
        <v>723</v>
      </c>
      <c r="G260" s="33">
        <v>1</v>
      </c>
      <c r="H260" s="34" t="s">
        <v>105</v>
      </c>
      <c r="I260" s="35"/>
      <c r="J260" s="36" t="s">
        <v>724</v>
      </c>
      <c r="K260" s="36">
        <v>1</v>
      </c>
      <c r="L260" s="36">
        <v>1</v>
      </c>
      <c r="M260" s="30">
        <v>1</v>
      </c>
      <c r="N260" s="35" t="s">
        <v>727</v>
      </c>
      <c r="O260" s="35"/>
      <c r="P260" s="31" t="s">
        <v>728</v>
      </c>
      <c r="Q260" s="35"/>
      <c r="R260" s="31"/>
      <c r="S260" s="31"/>
      <c r="T260" s="31" t="s">
        <v>729</v>
      </c>
      <c r="U260" s="31"/>
      <c r="V260" s="38">
        <f t="shared" si="21"/>
        <v>259</v>
      </c>
      <c r="W260" s="33">
        <f t="shared" si="22"/>
        <v>0</v>
      </c>
      <c r="X260" s="28" t="str">
        <f t="shared" si="20"/>
        <v/>
      </c>
    </row>
    <row r="261" spans="1:24" ht="45">
      <c r="A261" s="29">
        <f t="shared" si="23"/>
        <v>260</v>
      </c>
      <c r="B261" s="29">
        <v>104</v>
      </c>
      <c r="C261" s="30">
        <f t="shared" si="24"/>
        <v>0</v>
      </c>
      <c r="D261" s="35" t="s">
        <v>722</v>
      </c>
      <c r="E261" s="32"/>
      <c r="F261" s="40" t="s">
        <v>723</v>
      </c>
      <c r="G261" s="33">
        <v>1</v>
      </c>
      <c r="H261" s="34" t="s">
        <v>105</v>
      </c>
      <c r="I261" s="35"/>
      <c r="J261" s="36" t="s">
        <v>724</v>
      </c>
      <c r="K261" s="36">
        <v>1</v>
      </c>
      <c r="L261" s="36">
        <v>1</v>
      </c>
      <c r="M261" s="30">
        <v>2</v>
      </c>
      <c r="N261" s="35" t="s">
        <v>50</v>
      </c>
      <c r="O261" s="35" t="s">
        <v>730</v>
      </c>
      <c r="P261" s="31" t="s">
        <v>731</v>
      </c>
      <c r="Q261" s="35"/>
      <c r="R261" s="31" t="s">
        <v>732</v>
      </c>
      <c r="S261" s="31"/>
      <c r="T261" s="31" t="s">
        <v>733</v>
      </c>
      <c r="U261" s="31" t="s">
        <v>734</v>
      </c>
      <c r="V261" s="38">
        <f t="shared" si="21"/>
        <v>260</v>
      </c>
      <c r="W261" s="33">
        <f t="shared" si="22"/>
        <v>0</v>
      </c>
      <c r="X261" s="28" t="str">
        <f t="shared" si="20"/>
        <v>OK</v>
      </c>
    </row>
    <row r="262" spans="1:24" ht="45">
      <c r="A262" s="29">
        <f t="shared" si="23"/>
        <v>261</v>
      </c>
      <c r="B262" s="29">
        <v>104</v>
      </c>
      <c r="C262" s="30">
        <f t="shared" si="24"/>
        <v>0</v>
      </c>
      <c r="D262" s="35" t="s">
        <v>722</v>
      </c>
      <c r="E262" s="32"/>
      <c r="F262" s="40" t="s">
        <v>723</v>
      </c>
      <c r="G262" s="33">
        <v>1</v>
      </c>
      <c r="H262" s="34" t="s">
        <v>105</v>
      </c>
      <c r="I262" s="35"/>
      <c r="J262" s="36" t="s">
        <v>724</v>
      </c>
      <c r="K262" s="36">
        <v>2</v>
      </c>
      <c r="L262" s="36">
        <v>1</v>
      </c>
      <c r="M262" s="30">
        <v>3</v>
      </c>
      <c r="N262" s="35" t="s">
        <v>735</v>
      </c>
      <c r="O262" s="35"/>
      <c r="P262" s="31" t="s">
        <v>736</v>
      </c>
      <c r="Q262" s="35"/>
      <c r="R262" s="31" t="s">
        <v>732</v>
      </c>
      <c r="S262" s="31"/>
      <c r="T262" s="31" t="s">
        <v>737</v>
      </c>
      <c r="U262" s="31" t="s">
        <v>734</v>
      </c>
      <c r="V262" s="38">
        <f t="shared" si="21"/>
        <v>261</v>
      </c>
      <c r="W262" s="33">
        <f t="shared" si="22"/>
        <v>0</v>
      </c>
      <c r="X262" s="28" t="str">
        <f t="shared" si="20"/>
        <v>OK</v>
      </c>
    </row>
    <row r="263" spans="1:24" ht="45">
      <c r="A263" s="29">
        <f t="shared" si="23"/>
        <v>262</v>
      </c>
      <c r="B263" s="29">
        <v>104</v>
      </c>
      <c r="C263" s="30">
        <f t="shared" si="24"/>
        <v>0</v>
      </c>
      <c r="D263" s="35" t="s">
        <v>722</v>
      </c>
      <c r="E263" s="32"/>
      <c r="F263" s="40" t="s">
        <v>723</v>
      </c>
      <c r="G263" s="33">
        <v>1</v>
      </c>
      <c r="H263" s="34" t="s">
        <v>105</v>
      </c>
      <c r="I263" s="35"/>
      <c r="J263" s="36" t="s">
        <v>724</v>
      </c>
      <c r="K263" s="36">
        <v>2</v>
      </c>
      <c r="L263" s="36">
        <v>1</v>
      </c>
      <c r="M263" s="30">
        <v>3</v>
      </c>
      <c r="N263" s="35" t="s">
        <v>738</v>
      </c>
      <c r="O263" s="35"/>
      <c r="P263" s="35" t="s">
        <v>739</v>
      </c>
      <c r="Q263" s="35"/>
      <c r="R263" s="31" t="s">
        <v>732</v>
      </c>
      <c r="S263" s="31"/>
      <c r="T263" s="31" t="s">
        <v>737</v>
      </c>
      <c r="U263" s="31" t="s">
        <v>734</v>
      </c>
      <c r="V263" s="38">
        <f t="shared" si="21"/>
        <v>262</v>
      </c>
      <c r="W263" s="33">
        <f t="shared" si="22"/>
        <v>0</v>
      </c>
      <c r="X263" s="28" t="str">
        <f t="shared" si="20"/>
        <v/>
      </c>
    </row>
    <row r="264" spans="1:24" ht="45">
      <c r="A264" s="29">
        <f t="shared" si="23"/>
        <v>263</v>
      </c>
      <c r="B264" s="29">
        <v>104</v>
      </c>
      <c r="C264" s="30">
        <f t="shared" si="24"/>
        <v>0</v>
      </c>
      <c r="D264" s="35" t="s">
        <v>722</v>
      </c>
      <c r="E264" s="32"/>
      <c r="F264" s="40" t="s">
        <v>723</v>
      </c>
      <c r="G264" s="33">
        <v>1</v>
      </c>
      <c r="H264" s="34" t="s">
        <v>105</v>
      </c>
      <c r="I264" s="35"/>
      <c r="J264" s="36" t="s">
        <v>724</v>
      </c>
      <c r="K264" s="36">
        <v>2</v>
      </c>
      <c r="L264" s="36">
        <v>1</v>
      </c>
      <c r="M264" s="30">
        <v>3</v>
      </c>
      <c r="N264" s="35" t="s">
        <v>740</v>
      </c>
      <c r="O264" s="35"/>
      <c r="P264" s="35" t="s">
        <v>741</v>
      </c>
      <c r="Q264" s="35"/>
      <c r="R264" s="31"/>
      <c r="S264" s="31"/>
      <c r="T264" s="31" t="s">
        <v>737</v>
      </c>
      <c r="U264" s="31" t="s">
        <v>742</v>
      </c>
      <c r="V264" s="38">
        <f t="shared" si="21"/>
        <v>263</v>
      </c>
      <c r="W264" s="33">
        <f t="shared" si="22"/>
        <v>0</v>
      </c>
      <c r="X264" s="28" t="str">
        <f t="shared" si="20"/>
        <v/>
      </c>
    </row>
    <row r="265" spans="1:24" ht="45">
      <c r="A265" s="29">
        <f t="shared" si="23"/>
        <v>264</v>
      </c>
      <c r="B265" s="29">
        <v>104</v>
      </c>
      <c r="C265" s="30">
        <f t="shared" si="24"/>
        <v>0</v>
      </c>
      <c r="D265" s="35" t="s">
        <v>722</v>
      </c>
      <c r="E265" s="32"/>
      <c r="F265" s="40" t="s">
        <v>723</v>
      </c>
      <c r="G265" s="33">
        <v>1</v>
      </c>
      <c r="H265" s="34" t="s">
        <v>105</v>
      </c>
      <c r="I265" s="35"/>
      <c r="J265" s="36" t="s">
        <v>252</v>
      </c>
      <c r="K265" s="36">
        <v>2</v>
      </c>
      <c r="L265" s="36">
        <v>1</v>
      </c>
      <c r="M265" s="30">
        <v>4</v>
      </c>
      <c r="N265" s="35" t="s">
        <v>743</v>
      </c>
      <c r="O265" s="35"/>
      <c r="P265" s="35" t="s">
        <v>744</v>
      </c>
      <c r="Q265" s="35"/>
      <c r="R265" s="31"/>
      <c r="S265" s="31"/>
      <c r="T265" s="31" t="s">
        <v>737</v>
      </c>
      <c r="U265" s="31" t="s">
        <v>742</v>
      </c>
      <c r="V265" s="38">
        <f t="shared" si="21"/>
        <v>264</v>
      </c>
      <c r="W265" s="33">
        <f t="shared" si="22"/>
        <v>0</v>
      </c>
      <c r="X265" s="28" t="str">
        <f t="shared" si="20"/>
        <v>OK</v>
      </c>
    </row>
    <row r="266" spans="1:24" ht="45">
      <c r="A266" s="29">
        <f t="shared" si="23"/>
        <v>265</v>
      </c>
      <c r="B266" s="29">
        <v>104</v>
      </c>
      <c r="C266" s="30">
        <f t="shared" si="24"/>
        <v>0</v>
      </c>
      <c r="D266" s="35" t="s">
        <v>722</v>
      </c>
      <c r="E266" s="32"/>
      <c r="F266" s="40" t="s">
        <v>723</v>
      </c>
      <c r="G266" s="33">
        <v>1</v>
      </c>
      <c r="H266" s="34" t="s">
        <v>105</v>
      </c>
      <c r="I266" s="35"/>
      <c r="J266" s="36" t="s">
        <v>252</v>
      </c>
      <c r="K266" s="36">
        <v>2</v>
      </c>
      <c r="L266" s="36">
        <v>1</v>
      </c>
      <c r="M266" s="30">
        <v>4</v>
      </c>
      <c r="N266" s="35" t="s">
        <v>745</v>
      </c>
      <c r="O266" s="35"/>
      <c r="P266" s="35" t="s">
        <v>746</v>
      </c>
      <c r="Q266" s="35"/>
      <c r="R266" s="31"/>
      <c r="S266" s="31"/>
      <c r="T266" s="31" t="s">
        <v>737</v>
      </c>
      <c r="U266" s="31" t="s">
        <v>742</v>
      </c>
      <c r="V266" s="38">
        <f t="shared" si="21"/>
        <v>265</v>
      </c>
      <c r="W266" s="33">
        <f t="shared" si="22"/>
        <v>0</v>
      </c>
      <c r="X266" s="28" t="str">
        <f t="shared" si="20"/>
        <v/>
      </c>
    </row>
    <row r="267" spans="1:24" ht="45">
      <c r="A267" s="29">
        <f t="shared" si="23"/>
        <v>266</v>
      </c>
      <c r="B267" s="29">
        <v>104</v>
      </c>
      <c r="C267" s="30">
        <f t="shared" si="24"/>
        <v>0</v>
      </c>
      <c r="D267" s="35" t="s">
        <v>722</v>
      </c>
      <c r="E267" s="32"/>
      <c r="F267" s="40" t="s">
        <v>723</v>
      </c>
      <c r="G267" s="33">
        <v>1</v>
      </c>
      <c r="H267" s="34" t="s">
        <v>105</v>
      </c>
      <c r="I267" s="35"/>
      <c r="J267" s="36" t="s">
        <v>252</v>
      </c>
      <c r="K267" s="36">
        <v>2</v>
      </c>
      <c r="L267" s="36">
        <v>1</v>
      </c>
      <c r="M267" s="30">
        <v>4</v>
      </c>
      <c r="N267" s="35" t="s">
        <v>747</v>
      </c>
      <c r="O267" s="35"/>
      <c r="P267" s="35" t="s">
        <v>748</v>
      </c>
      <c r="Q267" s="35"/>
      <c r="R267" s="31"/>
      <c r="S267" s="31"/>
      <c r="T267" s="31" t="s">
        <v>737</v>
      </c>
      <c r="U267" s="31" t="s">
        <v>742</v>
      </c>
      <c r="V267" s="38">
        <f t="shared" si="21"/>
        <v>266</v>
      </c>
      <c r="W267" s="33">
        <f t="shared" si="22"/>
        <v>0</v>
      </c>
      <c r="X267" s="28" t="str">
        <f t="shared" si="20"/>
        <v/>
      </c>
    </row>
    <row r="268" spans="1:24" ht="30">
      <c r="A268" s="29">
        <f t="shared" si="23"/>
        <v>267</v>
      </c>
      <c r="B268" s="29">
        <v>104</v>
      </c>
      <c r="C268" s="30">
        <f t="shared" si="24"/>
        <v>0</v>
      </c>
      <c r="D268" s="35" t="s">
        <v>722</v>
      </c>
      <c r="E268" s="32"/>
      <c r="F268" s="40" t="s">
        <v>723</v>
      </c>
      <c r="G268" s="33">
        <v>1</v>
      </c>
      <c r="H268" s="34" t="s">
        <v>105</v>
      </c>
      <c r="I268" s="35"/>
      <c r="J268" s="36" t="s">
        <v>724</v>
      </c>
      <c r="K268" s="36">
        <v>2</v>
      </c>
      <c r="L268" s="36">
        <v>1</v>
      </c>
      <c r="M268" s="30">
        <v>3</v>
      </c>
      <c r="N268" s="35" t="s">
        <v>749</v>
      </c>
      <c r="O268" s="35"/>
      <c r="P268" s="35" t="s">
        <v>750</v>
      </c>
      <c r="Q268" s="35"/>
      <c r="R268" s="31"/>
      <c r="S268" s="31"/>
      <c r="T268" s="31" t="s">
        <v>751</v>
      </c>
      <c r="U268" s="31" t="s">
        <v>436</v>
      </c>
      <c r="V268" s="38">
        <f t="shared" si="21"/>
        <v>267</v>
      </c>
      <c r="W268" s="33">
        <f t="shared" si="22"/>
        <v>0</v>
      </c>
      <c r="X268" s="28" t="str">
        <f t="shared" si="20"/>
        <v/>
      </c>
    </row>
    <row r="269" spans="1:24" ht="45">
      <c r="A269" s="29">
        <f t="shared" si="23"/>
        <v>268</v>
      </c>
      <c r="B269" s="29">
        <v>104</v>
      </c>
      <c r="C269" s="30">
        <f t="shared" si="24"/>
        <v>0</v>
      </c>
      <c r="D269" s="35" t="s">
        <v>722</v>
      </c>
      <c r="E269" s="32"/>
      <c r="F269" s="40" t="s">
        <v>723</v>
      </c>
      <c r="G269" s="33">
        <v>1</v>
      </c>
      <c r="H269" s="34" t="s">
        <v>105</v>
      </c>
      <c r="I269" s="35"/>
      <c r="J269" s="36" t="s">
        <v>724</v>
      </c>
      <c r="K269" s="36">
        <v>2</v>
      </c>
      <c r="L269" s="36">
        <v>1</v>
      </c>
      <c r="M269" s="30">
        <v>2</v>
      </c>
      <c r="N269" s="35" t="s">
        <v>752</v>
      </c>
      <c r="O269" s="35"/>
      <c r="P269" s="35" t="s">
        <v>753</v>
      </c>
      <c r="Q269" s="35" t="s">
        <v>754</v>
      </c>
      <c r="R269" s="31" t="s">
        <v>732</v>
      </c>
      <c r="S269" s="31"/>
      <c r="T269" s="31" t="s">
        <v>755</v>
      </c>
      <c r="U269" s="31" t="s">
        <v>436</v>
      </c>
      <c r="V269" s="38">
        <f t="shared" si="21"/>
        <v>268</v>
      </c>
      <c r="W269" s="33">
        <f t="shared" si="22"/>
        <v>0</v>
      </c>
      <c r="X269" s="28" t="str">
        <f t="shared" si="20"/>
        <v/>
      </c>
    </row>
    <row r="270" spans="1:24" ht="45">
      <c r="A270" s="29">
        <f t="shared" si="23"/>
        <v>269</v>
      </c>
      <c r="B270" s="29">
        <v>104</v>
      </c>
      <c r="C270" s="30">
        <f t="shared" si="24"/>
        <v>0</v>
      </c>
      <c r="D270" s="35" t="s">
        <v>722</v>
      </c>
      <c r="E270" s="32"/>
      <c r="F270" s="40" t="s">
        <v>723</v>
      </c>
      <c r="G270" s="33">
        <v>1</v>
      </c>
      <c r="H270" s="34" t="s">
        <v>105</v>
      </c>
      <c r="I270" s="35"/>
      <c r="J270" s="36" t="s">
        <v>724</v>
      </c>
      <c r="K270" s="36">
        <v>3</v>
      </c>
      <c r="L270" s="36">
        <v>1</v>
      </c>
      <c r="M270" s="30">
        <v>3</v>
      </c>
      <c r="N270" s="35" t="s">
        <v>756</v>
      </c>
      <c r="O270" s="35" t="s">
        <v>757</v>
      </c>
      <c r="P270" s="35" t="s">
        <v>758</v>
      </c>
      <c r="Q270" s="35"/>
      <c r="R270" s="31" t="s">
        <v>732</v>
      </c>
      <c r="S270" s="31"/>
      <c r="T270" s="31" t="s">
        <v>755</v>
      </c>
      <c r="U270" s="31" t="s">
        <v>759</v>
      </c>
      <c r="V270" s="38">
        <f t="shared" si="21"/>
        <v>269</v>
      </c>
      <c r="W270" s="33">
        <f t="shared" si="22"/>
        <v>0</v>
      </c>
      <c r="X270" s="28" t="str">
        <f t="shared" si="20"/>
        <v>OK</v>
      </c>
    </row>
    <row r="271" spans="1:24" ht="30">
      <c r="A271" s="29">
        <f t="shared" si="23"/>
        <v>270</v>
      </c>
      <c r="B271" s="29">
        <v>104</v>
      </c>
      <c r="C271" s="30">
        <f t="shared" si="24"/>
        <v>0</v>
      </c>
      <c r="D271" s="35" t="s">
        <v>722</v>
      </c>
      <c r="E271" s="32"/>
      <c r="F271" s="40" t="s">
        <v>723</v>
      </c>
      <c r="G271" s="33">
        <v>1</v>
      </c>
      <c r="H271" s="34" t="s">
        <v>105</v>
      </c>
      <c r="I271" s="35"/>
      <c r="J271" s="36" t="s">
        <v>724</v>
      </c>
      <c r="K271" s="36">
        <v>3</v>
      </c>
      <c r="L271" s="36">
        <v>1</v>
      </c>
      <c r="M271" s="30">
        <v>3</v>
      </c>
      <c r="N271" s="35" t="s">
        <v>760</v>
      </c>
      <c r="O271" s="35"/>
      <c r="P271" s="35" t="s">
        <v>761</v>
      </c>
      <c r="Q271" s="35"/>
      <c r="R271" s="31" t="s">
        <v>732</v>
      </c>
      <c r="S271" s="31"/>
      <c r="T271" s="31" t="s">
        <v>729</v>
      </c>
      <c r="U271" s="31" t="s">
        <v>759</v>
      </c>
      <c r="V271" s="38">
        <f t="shared" si="21"/>
        <v>270</v>
      </c>
      <c r="W271" s="33">
        <f t="shared" si="22"/>
        <v>0</v>
      </c>
      <c r="X271" s="28" t="str">
        <f t="shared" si="20"/>
        <v/>
      </c>
    </row>
    <row r="272" spans="1:24" ht="45">
      <c r="A272" s="29">
        <f t="shared" si="23"/>
        <v>271</v>
      </c>
      <c r="B272" s="29">
        <v>104</v>
      </c>
      <c r="C272" s="30">
        <f t="shared" si="24"/>
        <v>0</v>
      </c>
      <c r="D272" s="35" t="s">
        <v>722</v>
      </c>
      <c r="E272" s="32"/>
      <c r="F272" s="40" t="s">
        <v>723</v>
      </c>
      <c r="G272" s="33">
        <v>1</v>
      </c>
      <c r="H272" s="34" t="s">
        <v>105</v>
      </c>
      <c r="I272" s="35"/>
      <c r="J272" s="36" t="s">
        <v>724</v>
      </c>
      <c r="K272" s="36">
        <v>3</v>
      </c>
      <c r="L272" s="36">
        <v>1</v>
      </c>
      <c r="M272" s="30">
        <v>3</v>
      </c>
      <c r="N272" s="35" t="s">
        <v>762</v>
      </c>
      <c r="O272" s="35" t="s">
        <v>763</v>
      </c>
      <c r="P272" s="35" t="s">
        <v>764</v>
      </c>
      <c r="Q272" s="35"/>
      <c r="R272" s="31"/>
      <c r="S272" s="31"/>
      <c r="T272" s="31" t="s">
        <v>755</v>
      </c>
      <c r="U272" s="31" t="s">
        <v>765</v>
      </c>
      <c r="V272" s="38">
        <f t="shared" si="21"/>
        <v>271</v>
      </c>
      <c r="W272" s="33">
        <f t="shared" si="22"/>
        <v>0</v>
      </c>
      <c r="X272" s="28" t="str">
        <f t="shared" si="20"/>
        <v/>
      </c>
    </row>
    <row r="273" spans="1:24" ht="30">
      <c r="A273" s="29">
        <f t="shared" si="23"/>
        <v>272</v>
      </c>
      <c r="B273" s="29">
        <v>104</v>
      </c>
      <c r="C273" s="30">
        <f t="shared" si="24"/>
        <v>0</v>
      </c>
      <c r="D273" s="35" t="s">
        <v>722</v>
      </c>
      <c r="E273" s="32"/>
      <c r="F273" s="40" t="s">
        <v>723</v>
      </c>
      <c r="G273" s="33">
        <v>1</v>
      </c>
      <c r="H273" s="34" t="s">
        <v>105</v>
      </c>
      <c r="I273" s="35"/>
      <c r="J273" s="36" t="s">
        <v>724</v>
      </c>
      <c r="K273" s="36">
        <v>3</v>
      </c>
      <c r="L273" s="36">
        <v>1</v>
      </c>
      <c r="M273" s="30">
        <v>3</v>
      </c>
      <c r="N273" s="35" t="s">
        <v>766</v>
      </c>
      <c r="O273" s="35"/>
      <c r="P273" s="35" t="s">
        <v>767</v>
      </c>
      <c r="Q273" s="35"/>
      <c r="R273" s="31"/>
      <c r="S273" s="31"/>
      <c r="T273" s="31" t="s">
        <v>729</v>
      </c>
      <c r="U273" s="31" t="s">
        <v>768</v>
      </c>
      <c r="V273" s="38">
        <f t="shared" si="21"/>
        <v>272</v>
      </c>
      <c r="W273" s="33">
        <f t="shared" si="22"/>
        <v>0</v>
      </c>
      <c r="X273" s="28" t="str">
        <f t="shared" si="20"/>
        <v/>
      </c>
    </row>
    <row r="274" spans="1:24" ht="30">
      <c r="A274" s="29">
        <f t="shared" si="23"/>
        <v>273</v>
      </c>
      <c r="B274" s="29">
        <v>104</v>
      </c>
      <c r="C274" s="30">
        <f t="shared" si="24"/>
        <v>0</v>
      </c>
      <c r="D274" s="35" t="s">
        <v>722</v>
      </c>
      <c r="E274" s="32"/>
      <c r="F274" s="40" t="s">
        <v>723</v>
      </c>
      <c r="G274" s="33">
        <v>1</v>
      </c>
      <c r="H274" s="34" t="s">
        <v>105</v>
      </c>
      <c r="I274" s="35"/>
      <c r="J274" s="36" t="s">
        <v>724</v>
      </c>
      <c r="K274" s="36">
        <v>3</v>
      </c>
      <c r="L274" s="36">
        <v>1</v>
      </c>
      <c r="M274" s="30">
        <v>3</v>
      </c>
      <c r="N274" s="35" t="s">
        <v>769</v>
      </c>
      <c r="O274" s="35"/>
      <c r="P274" s="35" t="s">
        <v>770</v>
      </c>
      <c r="Q274" s="35"/>
      <c r="R274" s="31"/>
      <c r="S274" s="31"/>
      <c r="T274" s="31" t="s">
        <v>729</v>
      </c>
      <c r="U274" s="31" t="s">
        <v>768</v>
      </c>
      <c r="V274" s="38">
        <f t="shared" si="21"/>
        <v>273</v>
      </c>
      <c r="W274" s="33">
        <f t="shared" si="22"/>
        <v>0</v>
      </c>
      <c r="X274" s="28" t="str">
        <f t="shared" si="20"/>
        <v/>
      </c>
    </row>
    <row r="275" spans="1:24" ht="45">
      <c r="A275" s="29">
        <f t="shared" si="23"/>
        <v>274</v>
      </c>
      <c r="B275" s="29">
        <v>104</v>
      </c>
      <c r="C275" s="30">
        <f t="shared" si="24"/>
        <v>0</v>
      </c>
      <c r="D275" s="35" t="s">
        <v>722</v>
      </c>
      <c r="E275" s="32"/>
      <c r="F275" s="40" t="s">
        <v>723</v>
      </c>
      <c r="G275" s="33">
        <v>1</v>
      </c>
      <c r="H275" s="34" t="s">
        <v>105</v>
      </c>
      <c r="I275" s="35"/>
      <c r="J275" s="36" t="s">
        <v>724</v>
      </c>
      <c r="K275" s="36">
        <v>1</v>
      </c>
      <c r="L275" s="36">
        <v>1</v>
      </c>
      <c r="M275" s="30">
        <v>2</v>
      </c>
      <c r="N275" s="35" t="s">
        <v>771</v>
      </c>
      <c r="O275" s="35"/>
      <c r="P275" s="35" t="s">
        <v>772</v>
      </c>
      <c r="Q275" s="35"/>
      <c r="R275" s="31" t="s">
        <v>732</v>
      </c>
      <c r="S275" s="31"/>
      <c r="T275" s="31" t="s">
        <v>737</v>
      </c>
      <c r="U275" s="31" t="s">
        <v>773</v>
      </c>
      <c r="V275" s="38">
        <f t="shared" si="21"/>
        <v>274</v>
      </c>
      <c r="W275" s="33">
        <f t="shared" si="22"/>
        <v>0</v>
      </c>
      <c r="X275" s="28" t="str">
        <f t="shared" si="20"/>
        <v/>
      </c>
    </row>
    <row r="276" spans="1:24" ht="45">
      <c r="A276" s="29">
        <f t="shared" si="23"/>
        <v>275</v>
      </c>
      <c r="B276" s="29">
        <v>104</v>
      </c>
      <c r="C276" s="30">
        <f t="shared" si="24"/>
        <v>0</v>
      </c>
      <c r="D276" s="35" t="s">
        <v>722</v>
      </c>
      <c r="E276" s="32"/>
      <c r="F276" s="40" t="s">
        <v>723</v>
      </c>
      <c r="G276" s="33">
        <v>1</v>
      </c>
      <c r="H276" s="34" t="s">
        <v>105</v>
      </c>
      <c r="I276" s="35"/>
      <c r="J276" s="36" t="s">
        <v>724</v>
      </c>
      <c r="K276" s="36">
        <v>1</v>
      </c>
      <c r="L276" s="36">
        <v>1</v>
      </c>
      <c r="M276" s="30">
        <v>2</v>
      </c>
      <c r="N276" s="35" t="s">
        <v>52</v>
      </c>
      <c r="O276" s="35" t="s">
        <v>774</v>
      </c>
      <c r="P276" s="35" t="s">
        <v>775</v>
      </c>
      <c r="Q276" s="35" t="s">
        <v>776</v>
      </c>
      <c r="R276" s="31" t="s">
        <v>732</v>
      </c>
      <c r="S276" s="31"/>
      <c r="T276" s="31" t="s">
        <v>777</v>
      </c>
      <c r="U276" s="31" t="s">
        <v>436</v>
      </c>
      <c r="V276" s="38">
        <f t="shared" si="21"/>
        <v>275</v>
      </c>
      <c r="W276" s="33">
        <f t="shared" si="22"/>
        <v>0</v>
      </c>
      <c r="X276" s="28" t="str">
        <f t="shared" si="20"/>
        <v/>
      </c>
    </row>
    <row r="277" spans="1:24" ht="45">
      <c r="A277" s="29">
        <f t="shared" si="23"/>
        <v>276</v>
      </c>
      <c r="B277" s="29">
        <v>104</v>
      </c>
      <c r="C277" s="30">
        <f t="shared" si="24"/>
        <v>0</v>
      </c>
      <c r="D277" s="35" t="s">
        <v>722</v>
      </c>
      <c r="E277" s="32"/>
      <c r="F277" s="40" t="s">
        <v>723</v>
      </c>
      <c r="G277" s="33">
        <v>1</v>
      </c>
      <c r="H277" s="34" t="s">
        <v>105</v>
      </c>
      <c r="I277" s="35"/>
      <c r="J277" s="36" t="s">
        <v>724</v>
      </c>
      <c r="K277" s="36">
        <v>2</v>
      </c>
      <c r="L277" s="36">
        <v>1</v>
      </c>
      <c r="M277" s="30">
        <v>3</v>
      </c>
      <c r="N277" s="35" t="s">
        <v>778</v>
      </c>
      <c r="O277" s="35" t="s">
        <v>779</v>
      </c>
      <c r="P277" s="35" t="s">
        <v>780</v>
      </c>
      <c r="Q277" s="35" t="s">
        <v>781</v>
      </c>
      <c r="R277" s="31" t="s">
        <v>732</v>
      </c>
      <c r="S277" s="31"/>
      <c r="T277" s="31" t="s">
        <v>777</v>
      </c>
      <c r="U277" s="31" t="s">
        <v>436</v>
      </c>
      <c r="V277" s="38">
        <f t="shared" si="21"/>
        <v>276</v>
      </c>
      <c r="W277" s="33">
        <f t="shared" si="22"/>
        <v>0</v>
      </c>
      <c r="X277" s="28" t="str">
        <f t="shared" si="20"/>
        <v>OK</v>
      </c>
    </row>
    <row r="278" spans="1:24" ht="30">
      <c r="A278" s="29">
        <f t="shared" si="23"/>
        <v>277</v>
      </c>
      <c r="B278" s="29">
        <v>104</v>
      </c>
      <c r="C278" s="30">
        <f t="shared" si="24"/>
        <v>0</v>
      </c>
      <c r="D278" s="35" t="s">
        <v>722</v>
      </c>
      <c r="E278" s="32"/>
      <c r="F278" s="40" t="s">
        <v>723</v>
      </c>
      <c r="G278" s="33">
        <v>1</v>
      </c>
      <c r="H278" s="34" t="s">
        <v>105</v>
      </c>
      <c r="I278" s="35"/>
      <c r="J278" s="36" t="s">
        <v>724</v>
      </c>
      <c r="K278" s="36">
        <v>3</v>
      </c>
      <c r="L278" s="36">
        <v>1</v>
      </c>
      <c r="M278" s="30">
        <v>4</v>
      </c>
      <c r="N278" s="35" t="s">
        <v>782</v>
      </c>
      <c r="O278" s="35" t="s">
        <v>783</v>
      </c>
      <c r="P278" s="35" t="s">
        <v>784</v>
      </c>
      <c r="Q278" s="35" t="s">
        <v>785</v>
      </c>
      <c r="R278" s="31" t="s">
        <v>732</v>
      </c>
      <c r="S278" s="31"/>
      <c r="T278" s="31" t="s">
        <v>786</v>
      </c>
      <c r="U278" s="31" t="s">
        <v>436</v>
      </c>
      <c r="V278" s="38">
        <f t="shared" si="21"/>
        <v>277</v>
      </c>
      <c r="W278" s="33">
        <f t="shared" si="22"/>
        <v>0</v>
      </c>
      <c r="X278" s="28" t="str">
        <f t="shared" si="20"/>
        <v>OK</v>
      </c>
    </row>
    <row r="279" spans="1:24" ht="30">
      <c r="A279" s="29">
        <f t="shared" si="23"/>
        <v>278</v>
      </c>
      <c r="B279" s="29">
        <v>104</v>
      </c>
      <c r="C279" s="30">
        <f t="shared" si="24"/>
        <v>0</v>
      </c>
      <c r="D279" s="35" t="s">
        <v>722</v>
      </c>
      <c r="E279" s="32"/>
      <c r="F279" s="40" t="s">
        <v>723</v>
      </c>
      <c r="G279" s="33">
        <v>1</v>
      </c>
      <c r="H279" s="34" t="s">
        <v>105</v>
      </c>
      <c r="I279" s="35"/>
      <c r="J279" s="36" t="s">
        <v>724</v>
      </c>
      <c r="K279" s="36">
        <v>3</v>
      </c>
      <c r="L279" s="36">
        <v>1</v>
      </c>
      <c r="M279" s="30">
        <v>4</v>
      </c>
      <c r="N279" s="35" t="s">
        <v>787</v>
      </c>
      <c r="O279" s="31" t="s">
        <v>788</v>
      </c>
      <c r="P279" s="35" t="s">
        <v>789</v>
      </c>
      <c r="Q279" s="35" t="s">
        <v>790</v>
      </c>
      <c r="R279" s="31" t="s">
        <v>732</v>
      </c>
      <c r="S279" s="31"/>
      <c r="T279" s="31" t="s">
        <v>786</v>
      </c>
      <c r="U279" s="31" t="s">
        <v>436</v>
      </c>
      <c r="V279" s="38">
        <f t="shared" si="21"/>
        <v>278</v>
      </c>
      <c r="W279" s="33">
        <f t="shared" si="22"/>
        <v>0</v>
      </c>
      <c r="X279" s="28" t="str">
        <f t="shared" si="20"/>
        <v/>
      </c>
    </row>
    <row r="280" spans="1:24" ht="30">
      <c r="A280" s="29">
        <f t="shared" si="23"/>
        <v>279</v>
      </c>
      <c r="B280" s="29">
        <v>104</v>
      </c>
      <c r="C280" s="30">
        <f t="shared" si="24"/>
        <v>0</v>
      </c>
      <c r="D280" s="35" t="s">
        <v>722</v>
      </c>
      <c r="E280" s="32"/>
      <c r="F280" s="40" t="s">
        <v>723</v>
      </c>
      <c r="G280" s="33">
        <v>1</v>
      </c>
      <c r="H280" s="34" t="s">
        <v>105</v>
      </c>
      <c r="I280" s="35"/>
      <c r="J280" s="36" t="s">
        <v>724</v>
      </c>
      <c r="K280" s="36">
        <v>4</v>
      </c>
      <c r="L280" s="36">
        <v>1</v>
      </c>
      <c r="M280" s="30">
        <v>5</v>
      </c>
      <c r="N280" s="35" t="s">
        <v>791</v>
      </c>
      <c r="O280" s="35"/>
      <c r="P280" s="35" t="s">
        <v>792</v>
      </c>
      <c r="Q280" s="35"/>
      <c r="R280" s="31"/>
      <c r="S280" s="31"/>
      <c r="T280" s="31" t="s">
        <v>729</v>
      </c>
      <c r="U280" s="31" t="s">
        <v>793</v>
      </c>
      <c r="V280" s="38">
        <f t="shared" si="21"/>
        <v>279</v>
      </c>
      <c r="W280" s="33">
        <f t="shared" si="22"/>
        <v>0</v>
      </c>
      <c r="X280" s="28" t="str">
        <f t="shared" si="20"/>
        <v>OK</v>
      </c>
    </row>
    <row r="281" spans="1:24" ht="30">
      <c r="A281" s="29">
        <f t="shared" si="23"/>
        <v>280</v>
      </c>
      <c r="B281" s="29">
        <v>104</v>
      </c>
      <c r="C281" s="30">
        <f t="shared" si="24"/>
        <v>0</v>
      </c>
      <c r="D281" s="35" t="s">
        <v>722</v>
      </c>
      <c r="E281" s="32"/>
      <c r="F281" s="40" t="s">
        <v>723</v>
      </c>
      <c r="G281" s="33">
        <v>1</v>
      </c>
      <c r="H281" s="34" t="s">
        <v>105</v>
      </c>
      <c r="I281" s="35"/>
      <c r="J281" s="36" t="s">
        <v>724</v>
      </c>
      <c r="K281" s="36">
        <v>4</v>
      </c>
      <c r="L281" s="36">
        <v>1</v>
      </c>
      <c r="M281" s="30">
        <v>5</v>
      </c>
      <c r="N281" s="35" t="s">
        <v>794</v>
      </c>
      <c r="O281" s="35"/>
      <c r="P281" s="35" t="s">
        <v>795</v>
      </c>
      <c r="Q281" s="35"/>
      <c r="R281" s="31"/>
      <c r="S281" s="31"/>
      <c r="T281" s="31" t="s">
        <v>729</v>
      </c>
      <c r="U281" s="31" t="s">
        <v>796</v>
      </c>
      <c r="V281" s="38">
        <f t="shared" si="21"/>
        <v>280</v>
      </c>
      <c r="W281" s="33">
        <f t="shared" si="22"/>
        <v>0</v>
      </c>
      <c r="X281" s="28" t="str">
        <f t="shared" si="20"/>
        <v/>
      </c>
    </row>
    <row r="282" spans="1:24" ht="60">
      <c r="A282" s="29">
        <f t="shared" si="23"/>
        <v>281</v>
      </c>
      <c r="B282" s="29">
        <v>104</v>
      </c>
      <c r="C282" s="30">
        <f t="shared" si="24"/>
        <v>0</v>
      </c>
      <c r="D282" s="35" t="s">
        <v>722</v>
      </c>
      <c r="E282" s="32"/>
      <c r="F282" s="40" t="s">
        <v>723</v>
      </c>
      <c r="G282" s="33">
        <v>1</v>
      </c>
      <c r="H282" s="34" t="s">
        <v>105</v>
      </c>
      <c r="I282" s="35"/>
      <c r="J282" s="36" t="s">
        <v>724</v>
      </c>
      <c r="K282" s="36">
        <v>2</v>
      </c>
      <c r="L282" s="36">
        <v>1</v>
      </c>
      <c r="M282" s="30">
        <v>3</v>
      </c>
      <c r="N282" s="35" t="s">
        <v>797</v>
      </c>
      <c r="O282" s="35"/>
      <c r="P282" s="35" t="s">
        <v>798</v>
      </c>
      <c r="Q282" s="35" t="s">
        <v>799</v>
      </c>
      <c r="R282" s="31" t="s">
        <v>732</v>
      </c>
      <c r="S282" s="31"/>
      <c r="T282" s="31" t="s">
        <v>800</v>
      </c>
      <c r="U282" s="31" t="s">
        <v>801</v>
      </c>
      <c r="V282" s="38">
        <f t="shared" si="21"/>
        <v>281</v>
      </c>
      <c r="W282" s="33">
        <f t="shared" si="22"/>
        <v>0</v>
      </c>
      <c r="X282" s="28" t="str">
        <f t="shared" si="20"/>
        <v/>
      </c>
    </row>
    <row r="283" spans="1:24" ht="60">
      <c r="A283" s="29">
        <f t="shared" si="23"/>
        <v>282</v>
      </c>
      <c r="B283" s="29">
        <v>104</v>
      </c>
      <c r="C283" s="30">
        <f t="shared" si="24"/>
        <v>0</v>
      </c>
      <c r="D283" s="35" t="s">
        <v>722</v>
      </c>
      <c r="E283" s="32"/>
      <c r="F283" s="40" t="s">
        <v>723</v>
      </c>
      <c r="G283" s="33">
        <v>1</v>
      </c>
      <c r="H283" s="34" t="s">
        <v>105</v>
      </c>
      <c r="I283" s="35"/>
      <c r="J283" s="36" t="s">
        <v>724</v>
      </c>
      <c r="K283" s="36">
        <v>3</v>
      </c>
      <c r="L283" s="36">
        <v>1</v>
      </c>
      <c r="M283" s="30">
        <v>4</v>
      </c>
      <c r="N283" s="35" t="s">
        <v>802</v>
      </c>
      <c r="O283" s="35"/>
      <c r="P283" s="35" t="s">
        <v>803</v>
      </c>
      <c r="Q283" s="35" t="s">
        <v>804</v>
      </c>
      <c r="R283" s="31" t="s">
        <v>732</v>
      </c>
      <c r="S283" s="31"/>
      <c r="T283" s="31" t="s">
        <v>800</v>
      </c>
      <c r="U283" s="31" t="s">
        <v>805</v>
      </c>
      <c r="V283" s="38">
        <f t="shared" si="21"/>
        <v>282</v>
      </c>
      <c r="W283" s="33">
        <f t="shared" si="22"/>
        <v>0</v>
      </c>
      <c r="X283" s="28" t="str">
        <f t="shared" si="20"/>
        <v>OK</v>
      </c>
    </row>
    <row r="284" spans="1:24" ht="60">
      <c r="A284" s="29">
        <f t="shared" si="23"/>
        <v>283</v>
      </c>
      <c r="B284" s="29">
        <v>104</v>
      </c>
      <c r="C284" s="30">
        <f t="shared" si="24"/>
        <v>0</v>
      </c>
      <c r="D284" s="35" t="s">
        <v>722</v>
      </c>
      <c r="E284" s="32"/>
      <c r="F284" s="40" t="s">
        <v>723</v>
      </c>
      <c r="G284" s="33">
        <v>1</v>
      </c>
      <c r="H284" s="34" t="s">
        <v>105</v>
      </c>
      <c r="I284" s="35"/>
      <c r="J284" s="36" t="s">
        <v>252</v>
      </c>
      <c r="K284" s="36">
        <v>3</v>
      </c>
      <c r="L284" s="36">
        <v>1</v>
      </c>
      <c r="M284" s="30">
        <v>5</v>
      </c>
      <c r="N284" s="35" t="s">
        <v>806</v>
      </c>
      <c r="O284" s="35"/>
      <c r="P284" s="35" t="s">
        <v>807</v>
      </c>
      <c r="Q284" s="35"/>
      <c r="R284" s="31"/>
      <c r="S284" s="31"/>
      <c r="T284" s="31" t="s">
        <v>800</v>
      </c>
      <c r="U284" s="31" t="s">
        <v>805</v>
      </c>
      <c r="V284" s="38">
        <f t="shared" si="21"/>
        <v>283</v>
      </c>
      <c r="W284" s="33">
        <f t="shared" si="22"/>
        <v>0</v>
      </c>
      <c r="X284" s="28" t="str">
        <f t="shared" si="20"/>
        <v>OK</v>
      </c>
    </row>
    <row r="285" spans="1:24" ht="60">
      <c r="A285" s="29">
        <f t="shared" si="23"/>
        <v>284</v>
      </c>
      <c r="B285" s="29">
        <v>104</v>
      </c>
      <c r="C285" s="30">
        <f t="shared" si="24"/>
        <v>0</v>
      </c>
      <c r="D285" s="35" t="s">
        <v>722</v>
      </c>
      <c r="E285" s="32"/>
      <c r="F285" s="40" t="s">
        <v>723</v>
      </c>
      <c r="G285" s="33">
        <v>1</v>
      </c>
      <c r="H285" s="34" t="s">
        <v>105</v>
      </c>
      <c r="I285" s="35"/>
      <c r="J285" s="36" t="s">
        <v>252</v>
      </c>
      <c r="K285" s="36">
        <v>3</v>
      </c>
      <c r="L285" s="36">
        <v>1</v>
      </c>
      <c r="M285" s="30">
        <v>5</v>
      </c>
      <c r="N285" s="35" t="s">
        <v>808</v>
      </c>
      <c r="O285" s="35"/>
      <c r="P285" s="35" t="s">
        <v>809</v>
      </c>
      <c r="Q285" s="35"/>
      <c r="R285" s="31"/>
      <c r="S285" s="31"/>
      <c r="T285" s="31" t="s">
        <v>800</v>
      </c>
      <c r="U285" s="31" t="s">
        <v>805</v>
      </c>
      <c r="V285" s="38">
        <f t="shared" si="21"/>
        <v>284</v>
      </c>
      <c r="W285" s="33">
        <f t="shared" si="22"/>
        <v>0</v>
      </c>
      <c r="X285" s="28" t="str">
        <f t="shared" si="20"/>
        <v/>
      </c>
    </row>
    <row r="286" spans="1:24" ht="60">
      <c r="A286" s="29">
        <f t="shared" si="23"/>
        <v>285</v>
      </c>
      <c r="B286" s="29">
        <v>104</v>
      </c>
      <c r="C286" s="30">
        <f t="shared" si="24"/>
        <v>0</v>
      </c>
      <c r="D286" s="35" t="s">
        <v>722</v>
      </c>
      <c r="E286" s="32"/>
      <c r="F286" s="40" t="s">
        <v>723</v>
      </c>
      <c r="G286" s="33">
        <v>1</v>
      </c>
      <c r="H286" s="34" t="s">
        <v>105</v>
      </c>
      <c r="I286" s="35"/>
      <c r="J286" s="36" t="s">
        <v>252</v>
      </c>
      <c r="K286" s="36">
        <v>3</v>
      </c>
      <c r="L286" s="36">
        <v>1</v>
      </c>
      <c r="M286" s="30">
        <v>5</v>
      </c>
      <c r="N286" s="35" t="s">
        <v>810</v>
      </c>
      <c r="O286" s="35"/>
      <c r="P286" s="35" t="s">
        <v>811</v>
      </c>
      <c r="Q286" s="35"/>
      <c r="R286" s="45" t="s">
        <v>812</v>
      </c>
      <c r="S286" s="45"/>
      <c r="T286" s="31" t="s">
        <v>800</v>
      </c>
      <c r="U286" s="31" t="s">
        <v>805</v>
      </c>
      <c r="V286" s="38">
        <f t="shared" si="21"/>
        <v>285</v>
      </c>
      <c r="W286" s="33">
        <f t="shared" si="22"/>
        <v>0</v>
      </c>
      <c r="X286" s="28" t="str">
        <f t="shared" si="20"/>
        <v/>
      </c>
    </row>
    <row r="287" spans="1:24" ht="60">
      <c r="A287" s="29">
        <f t="shared" si="23"/>
        <v>286</v>
      </c>
      <c r="B287" s="29">
        <v>104</v>
      </c>
      <c r="C287" s="30">
        <f t="shared" si="24"/>
        <v>0</v>
      </c>
      <c r="D287" s="35" t="s">
        <v>722</v>
      </c>
      <c r="E287" s="32"/>
      <c r="F287" s="40" t="s">
        <v>723</v>
      </c>
      <c r="G287" s="33">
        <v>1</v>
      </c>
      <c r="H287" s="34" t="s">
        <v>105</v>
      </c>
      <c r="I287" s="35"/>
      <c r="J287" s="36" t="s">
        <v>252</v>
      </c>
      <c r="K287" s="36">
        <v>3</v>
      </c>
      <c r="L287" s="36">
        <v>1</v>
      </c>
      <c r="M287" s="30">
        <v>5</v>
      </c>
      <c r="N287" s="35" t="s">
        <v>813</v>
      </c>
      <c r="O287" s="35"/>
      <c r="P287" s="35" t="s">
        <v>814</v>
      </c>
      <c r="Q287" s="35"/>
      <c r="R287" s="31"/>
      <c r="S287" s="31"/>
      <c r="T287" s="31" t="s">
        <v>800</v>
      </c>
      <c r="U287" s="31" t="s">
        <v>805</v>
      </c>
      <c r="V287" s="38">
        <f t="shared" si="21"/>
        <v>286</v>
      </c>
      <c r="W287" s="33">
        <f t="shared" si="22"/>
        <v>0</v>
      </c>
      <c r="X287" s="28" t="str">
        <f t="shared" si="20"/>
        <v/>
      </c>
    </row>
    <row r="288" spans="1:24" ht="60">
      <c r="A288" s="29">
        <f t="shared" si="23"/>
        <v>287</v>
      </c>
      <c r="B288" s="29">
        <v>104</v>
      </c>
      <c r="C288" s="30">
        <f t="shared" si="24"/>
        <v>0</v>
      </c>
      <c r="D288" s="35" t="s">
        <v>722</v>
      </c>
      <c r="E288" s="32"/>
      <c r="F288" s="40" t="s">
        <v>723</v>
      </c>
      <c r="G288" s="33">
        <v>1</v>
      </c>
      <c r="H288" s="34" t="s">
        <v>105</v>
      </c>
      <c r="I288" s="35"/>
      <c r="J288" s="36" t="s">
        <v>724</v>
      </c>
      <c r="K288" s="36">
        <v>3</v>
      </c>
      <c r="L288" s="36">
        <v>1</v>
      </c>
      <c r="M288" s="30">
        <v>4</v>
      </c>
      <c r="N288" s="35" t="s">
        <v>815</v>
      </c>
      <c r="O288" s="35"/>
      <c r="P288" s="35" t="s">
        <v>816</v>
      </c>
      <c r="Q288" s="35" t="s">
        <v>817</v>
      </c>
      <c r="R288" s="31" t="s">
        <v>732</v>
      </c>
      <c r="S288" s="31"/>
      <c r="T288" s="31" t="s">
        <v>800</v>
      </c>
      <c r="U288" s="31" t="s">
        <v>805</v>
      </c>
      <c r="V288" s="38">
        <f t="shared" si="21"/>
        <v>287</v>
      </c>
      <c r="W288" s="33">
        <f t="shared" si="22"/>
        <v>0</v>
      </c>
      <c r="X288" s="28" t="str">
        <f t="shared" si="20"/>
        <v/>
      </c>
    </row>
    <row r="289" spans="1:24" ht="45">
      <c r="A289" s="29">
        <f t="shared" si="23"/>
        <v>288</v>
      </c>
      <c r="B289" s="29">
        <v>104</v>
      </c>
      <c r="C289" s="30">
        <f t="shared" si="24"/>
        <v>0</v>
      </c>
      <c r="D289" s="35" t="s">
        <v>722</v>
      </c>
      <c r="E289" s="32"/>
      <c r="F289" s="40" t="s">
        <v>723</v>
      </c>
      <c r="G289" s="33">
        <v>1</v>
      </c>
      <c r="H289" s="34" t="s">
        <v>105</v>
      </c>
      <c r="I289" s="35"/>
      <c r="J289" s="36" t="s">
        <v>724</v>
      </c>
      <c r="K289" s="36">
        <v>2</v>
      </c>
      <c r="L289" s="36">
        <v>1</v>
      </c>
      <c r="M289" s="30">
        <v>3</v>
      </c>
      <c r="N289" s="35" t="s">
        <v>818</v>
      </c>
      <c r="O289" s="35" t="s">
        <v>819</v>
      </c>
      <c r="P289" s="35" t="s">
        <v>820</v>
      </c>
      <c r="Q289" s="35"/>
      <c r="R289" s="31" t="s">
        <v>732</v>
      </c>
      <c r="S289" s="31"/>
      <c r="T289" s="31" t="s">
        <v>777</v>
      </c>
      <c r="U289" s="31" t="s">
        <v>436</v>
      </c>
      <c r="V289" s="38">
        <f t="shared" si="21"/>
        <v>288</v>
      </c>
      <c r="W289" s="33">
        <f t="shared" si="22"/>
        <v>0</v>
      </c>
      <c r="X289" s="28" t="str">
        <f t="shared" si="20"/>
        <v/>
      </c>
    </row>
    <row r="290" spans="1:24" ht="30">
      <c r="A290" s="29">
        <f t="shared" si="23"/>
        <v>289</v>
      </c>
      <c r="B290" s="29">
        <v>104</v>
      </c>
      <c r="C290" s="30">
        <f t="shared" si="24"/>
        <v>0</v>
      </c>
      <c r="D290" s="35" t="s">
        <v>722</v>
      </c>
      <c r="E290" s="32"/>
      <c r="F290" s="40" t="s">
        <v>723</v>
      </c>
      <c r="G290" s="33">
        <v>1</v>
      </c>
      <c r="H290" s="34" t="s">
        <v>105</v>
      </c>
      <c r="I290" s="35"/>
      <c r="J290" s="36" t="s">
        <v>724</v>
      </c>
      <c r="K290" s="36">
        <v>3</v>
      </c>
      <c r="L290" s="36">
        <v>1</v>
      </c>
      <c r="M290" s="30">
        <v>4</v>
      </c>
      <c r="N290" s="35" t="s">
        <v>821</v>
      </c>
      <c r="O290" s="35" t="s">
        <v>822</v>
      </c>
      <c r="P290" s="35" t="s">
        <v>823</v>
      </c>
      <c r="Q290" s="35"/>
      <c r="R290" s="31" t="s">
        <v>732</v>
      </c>
      <c r="S290" s="31"/>
      <c r="T290" s="31" t="s">
        <v>786</v>
      </c>
      <c r="U290" s="31" t="s">
        <v>436</v>
      </c>
      <c r="V290" s="38">
        <f t="shared" si="21"/>
        <v>289</v>
      </c>
      <c r="W290" s="33">
        <f t="shared" si="22"/>
        <v>0</v>
      </c>
      <c r="X290" s="28" t="str">
        <f t="shared" si="20"/>
        <v>OK</v>
      </c>
    </row>
    <row r="291" spans="1:24" ht="30">
      <c r="A291" s="29">
        <f t="shared" si="23"/>
        <v>290</v>
      </c>
      <c r="B291" s="29">
        <v>104</v>
      </c>
      <c r="C291" s="30">
        <f t="shared" si="24"/>
        <v>0</v>
      </c>
      <c r="D291" s="35" t="s">
        <v>722</v>
      </c>
      <c r="E291" s="32"/>
      <c r="F291" s="40" t="s">
        <v>723</v>
      </c>
      <c r="G291" s="33">
        <v>1</v>
      </c>
      <c r="H291" s="34" t="s">
        <v>105</v>
      </c>
      <c r="I291" s="35"/>
      <c r="J291" s="36" t="s">
        <v>724</v>
      </c>
      <c r="K291" s="36">
        <v>3</v>
      </c>
      <c r="L291" s="36">
        <v>1</v>
      </c>
      <c r="M291" s="30">
        <v>4</v>
      </c>
      <c r="N291" s="35" t="s">
        <v>824</v>
      </c>
      <c r="O291" s="35" t="s">
        <v>825</v>
      </c>
      <c r="P291" s="35" t="s">
        <v>826</v>
      </c>
      <c r="Q291" s="35"/>
      <c r="R291" s="31" t="s">
        <v>732</v>
      </c>
      <c r="S291" s="31"/>
      <c r="T291" s="31" t="s">
        <v>786</v>
      </c>
      <c r="U291" s="31" t="s">
        <v>436</v>
      </c>
      <c r="V291" s="38">
        <f t="shared" si="21"/>
        <v>290</v>
      </c>
      <c r="W291" s="33">
        <f t="shared" si="22"/>
        <v>0</v>
      </c>
      <c r="X291" s="28" t="str">
        <f t="shared" si="20"/>
        <v/>
      </c>
    </row>
    <row r="292" spans="1:24" ht="45">
      <c r="A292" s="29">
        <f t="shared" si="23"/>
        <v>291</v>
      </c>
      <c r="B292" s="29">
        <v>104</v>
      </c>
      <c r="C292" s="30">
        <f t="shared" si="24"/>
        <v>0</v>
      </c>
      <c r="D292" s="35" t="s">
        <v>722</v>
      </c>
      <c r="E292" s="32"/>
      <c r="F292" s="40" t="s">
        <v>723</v>
      </c>
      <c r="G292" s="33">
        <v>1</v>
      </c>
      <c r="H292" s="34" t="s">
        <v>105</v>
      </c>
      <c r="I292" s="35"/>
      <c r="J292" s="36" t="s">
        <v>724</v>
      </c>
      <c r="K292" s="36">
        <v>2</v>
      </c>
      <c r="L292" s="36">
        <v>1</v>
      </c>
      <c r="M292" s="30">
        <v>3</v>
      </c>
      <c r="N292" s="35" t="s">
        <v>827</v>
      </c>
      <c r="O292" s="35"/>
      <c r="P292" s="35" t="s">
        <v>828</v>
      </c>
      <c r="Q292" s="35"/>
      <c r="R292" s="31" t="s">
        <v>829</v>
      </c>
      <c r="S292" s="31"/>
      <c r="T292" s="31" t="s">
        <v>786</v>
      </c>
      <c r="U292" s="31" t="s">
        <v>436</v>
      </c>
      <c r="V292" s="38">
        <f t="shared" si="21"/>
        <v>291</v>
      </c>
      <c r="W292" s="33">
        <f t="shared" si="22"/>
        <v>0</v>
      </c>
      <c r="X292" s="28" t="str">
        <f t="shared" si="20"/>
        <v/>
      </c>
    </row>
    <row r="293" spans="1:24" ht="30">
      <c r="A293" s="29">
        <f t="shared" si="23"/>
        <v>292</v>
      </c>
      <c r="B293" s="29">
        <v>104</v>
      </c>
      <c r="C293" s="30">
        <f t="shared" si="24"/>
        <v>0</v>
      </c>
      <c r="D293" s="35" t="s">
        <v>722</v>
      </c>
      <c r="E293" s="32"/>
      <c r="F293" s="40" t="s">
        <v>723</v>
      </c>
      <c r="G293" s="33">
        <v>1</v>
      </c>
      <c r="H293" s="34" t="s">
        <v>105</v>
      </c>
      <c r="I293" s="35"/>
      <c r="J293" s="36" t="s">
        <v>252</v>
      </c>
      <c r="K293" s="36">
        <v>3</v>
      </c>
      <c r="L293" s="36">
        <v>1</v>
      </c>
      <c r="M293" s="30">
        <v>4</v>
      </c>
      <c r="N293" s="35" t="s">
        <v>830</v>
      </c>
      <c r="O293" s="35"/>
      <c r="P293" s="35" t="s">
        <v>831</v>
      </c>
      <c r="Q293" s="35"/>
      <c r="R293" s="31"/>
      <c r="S293" s="31"/>
      <c r="T293" s="31" t="s">
        <v>729</v>
      </c>
      <c r="U293" s="31" t="s">
        <v>436</v>
      </c>
      <c r="V293" s="38">
        <f t="shared" si="21"/>
        <v>292</v>
      </c>
      <c r="W293" s="33">
        <f t="shared" si="22"/>
        <v>0</v>
      </c>
      <c r="X293" s="28" t="str">
        <f t="shared" si="20"/>
        <v>OK</v>
      </c>
    </row>
    <row r="294" spans="1:24" ht="30">
      <c r="A294" s="29">
        <f t="shared" si="23"/>
        <v>293</v>
      </c>
      <c r="B294" s="29">
        <v>104</v>
      </c>
      <c r="C294" s="30">
        <f t="shared" si="24"/>
        <v>0</v>
      </c>
      <c r="D294" s="35" t="s">
        <v>722</v>
      </c>
      <c r="E294" s="32"/>
      <c r="F294" s="40" t="s">
        <v>723</v>
      </c>
      <c r="G294" s="33">
        <v>1</v>
      </c>
      <c r="H294" s="34" t="s">
        <v>105</v>
      </c>
      <c r="I294" s="35"/>
      <c r="J294" s="36" t="s">
        <v>252</v>
      </c>
      <c r="K294" s="36">
        <v>3</v>
      </c>
      <c r="L294" s="36">
        <v>1</v>
      </c>
      <c r="M294" s="30">
        <v>4</v>
      </c>
      <c r="N294" s="35" t="s">
        <v>832</v>
      </c>
      <c r="O294" s="35"/>
      <c r="P294" s="35" t="s">
        <v>833</v>
      </c>
      <c r="Q294" s="35"/>
      <c r="R294" s="31"/>
      <c r="S294" s="31"/>
      <c r="T294" s="31" t="s">
        <v>729</v>
      </c>
      <c r="U294" s="31" t="s">
        <v>436</v>
      </c>
      <c r="V294" s="38">
        <f t="shared" si="21"/>
        <v>293</v>
      </c>
      <c r="W294" s="33">
        <f t="shared" si="22"/>
        <v>0</v>
      </c>
      <c r="X294" s="28" t="str">
        <f t="shared" si="20"/>
        <v/>
      </c>
    </row>
    <row r="295" spans="1:24" ht="30">
      <c r="A295" s="29">
        <f t="shared" si="23"/>
        <v>294</v>
      </c>
      <c r="B295" s="29">
        <v>104</v>
      </c>
      <c r="C295" s="30">
        <f t="shared" si="24"/>
        <v>0</v>
      </c>
      <c r="D295" s="35" t="s">
        <v>722</v>
      </c>
      <c r="E295" s="32"/>
      <c r="F295" s="40" t="s">
        <v>723</v>
      </c>
      <c r="G295" s="33">
        <v>1</v>
      </c>
      <c r="H295" s="34" t="s">
        <v>105</v>
      </c>
      <c r="I295" s="35"/>
      <c r="J295" s="36" t="s">
        <v>252</v>
      </c>
      <c r="K295" s="36">
        <v>3</v>
      </c>
      <c r="L295" s="36">
        <v>1</v>
      </c>
      <c r="M295" s="30">
        <v>4</v>
      </c>
      <c r="N295" s="35" t="s">
        <v>834</v>
      </c>
      <c r="O295" s="35"/>
      <c r="P295" s="35" t="s">
        <v>835</v>
      </c>
      <c r="Q295" s="35"/>
      <c r="R295" s="31"/>
      <c r="S295" s="31"/>
      <c r="T295" s="31" t="s">
        <v>729</v>
      </c>
      <c r="U295" s="31" t="s">
        <v>436</v>
      </c>
      <c r="V295" s="38">
        <f t="shared" si="21"/>
        <v>294</v>
      </c>
      <c r="W295" s="33">
        <f t="shared" si="22"/>
        <v>0</v>
      </c>
      <c r="X295" s="28" t="str">
        <f t="shared" si="20"/>
        <v/>
      </c>
    </row>
    <row r="296" spans="1:24" ht="30">
      <c r="A296" s="29">
        <f t="shared" si="23"/>
        <v>295</v>
      </c>
      <c r="B296" s="29">
        <v>104</v>
      </c>
      <c r="C296" s="30">
        <f t="shared" si="24"/>
        <v>0</v>
      </c>
      <c r="D296" s="35" t="s">
        <v>722</v>
      </c>
      <c r="E296" s="32"/>
      <c r="F296" s="40" t="s">
        <v>723</v>
      </c>
      <c r="G296" s="33">
        <v>1</v>
      </c>
      <c r="H296" s="34" t="s">
        <v>105</v>
      </c>
      <c r="I296" s="35"/>
      <c r="J296" s="36" t="s">
        <v>724</v>
      </c>
      <c r="K296" s="36">
        <v>3</v>
      </c>
      <c r="L296" s="36">
        <v>1</v>
      </c>
      <c r="M296" s="30">
        <v>3</v>
      </c>
      <c r="N296" s="40" t="s">
        <v>836</v>
      </c>
      <c r="O296" s="35"/>
      <c r="P296" s="35" t="s">
        <v>837</v>
      </c>
      <c r="Q296" s="35"/>
      <c r="R296" s="31"/>
      <c r="S296" s="31"/>
      <c r="T296" s="31" t="s">
        <v>786</v>
      </c>
      <c r="U296" s="31" t="s">
        <v>436</v>
      </c>
      <c r="V296" s="38">
        <f t="shared" si="21"/>
        <v>295</v>
      </c>
      <c r="W296" s="33">
        <f t="shared" si="22"/>
        <v>0</v>
      </c>
      <c r="X296" s="28" t="str">
        <f t="shared" si="20"/>
        <v/>
      </c>
    </row>
    <row r="297" spans="1:24" ht="45">
      <c r="A297" s="29">
        <f t="shared" si="23"/>
        <v>296</v>
      </c>
      <c r="B297" s="29">
        <v>104</v>
      </c>
      <c r="C297" s="30">
        <f t="shared" si="24"/>
        <v>0</v>
      </c>
      <c r="D297" s="35" t="s">
        <v>722</v>
      </c>
      <c r="E297" s="32"/>
      <c r="F297" s="40" t="s">
        <v>723</v>
      </c>
      <c r="G297" s="33">
        <v>1</v>
      </c>
      <c r="H297" s="34" t="s">
        <v>105</v>
      </c>
      <c r="I297" s="35"/>
      <c r="J297" s="36" t="s">
        <v>724</v>
      </c>
      <c r="K297" s="36">
        <v>2</v>
      </c>
      <c r="L297" s="36">
        <v>1</v>
      </c>
      <c r="M297" s="30">
        <v>3</v>
      </c>
      <c r="N297" s="35" t="s">
        <v>838</v>
      </c>
      <c r="O297" s="35" t="s">
        <v>839</v>
      </c>
      <c r="P297" s="35" t="s">
        <v>840</v>
      </c>
      <c r="Q297" s="35" t="s">
        <v>841</v>
      </c>
      <c r="R297" s="31"/>
      <c r="S297" s="31"/>
      <c r="T297" s="31" t="s">
        <v>777</v>
      </c>
      <c r="U297" s="31" t="s">
        <v>436</v>
      </c>
      <c r="V297" s="38">
        <f t="shared" si="21"/>
        <v>296</v>
      </c>
      <c r="W297" s="33">
        <f t="shared" si="22"/>
        <v>0</v>
      </c>
      <c r="X297" s="28" t="str">
        <f t="shared" si="20"/>
        <v/>
      </c>
    </row>
    <row r="298" spans="1:24" ht="30">
      <c r="A298" s="29">
        <f t="shared" si="23"/>
        <v>297</v>
      </c>
      <c r="B298" s="29">
        <v>104</v>
      </c>
      <c r="C298" s="30">
        <f t="shared" si="24"/>
        <v>0</v>
      </c>
      <c r="D298" s="35" t="s">
        <v>722</v>
      </c>
      <c r="E298" s="32"/>
      <c r="F298" s="40" t="s">
        <v>723</v>
      </c>
      <c r="G298" s="33">
        <v>1</v>
      </c>
      <c r="H298" s="34" t="s">
        <v>105</v>
      </c>
      <c r="I298" s="35"/>
      <c r="J298" s="36" t="s">
        <v>724</v>
      </c>
      <c r="K298" s="36">
        <v>1</v>
      </c>
      <c r="L298" s="36">
        <v>1</v>
      </c>
      <c r="M298" s="30">
        <v>2</v>
      </c>
      <c r="N298" s="35" t="s">
        <v>842</v>
      </c>
      <c r="O298" s="35"/>
      <c r="P298" s="35" t="s">
        <v>843</v>
      </c>
      <c r="Q298" s="35"/>
      <c r="R298" s="31"/>
      <c r="S298" s="31"/>
      <c r="T298" s="31" t="s">
        <v>729</v>
      </c>
      <c r="U298" s="31" t="s">
        <v>436</v>
      </c>
      <c r="V298" s="38">
        <f t="shared" si="21"/>
        <v>297</v>
      </c>
      <c r="W298" s="33">
        <f t="shared" si="22"/>
        <v>0</v>
      </c>
      <c r="X298" s="28" t="str">
        <f t="shared" si="20"/>
        <v/>
      </c>
    </row>
    <row r="299" spans="1:24" ht="45">
      <c r="A299" s="29">
        <f t="shared" si="23"/>
        <v>298</v>
      </c>
      <c r="B299" s="29">
        <v>104</v>
      </c>
      <c r="C299" s="30">
        <f t="shared" si="24"/>
        <v>0</v>
      </c>
      <c r="D299" s="35" t="s">
        <v>722</v>
      </c>
      <c r="E299" s="32"/>
      <c r="F299" s="40" t="s">
        <v>723</v>
      </c>
      <c r="G299" s="33">
        <v>1</v>
      </c>
      <c r="H299" s="34" t="s">
        <v>105</v>
      </c>
      <c r="I299" s="35"/>
      <c r="J299" s="36" t="s">
        <v>724</v>
      </c>
      <c r="K299" s="36">
        <v>1</v>
      </c>
      <c r="L299" s="36">
        <v>1</v>
      </c>
      <c r="M299" s="30">
        <v>2</v>
      </c>
      <c r="N299" s="35" t="s">
        <v>844</v>
      </c>
      <c r="O299" s="35"/>
      <c r="P299" s="35" t="s">
        <v>845</v>
      </c>
      <c r="Q299" s="35"/>
      <c r="R299" s="31" t="s">
        <v>732</v>
      </c>
      <c r="S299" s="31"/>
      <c r="T299" s="31" t="s">
        <v>846</v>
      </c>
      <c r="U299" s="31" t="s">
        <v>847</v>
      </c>
      <c r="V299" s="38">
        <f t="shared" si="21"/>
        <v>298</v>
      </c>
      <c r="W299" s="33">
        <f t="shared" si="22"/>
        <v>0</v>
      </c>
      <c r="X299" s="28" t="str">
        <f t="shared" si="20"/>
        <v/>
      </c>
    </row>
    <row r="300" spans="1:24" ht="45">
      <c r="A300" s="29">
        <f t="shared" si="23"/>
        <v>299</v>
      </c>
      <c r="B300" s="29">
        <v>104</v>
      </c>
      <c r="C300" s="30">
        <f t="shared" si="24"/>
        <v>0</v>
      </c>
      <c r="D300" s="35" t="s">
        <v>722</v>
      </c>
      <c r="E300" s="32"/>
      <c r="F300" s="40" t="s">
        <v>723</v>
      </c>
      <c r="G300" s="33">
        <v>1</v>
      </c>
      <c r="H300" s="34" t="s">
        <v>105</v>
      </c>
      <c r="I300" s="35"/>
      <c r="J300" s="36" t="s">
        <v>724</v>
      </c>
      <c r="K300" s="36">
        <v>1</v>
      </c>
      <c r="L300" s="36">
        <v>1</v>
      </c>
      <c r="M300" s="30">
        <v>2</v>
      </c>
      <c r="N300" s="35" t="s">
        <v>103</v>
      </c>
      <c r="O300" s="35" t="s">
        <v>848</v>
      </c>
      <c r="P300" s="35" t="s">
        <v>849</v>
      </c>
      <c r="Q300" s="35"/>
      <c r="R300" s="31" t="s">
        <v>732</v>
      </c>
      <c r="S300" s="31"/>
      <c r="T300" s="31" t="s">
        <v>737</v>
      </c>
      <c r="U300" s="31" t="s">
        <v>148</v>
      </c>
      <c r="V300" s="38">
        <f t="shared" si="21"/>
        <v>299</v>
      </c>
      <c r="W300" s="33">
        <f t="shared" si="22"/>
        <v>0</v>
      </c>
      <c r="X300" s="28" t="str">
        <f t="shared" si="20"/>
        <v/>
      </c>
    </row>
    <row r="301" spans="1:24" ht="30">
      <c r="A301" s="29">
        <f t="shared" si="23"/>
        <v>300</v>
      </c>
      <c r="B301" s="29">
        <v>104</v>
      </c>
      <c r="C301" s="30">
        <f t="shared" si="24"/>
        <v>0</v>
      </c>
      <c r="D301" s="35" t="s">
        <v>722</v>
      </c>
      <c r="E301" s="32"/>
      <c r="F301" s="40" t="s">
        <v>723</v>
      </c>
      <c r="G301" s="33">
        <v>1</v>
      </c>
      <c r="H301" s="34" t="s">
        <v>105</v>
      </c>
      <c r="I301" s="35"/>
      <c r="J301" s="36" t="s">
        <v>724</v>
      </c>
      <c r="K301" s="36">
        <v>3</v>
      </c>
      <c r="L301" s="36">
        <v>1</v>
      </c>
      <c r="M301" s="30">
        <v>3</v>
      </c>
      <c r="N301" s="35" t="s">
        <v>850</v>
      </c>
      <c r="O301" s="35"/>
      <c r="P301" s="35" t="s">
        <v>851</v>
      </c>
      <c r="Q301" s="35"/>
      <c r="R301" s="31"/>
      <c r="S301" s="31"/>
      <c r="T301" s="31" t="s">
        <v>751</v>
      </c>
      <c r="U301" s="31" t="s">
        <v>148</v>
      </c>
      <c r="V301" s="38">
        <f t="shared" si="21"/>
        <v>300</v>
      </c>
      <c r="W301" s="33">
        <f t="shared" si="22"/>
        <v>0</v>
      </c>
      <c r="X301" s="28" t="str">
        <f t="shared" si="20"/>
        <v>OK</v>
      </c>
    </row>
    <row r="302" spans="1:24" ht="30">
      <c r="A302" s="29">
        <f t="shared" si="23"/>
        <v>301</v>
      </c>
      <c r="B302" s="29">
        <v>104</v>
      </c>
      <c r="C302" s="30">
        <f t="shared" si="24"/>
        <v>0</v>
      </c>
      <c r="D302" s="35" t="s">
        <v>722</v>
      </c>
      <c r="E302" s="32"/>
      <c r="F302" s="40" t="s">
        <v>723</v>
      </c>
      <c r="G302" s="33">
        <v>1</v>
      </c>
      <c r="H302" s="34" t="s">
        <v>105</v>
      </c>
      <c r="I302" s="35"/>
      <c r="J302" s="36" t="s">
        <v>724</v>
      </c>
      <c r="K302" s="36">
        <v>3</v>
      </c>
      <c r="L302" s="36">
        <v>1</v>
      </c>
      <c r="M302" s="30">
        <v>3</v>
      </c>
      <c r="N302" s="35" t="s">
        <v>852</v>
      </c>
      <c r="O302" s="35"/>
      <c r="P302" s="35" t="s">
        <v>853</v>
      </c>
      <c r="Q302" s="35"/>
      <c r="R302" s="31"/>
      <c r="S302" s="31"/>
      <c r="T302" s="31" t="s">
        <v>751</v>
      </c>
      <c r="U302" s="31" t="s">
        <v>854</v>
      </c>
      <c r="V302" s="38">
        <f t="shared" si="21"/>
        <v>301</v>
      </c>
      <c r="W302" s="33">
        <f t="shared" si="22"/>
        <v>0</v>
      </c>
      <c r="X302" s="28" t="str">
        <f t="shared" si="20"/>
        <v/>
      </c>
    </row>
    <row r="303" spans="1:24" ht="30">
      <c r="A303" s="29">
        <f t="shared" si="23"/>
        <v>302</v>
      </c>
      <c r="B303" s="29">
        <v>104</v>
      </c>
      <c r="C303" s="30">
        <f t="shared" si="24"/>
        <v>0</v>
      </c>
      <c r="D303" s="35" t="s">
        <v>722</v>
      </c>
      <c r="E303" s="32"/>
      <c r="F303" s="40" t="s">
        <v>723</v>
      </c>
      <c r="G303" s="33">
        <v>1</v>
      </c>
      <c r="H303" s="34" t="s">
        <v>105</v>
      </c>
      <c r="I303" s="35"/>
      <c r="J303" s="36" t="s">
        <v>724</v>
      </c>
      <c r="K303" s="36">
        <v>3</v>
      </c>
      <c r="L303" s="36">
        <v>1</v>
      </c>
      <c r="M303" s="30">
        <v>3</v>
      </c>
      <c r="N303" s="35" t="s">
        <v>388</v>
      </c>
      <c r="O303" s="35"/>
      <c r="P303" s="35" t="s">
        <v>389</v>
      </c>
      <c r="Q303" s="35"/>
      <c r="R303" s="31"/>
      <c r="S303" s="31"/>
      <c r="T303" s="31" t="s">
        <v>751</v>
      </c>
      <c r="U303" s="31" t="s">
        <v>855</v>
      </c>
      <c r="V303" s="38">
        <f t="shared" si="21"/>
        <v>302</v>
      </c>
      <c r="W303" s="33">
        <f t="shared" si="22"/>
        <v>0</v>
      </c>
      <c r="X303" s="28" t="str">
        <f t="shared" si="20"/>
        <v/>
      </c>
    </row>
    <row r="304" spans="1:24" ht="30">
      <c r="A304" s="29">
        <f t="shared" si="23"/>
        <v>303</v>
      </c>
      <c r="B304" s="29">
        <v>104</v>
      </c>
      <c r="C304" s="30">
        <f t="shared" si="24"/>
        <v>0</v>
      </c>
      <c r="D304" s="35" t="s">
        <v>722</v>
      </c>
      <c r="E304" s="32"/>
      <c r="F304" s="40" t="s">
        <v>723</v>
      </c>
      <c r="G304" s="33">
        <v>1</v>
      </c>
      <c r="H304" s="34" t="s">
        <v>105</v>
      </c>
      <c r="I304" s="35"/>
      <c r="J304" s="36" t="s">
        <v>724</v>
      </c>
      <c r="K304" s="36">
        <v>3</v>
      </c>
      <c r="L304" s="36">
        <v>1</v>
      </c>
      <c r="M304" s="30">
        <v>3</v>
      </c>
      <c r="N304" s="35" t="s">
        <v>856</v>
      </c>
      <c r="O304" s="35"/>
      <c r="P304" s="35" t="s">
        <v>857</v>
      </c>
      <c r="Q304" s="35"/>
      <c r="R304" s="31"/>
      <c r="S304" s="31"/>
      <c r="T304" s="31" t="s">
        <v>751</v>
      </c>
      <c r="U304" s="31" t="s">
        <v>148</v>
      </c>
      <c r="V304" s="38">
        <f t="shared" si="21"/>
        <v>303</v>
      </c>
      <c r="W304" s="33">
        <f t="shared" si="22"/>
        <v>0</v>
      </c>
      <c r="X304" s="28" t="str">
        <f t="shared" si="20"/>
        <v/>
      </c>
    </row>
    <row r="305" spans="1:24" ht="30">
      <c r="A305" s="29">
        <f t="shared" si="23"/>
        <v>304</v>
      </c>
      <c r="B305" s="29">
        <v>104</v>
      </c>
      <c r="C305" s="30">
        <f t="shared" si="24"/>
        <v>0</v>
      </c>
      <c r="D305" s="35" t="s">
        <v>722</v>
      </c>
      <c r="E305" s="32"/>
      <c r="F305" s="40" t="s">
        <v>723</v>
      </c>
      <c r="G305" s="33">
        <v>1</v>
      </c>
      <c r="H305" s="34" t="s">
        <v>105</v>
      </c>
      <c r="I305" s="35"/>
      <c r="J305" s="36" t="s">
        <v>724</v>
      </c>
      <c r="K305" s="36">
        <v>3</v>
      </c>
      <c r="L305" s="36">
        <v>1</v>
      </c>
      <c r="M305" s="30">
        <v>3</v>
      </c>
      <c r="N305" s="35" t="s">
        <v>858</v>
      </c>
      <c r="O305" s="35"/>
      <c r="P305" s="31" t="s">
        <v>859</v>
      </c>
      <c r="Q305" s="35"/>
      <c r="R305" s="31"/>
      <c r="S305" s="31"/>
      <c r="T305" s="31" t="s">
        <v>751</v>
      </c>
      <c r="U305" s="31" t="s">
        <v>148</v>
      </c>
      <c r="V305" s="38">
        <f t="shared" si="21"/>
        <v>304</v>
      </c>
      <c r="W305" s="33">
        <f t="shared" si="22"/>
        <v>0</v>
      </c>
      <c r="X305" s="28" t="str">
        <f t="shared" si="20"/>
        <v/>
      </c>
    </row>
    <row r="306" spans="1:24" ht="30">
      <c r="A306" s="29">
        <f t="shared" si="23"/>
        <v>305</v>
      </c>
      <c r="B306" s="29">
        <v>104</v>
      </c>
      <c r="C306" s="30">
        <f t="shared" si="24"/>
        <v>0</v>
      </c>
      <c r="D306" s="35" t="s">
        <v>722</v>
      </c>
      <c r="E306" s="32"/>
      <c r="F306" s="40" t="s">
        <v>723</v>
      </c>
      <c r="G306" s="33">
        <v>1</v>
      </c>
      <c r="H306" s="34" t="s">
        <v>105</v>
      </c>
      <c r="I306" s="35"/>
      <c r="J306" s="36" t="s">
        <v>724</v>
      </c>
      <c r="K306" s="36">
        <v>1</v>
      </c>
      <c r="L306" s="36">
        <v>1</v>
      </c>
      <c r="M306" s="30">
        <v>1</v>
      </c>
      <c r="N306" s="35" t="s">
        <v>860</v>
      </c>
      <c r="O306" s="35"/>
      <c r="P306" s="31" t="s">
        <v>861</v>
      </c>
      <c r="Q306" s="35"/>
      <c r="R306" s="31"/>
      <c r="S306" s="31"/>
      <c r="T306" s="31" t="s">
        <v>751</v>
      </c>
      <c r="U306" s="31"/>
      <c r="V306" s="38">
        <f t="shared" si="21"/>
        <v>305</v>
      </c>
      <c r="W306" s="33">
        <f t="shared" si="22"/>
        <v>0</v>
      </c>
      <c r="X306" s="28" t="str">
        <f t="shared" si="20"/>
        <v/>
      </c>
    </row>
    <row r="307" spans="1:24" ht="45">
      <c r="A307" s="29">
        <f t="shared" si="23"/>
        <v>306</v>
      </c>
      <c r="B307" s="29">
        <v>104</v>
      </c>
      <c r="C307" s="30">
        <f t="shared" si="24"/>
        <v>0</v>
      </c>
      <c r="D307" s="35" t="s">
        <v>722</v>
      </c>
      <c r="E307" s="32"/>
      <c r="F307" s="40" t="s">
        <v>723</v>
      </c>
      <c r="G307" s="33">
        <v>1</v>
      </c>
      <c r="H307" s="34" t="s">
        <v>105</v>
      </c>
      <c r="I307" s="35"/>
      <c r="J307" s="36" t="s">
        <v>724</v>
      </c>
      <c r="K307" s="36">
        <v>2</v>
      </c>
      <c r="L307" s="36">
        <v>1</v>
      </c>
      <c r="M307" s="30">
        <v>2</v>
      </c>
      <c r="N307" s="35" t="s">
        <v>862</v>
      </c>
      <c r="O307" s="35"/>
      <c r="P307" s="35" t="s">
        <v>863</v>
      </c>
      <c r="Q307" s="35"/>
      <c r="R307" s="31"/>
      <c r="S307" s="31"/>
      <c r="T307" s="31" t="s">
        <v>864</v>
      </c>
      <c r="U307" s="31" t="s">
        <v>865</v>
      </c>
      <c r="V307" s="38">
        <f t="shared" si="21"/>
        <v>306</v>
      </c>
      <c r="W307" s="33">
        <f t="shared" si="22"/>
        <v>0</v>
      </c>
      <c r="X307" s="28" t="str">
        <f t="shared" si="20"/>
        <v>OK</v>
      </c>
    </row>
    <row r="308" spans="1:24" ht="45">
      <c r="A308" s="29">
        <f t="shared" si="23"/>
        <v>307</v>
      </c>
      <c r="B308" s="29">
        <v>104</v>
      </c>
      <c r="C308" s="30">
        <f t="shared" si="24"/>
        <v>0</v>
      </c>
      <c r="D308" s="35" t="s">
        <v>722</v>
      </c>
      <c r="E308" s="32"/>
      <c r="F308" s="40" t="s">
        <v>723</v>
      </c>
      <c r="G308" s="33">
        <v>1</v>
      </c>
      <c r="H308" s="34" t="s">
        <v>105</v>
      </c>
      <c r="I308" s="35"/>
      <c r="J308" s="36" t="s">
        <v>724</v>
      </c>
      <c r="K308" s="36">
        <v>2</v>
      </c>
      <c r="L308" s="36">
        <v>1</v>
      </c>
      <c r="M308" s="30">
        <v>2</v>
      </c>
      <c r="N308" s="35" t="s">
        <v>866</v>
      </c>
      <c r="O308" s="35"/>
      <c r="P308" s="35" t="s">
        <v>867</v>
      </c>
      <c r="Q308" s="35"/>
      <c r="R308" s="31"/>
      <c r="S308" s="31"/>
      <c r="T308" s="31" t="s">
        <v>868</v>
      </c>
      <c r="U308" s="31" t="s">
        <v>436</v>
      </c>
      <c r="V308" s="38">
        <f t="shared" si="21"/>
        <v>307</v>
      </c>
      <c r="W308" s="33">
        <f t="shared" si="22"/>
        <v>0</v>
      </c>
      <c r="X308" s="28" t="str">
        <f t="shared" si="20"/>
        <v/>
      </c>
    </row>
    <row r="309" spans="1:24" ht="30">
      <c r="A309" s="29">
        <f t="shared" si="23"/>
        <v>308</v>
      </c>
      <c r="B309" s="29">
        <v>104</v>
      </c>
      <c r="C309" s="30">
        <f t="shared" si="24"/>
        <v>0</v>
      </c>
      <c r="D309" s="35" t="s">
        <v>722</v>
      </c>
      <c r="E309" s="32"/>
      <c r="F309" s="40" t="s">
        <v>723</v>
      </c>
      <c r="G309" s="33">
        <v>1</v>
      </c>
      <c r="H309" s="34" t="s">
        <v>105</v>
      </c>
      <c r="I309" s="35"/>
      <c r="J309" s="36" t="s">
        <v>724</v>
      </c>
      <c r="K309" s="36">
        <v>2</v>
      </c>
      <c r="L309" s="36">
        <v>1</v>
      </c>
      <c r="M309" s="30">
        <v>2</v>
      </c>
      <c r="N309" s="35" t="s">
        <v>869</v>
      </c>
      <c r="O309" s="35"/>
      <c r="P309" s="35" t="s">
        <v>870</v>
      </c>
      <c r="Q309" s="35"/>
      <c r="R309" s="31"/>
      <c r="S309" s="31"/>
      <c r="T309" s="31" t="s">
        <v>751</v>
      </c>
      <c r="U309" s="31"/>
      <c r="V309" s="38">
        <f t="shared" si="21"/>
        <v>308</v>
      </c>
      <c r="W309" s="33">
        <f t="shared" si="22"/>
        <v>0</v>
      </c>
      <c r="X309" s="28" t="str">
        <f t="shared" si="20"/>
        <v/>
      </c>
    </row>
    <row r="310" spans="1:24" ht="30">
      <c r="A310" s="29">
        <f t="shared" si="23"/>
        <v>309</v>
      </c>
      <c r="B310" s="29">
        <v>104</v>
      </c>
      <c r="C310" s="30">
        <f t="shared" si="24"/>
        <v>0</v>
      </c>
      <c r="D310" s="35" t="s">
        <v>722</v>
      </c>
      <c r="E310" s="32"/>
      <c r="F310" s="40" t="s">
        <v>723</v>
      </c>
      <c r="G310" s="33">
        <v>1</v>
      </c>
      <c r="H310" s="34" t="s">
        <v>105</v>
      </c>
      <c r="I310" s="35"/>
      <c r="J310" s="36" t="s">
        <v>724</v>
      </c>
      <c r="K310" s="36">
        <v>2</v>
      </c>
      <c r="L310" s="36">
        <v>1</v>
      </c>
      <c r="M310" s="30">
        <v>2</v>
      </c>
      <c r="N310" s="35" t="s">
        <v>871</v>
      </c>
      <c r="O310" s="35"/>
      <c r="P310" s="35" t="s">
        <v>872</v>
      </c>
      <c r="Q310" s="35"/>
      <c r="R310" s="31"/>
      <c r="S310" s="31"/>
      <c r="T310" s="31" t="s">
        <v>751</v>
      </c>
      <c r="U310" s="31"/>
      <c r="V310" s="38">
        <f t="shared" si="21"/>
        <v>309</v>
      </c>
      <c r="W310" s="33">
        <f t="shared" si="22"/>
        <v>0</v>
      </c>
      <c r="X310" s="28" t="str">
        <f t="shared" si="20"/>
        <v/>
      </c>
    </row>
    <row r="311" spans="1:24" ht="45">
      <c r="A311" s="29">
        <f t="shared" si="23"/>
        <v>310</v>
      </c>
      <c r="B311" s="29">
        <v>104</v>
      </c>
      <c r="C311" s="30">
        <f t="shared" si="24"/>
        <v>0</v>
      </c>
      <c r="D311" s="35" t="s">
        <v>722</v>
      </c>
      <c r="E311" s="32"/>
      <c r="F311" s="40" t="s">
        <v>723</v>
      </c>
      <c r="G311" s="33">
        <v>1</v>
      </c>
      <c r="H311" s="34" t="s">
        <v>105</v>
      </c>
      <c r="I311" s="35"/>
      <c r="J311" s="36" t="s">
        <v>724</v>
      </c>
      <c r="K311" s="36">
        <v>2</v>
      </c>
      <c r="L311" s="36">
        <v>1</v>
      </c>
      <c r="M311" s="30">
        <v>2</v>
      </c>
      <c r="N311" s="35" t="s">
        <v>873</v>
      </c>
      <c r="O311" s="35"/>
      <c r="P311" s="35" t="s">
        <v>874</v>
      </c>
      <c r="Q311" s="35"/>
      <c r="R311" s="31"/>
      <c r="S311" s="31"/>
      <c r="T311" s="31" t="s">
        <v>868</v>
      </c>
      <c r="U311" s="31"/>
      <c r="V311" s="38">
        <f t="shared" si="21"/>
        <v>310</v>
      </c>
      <c r="W311" s="33">
        <f t="shared" si="22"/>
        <v>0</v>
      </c>
      <c r="X311" s="28" t="str">
        <f t="shared" si="20"/>
        <v/>
      </c>
    </row>
    <row r="312" spans="1:24" ht="30">
      <c r="A312" s="29">
        <f t="shared" si="23"/>
        <v>311</v>
      </c>
      <c r="B312" s="29">
        <v>104</v>
      </c>
      <c r="C312" s="30">
        <f t="shared" si="24"/>
        <v>0</v>
      </c>
      <c r="D312" s="35" t="s">
        <v>722</v>
      </c>
      <c r="E312" s="32"/>
      <c r="F312" s="40" t="s">
        <v>723</v>
      </c>
      <c r="G312" s="33">
        <v>1</v>
      </c>
      <c r="H312" s="34" t="s">
        <v>105</v>
      </c>
      <c r="I312" s="35"/>
      <c r="J312" s="36" t="s">
        <v>724</v>
      </c>
      <c r="K312" s="36">
        <v>2</v>
      </c>
      <c r="L312" s="36">
        <v>1</v>
      </c>
      <c r="M312" s="30">
        <v>2</v>
      </c>
      <c r="N312" s="35" t="s">
        <v>875</v>
      </c>
      <c r="O312" s="35"/>
      <c r="P312" s="35" t="s">
        <v>876</v>
      </c>
      <c r="Q312" s="35"/>
      <c r="R312" s="31"/>
      <c r="S312" s="31"/>
      <c r="T312" s="31" t="s">
        <v>729</v>
      </c>
      <c r="U312" s="31"/>
      <c r="V312" s="38">
        <f t="shared" si="21"/>
        <v>311</v>
      </c>
      <c r="W312" s="33">
        <f t="shared" si="22"/>
        <v>0</v>
      </c>
      <c r="X312" s="28" t="str">
        <f t="shared" si="20"/>
        <v/>
      </c>
    </row>
    <row r="313" spans="1:24" ht="30">
      <c r="A313" s="29">
        <f t="shared" si="23"/>
        <v>312</v>
      </c>
      <c r="B313" s="29">
        <v>104</v>
      </c>
      <c r="C313" s="30">
        <f t="shared" si="24"/>
        <v>0</v>
      </c>
      <c r="D313" s="35" t="s">
        <v>722</v>
      </c>
      <c r="E313" s="32"/>
      <c r="F313" s="40" t="s">
        <v>723</v>
      </c>
      <c r="G313" s="33">
        <v>1</v>
      </c>
      <c r="H313" s="34" t="s">
        <v>105</v>
      </c>
      <c r="I313" s="35"/>
      <c r="J313" s="36" t="s">
        <v>724</v>
      </c>
      <c r="K313" s="36">
        <v>2</v>
      </c>
      <c r="L313" s="36">
        <v>1</v>
      </c>
      <c r="M313" s="30">
        <v>2</v>
      </c>
      <c r="N313" s="35" t="s">
        <v>877</v>
      </c>
      <c r="O313" s="35"/>
      <c r="P313" s="35" t="s">
        <v>878</v>
      </c>
      <c r="Q313" s="35"/>
      <c r="R313" s="31"/>
      <c r="S313" s="31"/>
      <c r="T313" s="31" t="s">
        <v>729</v>
      </c>
      <c r="U313" s="31"/>
      <c r="V313" s="38">
        <f t="shared" si="21"/>
        <v>312</v>
      </c>
      <c r="W313" s="33">
        <f t="shared" si="22"/>
        <v>0</v>
      </c>
      <c r="X313" s="28" t="str">
        <f t="shared" si="20"/>
        <v/>
      </c>
    </row>
    <row r="314" spans="1:24" ht="30">
      <c r="A314" s="29">
        <f t="shared" si="23"/>
        <v>313</v>
      </c>
      <c r="B314" s="29">
        <v>104</v>
      </c>
      <c r="C314" s="30">
        <f t="shared" si="24"/>
        <v>0</v>
      </c>
      <c r="D314" s="35" t="s">
        <v>722</v>
      </c>
      <c r="E314" s="32"/>
      <c r="F314" s="40" t="s">
        <v>723</v>
      </c>
      <c r="G314" s="33">
        <v>1</v>
      </c>
      <c r="H314" s="34" t="s">
        <v>105</v>
      </c>
      <c r="I314" s="35"/>
      <c r="J314" s="36" t="s">
        <v>724</v>
      </c>
      <c r="K314" s="36">
        <v>2</v>
      </c>
      <c r="L314" s="36">
        <v>1</v>
      </c>
      <c r="M314" s="30">
        <v>2</v>
      </c>
      <c r="N314" s="35" t="s">
        <v>879</v>
      </c>
      <c r="O314" s="35"/>
      <c r="P314" s="35" t="s">
        <v>880</v>
      </c>
      <c r="Q314" s="35"/>
      <c r="R314" s="31"/>
      <c r="S314" s="31"/>
      <c r="T314" s="31"/>
      <c r="U314" s="31" t="s">
        <v>881</v>
      </c>
      <c r="V314" s="38">
        <f t="shared" si="21"/>
        <v>313</v>
      </c>
      <c r="W314" s="33">
        <f t="shared" si="22"/>
        <v>0</v>
      </c>
      <c r="X314" s="28" t="str">
        <f t="shared" si="20"/>
        <v/>
      </c>
    </row>
    <row r="315" spans="1:24" ht="30">
      <c r="A315" s="29">
        <f t="shared" si="23"/>
        <v>314</v>
      </c>
      <c r="B315" s="29">
        <v>104</v>
      </c>
      <c r="C315" s="30">
        <f t="shared" si="24"/>
        <v>0</v>
      </c>
      <c r="D315" s="35" t="s">
        <v>722</v>
      </c>
      <c r="E315" s="32"/>
      <c r="F315" s="40" t="s">
        <v>723</v>
      </c>
      <c r="G315" s="33">
        <v>1</v>
      </c>
      <c r="H315" s="34" t="s">
        <v>105</v>
      </c>
      <c r="I315" s="35"/>
      <c r="J315" s="36" t="s">
        <v>724</v>
      </c>
      <c r="K315" s="36">
        <v>2</v>
      </c>
      <c r="L315" s="36">
        <v>1</v>
      </c>
      <c r="M315" s="30">
        <v>2</v>
      </c>
      <c r="N315" s="35" t="s">
        <v>882</v>
      </c>
      <c r="O315" s="35"/>
      <c r="P315" s="35" t="s">
        <v>883</v>
      </c>
      <c r="Q315" s="35"/>
      <c r="R315" s="34" t="s">
        <v>884</v>
      </c>
      <c r="S315" s="34"/>
      <c r="T315" s="31" t="s">
        <v>885</v>
      </c>
      <c r="U315" s="31"/>
      <c r="V315" s="38">
        <f t="shared" si="21"/>
        <v>314</v>
      </c>
      <c r="W315" s="33">
        <f t="shared" si="22"/>
        <v>0</v>
      </c>
      <c r="X315" s="28" t="str">
        <f t="shared" si="20"/>
        <v/>
      </c>
    </row>
    <row r="316" spans="1:24" ht="45">
      <c r="A316" s="29">
        <f t="shared" si="23"/>
        <v>315</v>
      </c>
      <c r="B316" s="29">
        <v>104</v>
      </c>
      <c r="C316" s="30">
        <f t="shared" si="24"/>
        <v>0</v>
      </c>
      <c r="D316" s="35" t="s">
        <v>722</v>
      </c>
      <c r="E316" s="32"/>
      <c r="F316" s="40" t="s">
        <v>723</v>
      </c>
      <c r="G316" s="33">
        <v>1</v>
      </c>
      <c r="H316" s="34" t="s">
        <v>105</v>
      </c>
      <c r="I316" s="35"/>
      <c r="J316" s="36" t="s">
        <v>724</v>
      </c>
      <c r="K316" s="36">
        <v>2</v>
      </c>
      <c r="L316" s="36">
        <v>1</v>
      </c>
      <c r="M316" s="30">
        <v>2</v>
      </c>
      <c r="N316" s="35" t="s">
        <v>886</v>
      </c>
      <c r="O316" s="35" t="s">
        <v>887</v>
      </c>
      <c r="P316" s="35" t="s">
        <v>888</v>
      </c>
      <c r="Q316" s="35" t="s">
        <v>889</v>
      </c>
      <c r="R316" s="31"/>
      <c r="S316" s="31"/>
      <c r="T316" s="31" t="s">
        <v>890</v>
      </c>
      <c r="U316" s="31" t="s">
        <v>891</v>
      </c>
      <c r="V316" s="38">
        <f t="shared" si="21"/>
        <v>315</v>
      </c>
      <c r="W316" s="33">
        <f t="shared" si="22"/>
        <v>0</v>
      </c>
      <c r="X316" s="28" t="str">
        <f t="shared" si="20"/>
        <v/>
      </c>
    </row>
    <row r="317" spans="1:24" ht="30">
      <c r="A317" s="29">
        <f t="shared" si="23"/>
        <v>316</v>
      </c>
      <c r="B317" s="29">
        <v>103</v>
      </c>
      <c r="C317" s="30">
        <f t="shared" si="24"/>
        <v>0</v>
      </c>
      <c r="D317" s="35" t="s">
        <v>892</v>
      </c>
      <c r="E317" s="32"/>
      <c r="F317" s="40" t="s">
        <v>723</v>
      </c>
      <c r="G317" s="33">
        <v>1</v>
      </c>
      <c r="H317" s="34" t="s">
        <v>105</v>
      </c>
      <c r="I317" s="35"/>
      <c r="J317" s="36" t="s">
        <v>149</v>
      </c>
      <c r="K317" s="36">
        <v>1</v>
      </c>
      <c r="L317" s="36">
        <v>1</v>
      </c>
      <c r="M317" s="30">
        <v>1</v>
      </c>
      <c r="N317" s="35" t="s">
        <v>893</v>
      </c>
      <c r="O317" s="35"/>
      <c r="P317" s="35" t="s">
        <v>894</v>
      </c>
      <c r="Q317" s="35"/>
      <c r="R317" s="31" t="s">
        <v>895</v>
      </c>
      <c r="S317" s="31"/>
      <c r="T317" s="31" t="s">
        <v>896</v>
      </c>
      <c r="U317" s="31" t="s">
        <v>897</v>
      </c>
      <c r="V317" s="38">
        <f t="shared" si="21"/>
        <v>316</v>
      </c>
      <c r="W317" s="33">
        <f t="shared" si="22"/>
        <v>0</v>
      </c>
      <c r="X317" s="28" t="str">
        <f t="shared" si="20"/>
        <v/>
      </c>
    </row>
    <row r="318" spans="1:24" ht="60">
      <c r="A318" s="29">
        <f t="shared" si="23"/>
        <v>317</v>
      </c>
      <c r="B318" s="29">
        <v>103</v>
      </c>
      <c r="C318" s="30">
        <f t="shared" si="24"/>
        <v>0</v>
      </c>
      <c r="D318" s="35" t="s">
        <v>892</v>
      </c>
      <c r="E318" s="32"/>
      <c r="F318" s="40" t="s">
        <v>723</v>
      </c>
      <c r="G318" s="33">
        <v>1</v>
      </c>
      <c r="H318" s="34" t="s">
        <v>105</v>
      </c>
      <c r="I318" s="35"/>
      <c r="J318" s="36" t="s">
        <v>145</v>
      </c>
      <c r="K318" s="36">
        <v>1</v>
      </c>
      <c r="L318" s="36">
        <v>1</v>
      </c>
      <c r="M318" s="30">
        <v>1</v>
      </c>
      <c r="N318" s="35" t="s">
        <v>898</v>
      </c>
      <c r="O318" s="35"/>
      <c r="P318" s="35" t="s">
        <v>899</v>
      </c>
      <c r="Q318" s="35"/>
      <c r="R318" s="31" t="s">
        <v>900</v>
      </c>
      <c r="S318" s="31"/>
      <c r="T318" s="31"/>
      <c r="U318" s="31"/>
      <c r="V318" s="38">
        <f t="shared" si="21"/>
        <v>317</v>
      </c>
      <c r="W318" s="33">
        <f t="shared" si="22"/>
        <v>1</v>
      </c>
      <c r="X318" s="28" t="str">
        <f t="shared" si="20"/>
        <v/>
      </c>
    </row>
    <row r="319" spans="1:24" ht="60">
      <c r="A319" s="29">
        <f t="shared" si="23"/>
        <v>318</v>
      </c>
      <c r="B319" s="29">
        <v>103</v>
      </c>
      <c r="C319" s="30">
        <f t="shared" si="24"/>
        <v>0</v>
      </c>
      <c r="D319" s="35" t="s">
        <v>892</v>
      </c>
      <c r="E319" s="32"/>
      <c r="F319" s="40" t="s">
        <v>723</v>
      </c>
      <c r="G319" s="33">
        <v>1</v>
      </c>
      <c r="H319" s="34" t="s">
        <v>105</v>
      </c>
      <c r="I319" s="35"/>
      <c r="J319" s="36" t="s">
        <v>149</v>
      </c>
      <c r="K319" s="36">
        <v>1</v>
      </c>
      <c r="L319" s="36">
        <v>1</v>
      </c>
      <c r="M319" s="30">
        <v>1</v>
      </c>
      <c r="N319" s="35" t="s">
        <v>901</v>
      </c>
      <c r="O319" s="35"/>
      <c r="P319" s="35" t="s">
        <v>902</v>
      </c>
      <c r="Q319" s="35"/>
      <c r="R319" s="31" t="s">
        <v>900</v>
      </c>
      <c r="S319" s="31"/>
      <c r="T319" s="31" t="s">
        <v>903</v>
      </c>
      <c r="U319" s="31"/>
      <c r="V319" s="38">
        <f t="shared" si="21"/>
        <v>318</v>
      </c>
      <c r="W319" s="33">
        <f t="shared" si="22"/>
        <v>1</v>
      </c>
      <c r="X319" s="28" t="str">
        <f t="shared" si="20"/>
        <v/>
      </c>
    </row>
    <row r="320" spans="1:24" ht="30">
      <c r="A320" s="29">
        <f t="shared" si="23"/>
        <v>319</v>
      </c>
      <c r="B320" s="29">
        <v>103</v>
      </c>
      <c r="C320" s="30">
        <f t="shared" si="24"/>
        <v>1</v>
      </c>
      <c r="D320" s="35" t="s">
        <v>892</v>
      </c>
      <c r="E320" s="32"/>
      <c r="F320" s="40" t="s">
        <v>723</v>
      </c>
      <c r="G320" s="33">
        <v>1</v>
      </c>
      <c r="H320" s="34" t="s">
        <v>105</v>
      </c>
      <c r="I320" s="35"/>
      <c r="J320" s="36" t="s">
        <v>149</v>
      </c>
      <c r="K320" s="36">
        <v>1</v>
      </c>
      <c r="L320" s="36">
        <v>1</v>
      </c>
      <c r="M320" s="30">
        <v>1</v>
      </c>
      <c r="N320" s="35" t="s">
        <v>904</v>
      </c>
      <c r="O320" s="35"/>
      <c r="P320" s="35" t="s">
        <v>905</v>
      </c>
      <c r="Q320" s="35"/>
      <c r="R320" s="44"/>
      <c r="S320" s="44"/>
      <c r="T320" s="44"/>
      <c r="U320" s="44"/>
      <c r="V320" s="38">
        <f t="shared" si="21"/>
        <v>319</v>
      </c>
      <c r="W320" s="33">
        <f t="shared" si="22"/>
        <v>0</v>
      </c>
      <c r="X320" s="28" t="str">
        <f t="shared" si="20"/>
        <v/>
      </c>
    </row>
    <row r="321" spans="1:24" ht="30">
      <c r="A321" s="29">
        <f t="shared" si="23"/>
        <v>320</v>
      </c>
      <c r="B321" s="29">
        <v>103</v>
      </c>
      <c r="C321" s="30">
        <f t="shared" si="24"/>
        <v>1</v>
      </c>
      <c r="D321" s="35" t="s">
        <v>892</v>
      </c>
      <c r="E321" s="32"/>
      <c r="F321" s="40" t="s">
        <v>723</v>
      </c>
      <c r="G321" s="33">
        <v>1</v>
      </c>
      <c r="H321" s="34" t="s">
        <v>105</v>
      </c>
      <c r="I321" s="35"/>
      <c r="J321" s="36" t="s">
        <v>149</v>
      </c>
      <c r="K321" s="36">
        <v>1</v>
      </c>
      <c r="L321" s="36">
        <v>1</v>
      </c>
      <c r="M321" s="30">
        <v>1</v>
      </c>
      <c r="N321" s="35" t="s">
        <v>906</v>
      </c>
      <c r="O321" s="35"/>
      <c r="P321" s="35" t="s">
        <v>907</v>
      </c>
      <c r="Q321" s="35"/>
      <c r="R321" s="44"/>
      <c r="S321" s="44"/>
      <c r="T321" s="44"/>
      <c r="U321" s="44"/>
      <c r="V321" s="38">
        <f t="shared" si="21"/>
        <v>320</v>
      </c>
      <c r="W321" s="33">
        <f t="shared" si="22"/>
        <v>0</v>
      </c>
      <c r="X321" s="28" t="str">
        <f t="shared" si="20"/>
        <v/>
      </c>
    </row>
    <row r="322" spans="1:24" ht="60">
      <c r="A322" s="29">
        <f t="shared" si="23"/>
        <v>321</v>
      </c>
      <c r="B322" s="29">
        <v>103</v>
      </c>
      <c r="C322" s="30">
        <f t="shared" si="24"/>
        <v>0</v>
      </c>
      <c r="D322" s="35" t="s">
        <v>892</v>
      </c>
      <c r="E322" s="32"/>
      <c r="F322" s="40" t="s">
        <v>723</v>
      </c>
      <c r="G322" s="33">
        <v>1</v>
      </c>
      <c r="H322" s="34" t="s">
        <v>105</v>
      </c>
      <c r="I322" s="35"/>
      <c r="J322" s="36" t="s">
        <v>149</v>
      </c>
      <c r="K322" s="36">
        <v>1</v>
      </c>
      <c r="L322" s="36">
        <v>1</v>
      </c>
      <c r="M322" s="30">
        <v>2</v>
      </c>
      <c r="N322" s="35" t="s">
        <v>908</v>
      </c>
      <c r="O322" s="35"/>
      <c r="P322" s="35" t="s">
        <v>909</v>
      </c>
      <c r="Q322" s="35" t="s">
        <v>910</v>
      </c>
      <c r="R322" s="31" t="s">
        <v>900</v>
      </c>
      <c r="S322" s="31"/>
      <c r="T322" s="31"/>
      <c r="U322" s="31"/>
      <c r="V322" s="38">
        <f t="shared" si="21"/>
        <v>321</v>
      </c>
      <c r="W322" s="33">
        <f t="shared" si="22"/>
        <v>1</v>
      </c>
      <c r="X322" s="28" t="str">
        <f t="shared" ref="X322:X385" si="25">IF(M322&gt;M321, IF(F322=F321,"OK"," !!! "), "")</f>
        <v>OK</v>
      </c>
    </row>
    <row r="323" spans="1:24" ht="60">
      <c r="A323" s="29">
        <f t="shared" si="23"/>
        <v>322</v>
      </c>
      <c r="B323" s="29">
        <v>103</v>
      </c>
      <c r="C323" s="30">
        <f t="shared" si="24"/>
        <v>0</v>
      </c>
      <c r="D323" s="35" t="s">
        <v>892</v>
      </c>
      <c r="E323" s="32"/>
      <c r="F323" s="40" t="s">
        <v>723</v>
      </c>
      <c r="G323" s="33">
        <v>1</v>
      </c>
      <c r="H323" s="34" t="s">
        <v>105</v>
      </c>
      <c r="I323" s="35"/>
      <c r="J323" s="36" t="s">
        <v>149</v>
      </c>
      <c r="K323" s="36">
        <v>1</v>
      </c>
      <c r="L323" s="36">
        <v>1</v>
      </c>
      <c r="M323" s="30">
        <v>2</v>
      </c>
      <c r="N323" s="35" t="s">
        <v>911</v>
      </c>
      <c r="O323" s="35" t="s">
        <v>912</v>
      </c>
      <c r="P323" s="35" t="s">
        <v>913</v>
      </c>
      <c r="Q323" s="35"/>
      <c r="R323" s="31" t="s">
        <v>900</v>
      </c>
      <c r="S323" s="31"/>
      <c r="T323" s="31" t="s">
        <v>914</v>
      </c>
      <c r="U323" s="31" t="s">
        <v>801</v>
      </c>
      <c r="V323" s="38">
        <f t="shared" ref="V323:V386" si="26">A323</f>
        <v>322</v>
      </c>
      <c r="W323" s="33">
        <f t="shared" ref="W323:W386" si="27">2-ISERROR(SEARCH("jorion",R323))-ISERROR(SEARCH("PRM",R323))</f>
        <v>1</v>
      </c>
      <c r="X323" s="28" t="str">
        <f t="shared" si="25"/>
        <v/>
      </c>
    </row>
    <row r="324" spans="1:24" ht="60">
      <c r="A324" s="29">
        <f t="shared" ref="A324:A387" si="28">1+A323</f>
        <v>323</v>
      </c>
      <c r="B324" s="29">
        <v>103</v>
      </c>
      <c r="C324" s="30">
        <f t="shared" ref="C324:C387" si="29">(R324="")*(U324="")*(T324="")*(S324="")</f>
        <v>0</v>
      </c>
      <c r="D324" s="35" t="s">
        <v>892</v>
      </c>
      <c r="E324" s="32"/>
      <c r="F324" s="40" t="s">
        <v>723</v>
      </c>
      <c r="G324" s="33">
        <v>1</v>
      </c>
      <c r="H324" s="34" t="s">
        <v>105</v>
      </c>
      <c r="I324" s="35"/>
      <c r="J324" s="36" t="s">
        <v>149</v>
      </c>
      <c r="K324" s="36">
        <v>2</v>
      </c>
      <c r="L324" s="36">
        <v>1</v>
      </c>
      <c r="M324" s="30">
        <v>3</v>
      </c>
      <c r="N324" s="35" t="s">
        <v>915</v>
      </c>
      <c r="O324" s="35"/>
      <c r="P324" s="35" t="s">
        <v>916</v>
      </c>
      <c r="Q324" s="35"/>
      <c r="R324" s="31" t="s">
        <v>900</v>
      </c>
      <c r="S324" s="31"/>
      <c r="T324" s="31" t="s">
        <v>914</v>
      </c>
      <c r="U324" s="31"/>
      <c r="V324" s="38">
        <f t="shared" si="26"/>
        <v>323</v>
      </c>
      <c r="W324" s="33">
        <f t="shared" si="27"/>
        <v>1</v>
      </c>
      <c r="X324" s="28" t="str">
        <f t="shared" si="25"/>
        <v>OK</v>
      </c>
    </row>
    <row r="325" spans="1:24" ht="60">
      <c r="A325" s="29">
        <f t="shared" si="28"/>
        <v>324</v>
      </c>
      <c r="B325" s="29">
        <v>103</v>
      </c>
      <c r="C325" s="30">
        <f t="shared" si="29"/>
        <v>0</v>
      </c>
      <c r="D325" s="35" t="s">
        <v>892</v>
      </c>
      <c r="E325" s="32"/>
      <c r="F325" s="40" t="s">
        <v>723</v>
      </c>
      <c r="G325" s="33">
        <v>1</v>
      </c>
      <c r="H325" s="34" t="s">
        <v>105</v>
      </c>
      <c r="I325" s="35"/>
      <c r="J325" s="36" t="s">
        <v>149</v>
      </c>
      <c r="K325" s="36">
        <v>3</v>
      </c>
      <c r="L325" s="36">
        <v>1</v>
      </c>
      <c r="M325" s="30">
        <v>4</v>
      </c>
      <c r="N325" s="35" t="s">
        <v>917</v>
      </c>
      <c r="O325" s="35"/>
      <c r="P325" s="35" t="s">
        <v>918</v>
      </c>
      <c r="Q325" s="35" t="s">
        <v>919</v>
      </c>
      <c r="R325" s="31" t="s">
        <v>900</v>
      </c>
      <c r="S325" s="31"/>
      <c r="T325" s="31"/>
      <c r="U325" s="31"/>
      <c r="V325" s="38">
        <f t="shared" si="26"/>
        <v>324</v>
      </c>
      <c r="W325" s="33">
        <f t="shared" si="27"/>
        <v>1</v>
      </c>
      <c r="X325" s="28" t="str">
        <f t="shared" si="25"/>
        <v>OK</v>
      </c>
    </row>
    <row r="326" spans="1:24" ht="60">
      <c r="A326" s="29">
        <f t="shared" si="28"/>
        <v>325</v>
      </c>
      <c r="B326" s="29">
        <v>103</v>
      </c>
      <c r="C326" s="30">
        <f t="shared" si="29"/>
        <v>0</v>
      </c>
      <c r="D326" s="35" t="s">
        <v>892</v>
      </c>
      <c r="E326" s="32"/>
      <c r="F326" s="40" t="s">
        <v>723</v>
      </c>
      <c r="G326" s="33">
        <v>1</v>
      </c>
      <c r="H326" s="34" t="s">
        <v>105</v>
      </c>
      <c r="I326" s="35"/>
      <c r="J326" s="36" t="s">
        <v>149</v>
      </c>
      <c r="K326" s="36">
        <v>3</v>
      </c>
      <c r="L326" s="36">
        <v>1</v>
      </c>
      <c r="M326" s="30">
        <v>4</v>
      </c>
      <c r="N326" s="35" t="s">
        <v>920</v>
      </c>
      <c r="O326" s="35"/>
      <c r="P326" s="35" t="s">
        <v>921</v>
      </c>
      <c r="Q326" s="35"/>
      <c r="R326" s="31" t="s">
        <v>900</v>
      </c>
      <c r="S326" s="31"/>
      <c r="T326" s="31"/>
      <c r="U326" s="31"/>
      <c r="V326" s="38">
        <f t="shared" si="26"/>
        <v>325</v>
      </c>
      <c r="W326" s="33">
        <f t="shared" si="27"/>
        <v>1</v>
      </c>
      <c r="X326" s="28" t="str">
        <f t="shared" si="25"/>
        <v/>
      </c>
    </row>
    <row r="327" spans="1:24" ht="60">
      <c r="A327" s="29">
        <f t="shared" si="28"/>
        <v>326</v>
      </c>
      <c r="B327" s="29">
        <v>103</v>
      </c>
      <c r="C327" s="30">
        <f t="shared" si="29"/>
        <v>0</v>
      </c>
      <c r="D327" s="35" t="s">
        <v>892</v>
      </c>
      <c r="E327" s="32"/>
      <c r="F327" s="40" t="s">
        <v>723</v>
      </c>
      <c r="G327" s="33">
        <v>1</v>
      </c>
      <c r="H327" s="34" t="s">
        <v>105</v>
      </c>
      <c r="I327" s="35"/>
      <c r="J327" s="36" t="s">
        <v>149</v>
      </c>
      <c r="K327" s="36">
        <v>3</v>
      </c>
      <c r="L327" s="36">
        <v>1</v>
      </c>
      <c r="M327" s="30">
        <v>4</v>
      </c>
      <c r="N327" s="35" t="s">
        <v>922</v>
      </c>
      <c r="O327" s="35"/>
      <c r="P327" s="35" t="s">
        <v>923</v>
      </c>
      <c r="Q327" s="35"/>
      <c r="R327" s="31" t="s">
        <v>900</v>
      </c>
      <c r="S327" s="31"/>
      <c r="T327" s="31"/>
      <c r="U327" s="31"/>
      <c r="V327" s="38">
        <f t="shared" si="26"/>
        <v>326</v>
      </c>
      <c r="W327" s="33">
        <f t="shared" si="27"/>
        <v>1</v>
      </c>
      <c r="X327" s="28" t="str">
        <f t="shared" si="25"/>
        <v/>
      </c>
    </row>
    <row r="328" spans="1:24" ht="60">
      <c r="A328" s="29">
        <f t="shared" si="28"/>
        <v>327</v>
      </c>
      <c r="B328" s="29">
        <v>103</v>
      </c>
      <c r="C328" s="30">
        <f t="shared" si="29"/>
        <v>0</v>
      </c>
      <c r="D328" s="35" t="s">
        <v>892</v>
      </c>
      <c r="E328" s="32"/>
      <c r="F328" s="40" t="s">
        <v>723</v>
      </c>
      <c r="G328" s="33">
        <v>1</v>
      </c>
      <c r="H328" s="34" t="s">
        <v>105</v>
      </c>
      <c r="I328" s="35"/>
      <c r="J328" s="36" t="s">
        <v>149</v>
      </c>
      <c r="K328" s="36">
        <v>2</v>
      </c>
      <c r="L328" s="36">
        <v>1</v>
      </c>
      <c r="M328" s="30">
        <v>3</v>
      </c>
      <c r="N328" s="35" t="s">
        <v>924</v>
      </c>
      <c r="O328" s="35"/>
      <c r="P328" s="35" t="s">
        <v>925</v>
      </c>
      <c r="Q328" s="35"/>
      <c r="R328" s="31" t="s">
        <v>900</v>
      </c>
      <c r="S328" s="31"/>
      <c r="T328" s="31" t="s">
        <v>914</v>
      </c>
      <c r="U328" s="31"/>
      <c r="V328" s="38">
        <f t="shared" si="26"/>
        <v>327</v>
      </c>
      <c r="W328" s="33">
        <f t="shared" si="27"/>
        <v>1</v>
      </c>
      <c r="X328" s="28" t="str">
        <f t="shared" si="25"/>
        <v/>
      </c>
    </row>
    <row r="329" spans="1:24" ht="60">
      <c r="A329" s="29">
        <f t="shared" si="28"/>
        <v>328</v>
      </c>
      <c r="B329" s="29">
        <v>103</v>
      </c>
      <c r="C329" s="30">
        <f t="shared" si="29"/>
        <v>0</v>
      </c>
      <c r="D329" s="35" t="s">
        <v>892</v>
      </c>
      <c r="E329" s="32"/>
      <c r="F329" s="40" t="s">
        <v>723</v>
      </c>
      <c r="G329" s="33">
        <v>1</v>
      </c>
      <c r="H329" s="34" t="s">
        <v>105</v>
      </c>
      <c r="I329" s="35"/>
      <c r="J329" s="36" t="s">
        <v>149</v>
      </c>
      <c r="K329" s="36">
        <v>3</v>
      </c>
      <c r="L329" s="36">
        <v>1</v>
      </c>
      <c r="M329" s="30">
        <v>4</v>
      </c>
      <c r="N329" s="35" t="s">
        <v>926</v>
      </c>
      <c r="O329" s="35"/>
      <c r="P329" s="35" t="s">
        <v>927</v>
      </c>
      <c r="Q329" s="35" t="s">
        <v>928</v>
      </c>
      <c r="R329" s="31" t="s">
        <v>900</v>
      </c>
      <c r="S329" s="31"/>
      <c r="T329" s="31"/>
      <c r="U329" s="31"/>
      <c r="V329" s="38">
        <f t="shared" si="26"/>
        <v>328</v>
      </c>
      <c r="W329" s="33">
        <f t="shared" si="27"/>
        <v>1</v>
      </c>
      <c r="X329" s="28" t="str">
        <f t="shared" si="25"/>
        <v>OK</v>
      </c>
    </row>
    <row r="330" spans="1:24" ht="60">
      <c r="A330" s="29">
        <f t="shared" si="28"/>
        <v>329</v>
      </c>
      <c r="B330" s="29">
        <v>103</v>
      </c>
      <c r="C330" s="30">
        <f t="shared" si="29"/>
        <v>0</v>
      </c>
      <c r="D330" s="35" t="s">
        <v>892</v>
      </c>
      <c r="E330" s="32"/>
      <c r="F330" s="40" t="s">
        <v>723</v>
      </c>
      <c r="G330" s="33">
        <v>1</v>
      </c>
      <c r="H330" s="34" t="s">
        <v>105</v>
      </c>
      <c r="I330" s="35"/>
      <c r="J330" s="36" t="s">
        <v>149</v>
      </c>
      <c r="K330" s="36">
        <v>3</v>
      </c>
      <c r="L330" s="36">
        <v>1</v>
      </c>
      <c r="M330" s="30">
        <v>4</v>
      </c>
      <c r="N330" s="35" t="s">
        <v>929</v>
      </c>
      <c r="O330" s="35"/>
      <c r="P330" s="35" t="s">
        <v>930</v>
      </c>
      <c r="Q330" s="35" t="s">
        <v>931</v>
      </c>
      <c r="R330" s="31" t="s">
        <v>900</v>
      </c>
      <c r="S330" s="31"/>
      <c r="T330" s="31"/>
      <c r="U330" s="31"/>
      <c r="V330" s="38">
        <f t="shared" si="26"/>
        <v>329</v>
      </c>
      <c r="W330" s="33">
        <f t="shared" si="27"/>
        <v>1</v>
      </c>
      <c r="X330" s="28" t="str">
        <f t="shared" si="25"/>
        <v/>
      </c>
    </row>
    <row r="331" spans="1:24" ht="60">
      <c r="A331" s="29">
        <f t="shared" si="28"/>
        <v>330</v>
      </c>
      <c r="B331" s="29">
        <v>103</v>
      </c>
      <c r="C331" s="30">
        <f t="shared" si="29"/>
        <v>0</v>
      </c>
      <c r="D331" s="35" t="s">
        <v>892</v>
      </c>
      <c r="E331" s="32"/>
      <c r="F331" s="40" t="s">
        <v>723</v>
      </c>
      <c r="G331" s="33">
        <v>1</v>
      </c>
      <c r="H331" s="34" t="s">
        <v>105</v>
      </c>
      <c r="I331" s="35"/>
      <c r="J331" s="36" t="s">
        <v>149</v>
      </c>
      <c r="K331" s="36">
        <v>3</v>
      </c>
      <c r="L331" s="36">
        <v>1</v>
      </c>
      <c r="M331" s="30">
        <v>4</v>
      </c>
      <c r="N331" s="35" t="s">
        <v>932</v>
      </c>
      <c r="O331" s="35"/>
      <c r="P331" s="35" t="s">
        <v>933</v>
      </c>
      <c r="Q331" s="35" t="s">
        <v>934</v>
      </c>
      <c r="R331" s="31" t="s">
        <v>900</v>
      </c>
      <c r="S331" s="31"/>
      <c r="T331" s="31"/>
      <c r="U331" s="31"/>
      <c r="V331" s="38">
        <f t="shared" si="26"/>
        <v>330</v>
      </c>
      <c r="W331" s="33">
        <f t="shared" si="27"/>
        <v>1</v>
      </c>
      <c r="X331" s="28" t="str">
        <f t="shared" si="25"/>
        <v/>
      </c>
    </row>
    <row r="332" spans="1:24" ht="60">
      <c r="A332" s="29">
        <f t="shared" si="28"/>
        <v>331</v>
      </c>
      <c r="B332" s="29">
        <v>103</v>
      </c>
      <c r="C332" s="30">
        <f t="shared" si="29"/>
        <v>0</v>
      </c>
      <c r="D332" s="35" t="s">
        <v>892</v>
      </c>
      <c r="E332" s="32"/>
      <c r="F332" s="40" t="s">
        <v>723</v>
      </c>
      <c r="G332" s="33">
        <v>1</v>
      </c>
      <c r="H332" s="34" t="s">
        <v>105</v>
      </c>
      <c r="I332" s="35"/>
      <c r="J332" s="36" t="s">
        <v>149</v>
      </c>
      <c r="K332" s="36">
        <v>2</v>
      </c>
      <c r="L332" s="36">
        <v>1</v>
      </c>
      <c r="M332" s="30">
        <v>3</v>
      </c>
      <c r="N332" s="35" t="s">
        <v>935</v>
      </c>
      <c r="O332" s="35"/>
      <c r="P332" s="35" t="s">
        <v>936</v>
      </c>
      <c r="Q332" s="35"/>
      <c r="R332" s="31" t="s">
        <v>900</v>
      </c>
      <c r="S332" s="31"/>
      <c r="T332" s="31" t="s">
        <v>937</v>
      </c>
      <c r="U332" s="31"/>
      <c r="V332" s="38">
        <f t="shared" si="26"/>
        <v>331</v>
      </c>
      <c r="W332" s="33">
        <f t="shared" si="27"/>
        <v>1</v>
      </c>
      <c r="X332" s="28" t="str">
        <f t="shared" si="25"/>
        <v/>
      </c>
    </row>
    <row r="333" spans="1:24" ht="60">
      <c r="A333" s="29">
        <f t="shared" si="28"/>
        <v>332</v>
      </c>
      <c r="B333" s="29">
        <v>103</v>
      </c>
      <c r="C333" s="30">
        <f t="shared" si="29"/>
        <v>0</v>
      </c>
      <c r="D333" s="35" t="s">
        <v>892</v>
      </c>
      <c r="E333" s="32"/>
      <c r="F333" s="40" t="s">
        <v>723</v>
      </c>
      <c r="G333" s="33">
        <v>1</v>
      </c>
      <c r="H333" s="34" t="s">
        <v>105</v>
      </c>
      <c r="I333" s="35"/>
      <c r="J333" s="36" t="s">
        <v>149</v>
      </c>
      <c r="K333" s="36">
        <v>3</v>
      </c>
      <c r="L333" s="36">
        <v>1</v>
      </c>
      <c r="M333" s="30">
        <v>4</v>
      </c>
      <c r="N333" s="35" t="s">
        <v>938</v>
      </c>
      <c r="O333" s="35"/>
      <c r="P333" s="35" t="s">
        <v>939</v>
      </c>
      <c r="Q333" s="35"/>
      <c r="R333" s="31" t="s">
        <v>900</v>
      </c>
      <c r="S333" s="31"/>
      <c r="T333" s="31"/>
      <c r="U333" s="31"/>
      <c r="V333" s="38">
        <f t="shared" si="26"/>
        <v>332</v>
      </c>
      <c r="W333" s="33">
        <f t="shared" si="27"/>
        <v>1</v>
      </c>
      <c r="X333" s="28" t="str">
        <f t="shared" si="25"/>
        <v>OK</v>
      </c>
    </row>
    <row r="334" spans="1:24" ht="60">
      <c r="A334" s="29">
        <f t="shared" si="28"/>
        <v>333</v>
      </c>
      <c r="B334" s="29">
        <v>103</v>
      </c>
      <c r="C334" s="30">
        <f t="shared" si="29"/>
        <v>0</v>
      </c>
      <c r="D334" s="35" t="s">
        <v>892</v>
      </c>
      <c r="E334" s="32"/>
      <c r="F334" s="40" t="s">
        <v>723</v>
      </c>
      <c r="G334" s="33">
        <v>1</v>
      </c>
      <c r="H334" s="34" t="s">
        <v>105</v>
      </c>
      <c r="I334" s="35"/>
      <c r="J334" s="36" t="s">
        <v>149</v>
      </c>
      <c r="K334" s="36">
        <v>3</v>
      </c>
      <c r="L334" s="36">
        <v>1</v>
      </c>
      <c r="M334" s="30">
        <v>4</v>
      </c>
      <c r="N334" s="35" t="s">
        <v>940</v>
      </c>
      <c r="O334" s="35"/>
      <c r="P334" s="35" t="s">
        <v>941</v>
      </c>
      <c r="Q334" s="35"/>
      <c r="R334" s="31" t="s">
        <v>900</v>
      </c>
      <c r="S334" s="31"/>
      <c r="T334" s="31"/>
      <c r="U334" s="31"/>
      <c r="V334" s="38">
        <f t="shared" si="26"/>
        <v>333</v>
      </c>
      <c r="W334" s="33">
        <f t="shared" si="27"/>
        <v>1</v>
      </c>
      <c r="X334" s="28" t="str">
        <f t="shared" si="25"/>
        <v/>
      </c>
    </row>
    <row r="335" spans="1:24" ht="60">
      <c r="A335" s="29">
        <f t="shared" si="28"/>
        <v>334</v>
      </c>
      <c r="B335" s="29">
        <v>103</v>
      </c>
      <c r="C335" s="30">
        <f t="shared" si="29"/>
        <v>0</v>
      </c>
      <c r="D335" s="35" t="s">
        <v>892</v>
      </c>
      <c r="E335" s="32"/>
      <c r="F335" s="40" t="s">
        <v>723</v>
      </c>
      <c r="G335" s="33">
        <v>1</v>
      </c>
      <c r="H335" s="34" t="s">
        <v>105</v>
      </c>
      <c r="I335" s="35"/>
      <c r="J335" s="36" t="s">
        <v>149</v>
      </c>
      <c r="K335" s="36">
        <v>3</v>
      </c>
      <c r="L335" s="36">
        <v>1</v>
      </c>
      <c r="M335" s="30">
        <v>4</v>
      </c>
      <c r="N335" s="35" t="s">
        <v>942</v>
      </c>
      <c r="O335" s="35"/>
      <c r="P335" s="35" t="s">
        <v>943</v>
      </c>
      <c r="Q335" s="35"/>
      <c r="R335" s="31" t="s">
        <v>900</v>
      </c>
      <c r="S335" s="31"/>
      <c r="T335" s="31"/>
      <c r="U335" s="31"/>
      <c r="V335" s="38">
        <f t="shared" si="26"/>
        <v>334</v>
      </c>
      <c r="W335" s="33">
        <f t="shared" si="27"/>
        <v>1</v>
      </c>
      <c r="X335" s="28" t="str">
        <f t="shared" si="25"/>
        <v/>
      </c>
    </row>
    <row r="336" spans="1:24" ht="60">
      <c r="A336" s="29">
        <f t="shared" si="28"/>
        <v>335</v>
      </c>
      <c r="B336" s="29">
        <v>103</v>
      </c>
      <c r="C336" s="30">
        <f t="shared" si="29"/>
        <v>0</v>
      </c>
      <c r="D336" s="35" t="s">
        <v>892</v>
      </c>
      <c r="E336" s="32"/>
      <c r="F336" s="40" t="s">
        <v>723</v>
      </c>
      <c r="G336" s="33">
        <v>1</v>
      </c>
      <c r="H336" s="34" t="s">
        <v>105</v>
      </c>
      <c r="I336" s="35"/>
      <c r="J336" s="36" t="s">
        <v>149</v>
      </c>
      <c r="K336" s="36">
        <v>3</v>
      </c>
      <c r="L336" s="36">
        <v>1</v>
      </c>
      <c r="M336" s="30">
        <v>4</v>
      </c>
      <c r="N336" s="35" t="s">
        <v>944</v>
      </c>
      <c r="O336" s="35"/>
      <c r="P336" s="35" t="s">
        <v>945</v>
      </c>
      <c r="Q336" s="35"/>
      <c r="R336" s="31" t="s">
        <v>900</v>
      </c>
      <c r="S336" s="31"/>
      <c r="T336" s="31"/>
      <c r="U336" s="31"/>
      <c r="V336" s="38">
        <f t="shared" si="26"/>
        <v>335</v>
      </c>
      <c r="W336" s="33">
        <f t="shared" si="27"/>
        <v>1</v>
      </c>
      <c r="X336" s="28" t="str">
        <f t="shared" si="25"/>
        <v/>
      </c>
    </row>
    <row r="337" spans="1:24" ht="60">
      <c r="A337" s="29">
        <f t="shared" si="28"/>
        <v>336</v>
      </c>
      <c r="B337" s="29">
        <v>103</v>
      </c>
      <c r="C337" s="30">
        <f t="shared" si="29"/>
        <v>0</v>
      </c>
      <c r="D337" s="35" t="s">
        <v>892</v>
      </c>
      <c r="E337" s="32"/>
      <c r="F337" s="40" t="s">
        <v>723</v>
      </c>
      <c r="G337" s="33">
        <v>1</v>
      </c>
      <c r="H337" s="34" t="s">
        <v>105</v>
      </c>
      <c r="I337" s="35"/>
      <c r="J337" s="36" t="s">
        <v>149</v>
      </c>
      <c r="K337" s="36">
        <v>3</v>
      </c>
      <c r="L337" s="36">
        <v>1</v>
      </c>
      <c r="M337" s="30">
        <v>4</v>
      </c>
      <c r="N337" s="35" t="s">
        <v>946</v>
      </c>
      <c r="O337" s="35"/>
      <c r="P337" s="35" t="s">
        <v>947</v>
      </c>
      <c r="Q337" s="35"/>
      <c r="R337" s="31" t="s">
        <v>900</v>
      </c>
      <c r="S337" s="31"/>
      <c r="T337" s="31"/>
      <c r="U337" s="31"/>
      <c r="V337" s="38">
        <f t="shared" si="26"/>
        <v>336</v>
      </c>
      <c r="W337" s="33">
        <f t="shared" si="27"/>
        <v>1</v>
      </c>
      <c r="X337" s="28" t="str">
        <f t="shared" si="25"/>
        <v/>
      </c>
    </row>
    <row r="338" spans="1:24" ht="60">
      <c r="A338" s="29">
        <f t="shared" si="28"/>
        <v>337</v>
      </c>
      <c r="B338" s="29">
        <v>103</v>
      </c>
      <c r="C338" s="30">
        <f t="shared" si="29"/>
        <v>0</v>
      </c>
      <c r="D338" s="35" t="s">
        <v>892</v>
      </c>
      <c r="E338" s="32"/>
      <c r="F338" s="40" t="s">
        <v>723</v>
      </c>
      <c r="G338" s="33">
        <v>1</v>
      </c>
      <c r="H338" s="34" t="s">
        <v>105</v>
      </c>
      <c r="I338" s="35"/>
      <c r="J338" s="36" t="s">
        <v>149</v>
      </c>
      <c r="K338" s="36">
        <v>3</v>
      </c>
      <c r="L338" s="36">
        <v>1</v>
      </c>
      <c r="M338" s="30">
        <v>5</v>
      </c>
      <c r="N338" s="35" t="s">
        <v>948</v>
      </c>
      <c r="O338" s="35"/>
      <c r="P338" s="35" t="s">
        <v>949</v>
      </c>
      <c r="Q338" s="35"/>
      <c r="R338" s="31" t="s">
        <v>900</v>
      </c>
      <c r="S338" s="31"/>
      <c r="T338" s="31"/>
      <c r="U338" s="31"/>
      <c r="V338" s="38">
        <f t="shared" si="26"/>
        <v>337</v>
      </c>
      <c r="W338" s="33">
        <f t="shared" si="27"/>
        <v>1</v>
      </c>
      <c r="X338" s="28" t="str">
        <f t="shared" si="25"/>
        <v>OK</v>
      </c>
    </row>
    <row r="339" spans="1:24" ht="60">
      <c r="A339" s="29">
        <f t="shared" si="28"/>
        <v>338</v>
      </c>
      <c r="B339" s="29">
        <v>103</v>
      </c>
      <c r="C339" s="30">
        <f t="shared" si="29"/>
        <v>0</v>
      </c>
      <c r="D339" s="35" t="s">
        <v>892</v>
      </c>
      <c r="E339" s="32"/>
      <c r="F339" s="40" t="s">
        <v>723</v>
      </c>
      <c r="G339" s="33">
        <v>1</v>
      </c>
      <c r="H339" s="34" t="s">
        <v>105</v>
      </c>
      <c r="I339" s="35"/>
      <c r="J339" s="36" t="s">
        <v>149</v>
      </c>
      <c r="K339" s="36">
        <v>3</v>
      </c>
      <c r="L339" s="36">
        <v>1</v>
      </c>
      <c r="M339" s="30">
        <v>5</v>
      </c>
      <c r="N339" s="35" t="s">
        <v>950</v>
      </c>
      <c r="O339" s="35"/>
      <c r="P339" s="35" t="s">
        <v>951</v>
      </c>
      <c r="Q339" s="35"/>
      <c r="R339" s="31" t="s">
        <v>900</v>
      </c>
      <c r="S339" s="31"/>
      <c r="T339" s="31"/>
      <c r="U339" s="31"/>
      <c r="V339" s="38">
        <f t="shared" si="26"/>
        <v>338</v>
      </c>
      <c r="W339" s="33">
        <f t="shared" si="27"/>
        <v>1</v>
      </c>
      <c r="X339" s="28" t="str">
        <f t="shared" si="25"/>
        <v/>
      </c>
    </row>
    <row r="340" spans="1:24" ht="60">
      <c r="A340" s="29">
        <f t="shared" si="28"/>
        <v>339</v>
      </c>
      <c r="B340" s="29">
        <v>103</v>
      </c>
      <c r="C340" s="30">
        <f t="shared" si="29"/>
        <v>0</v>
      </c>
      <c r="D340" s="35" t="s">
        <v>892</v>
      </c>
      <c r="E340" s="32"/>
      <c r="F340" s="40" t="s">
        <v>723</v>
      </c>
      <c r="G340" s="33">
        <v>1</v>
      </c>
      <c r="H340" s="34" t="s">
        <v>105</v>
      </c>
      <c r="I340" s="35"/>
      <c r="J340" s="36" t="s">
        <v>149</v>
      </c>
      <c r="K340" s="36">
        <v>3</v>
      </c>
      <c r="L340" s="36">
        <v>1</v>
      </c>
      <c r="M340" s="30">
        <v>5</v>
      </c>
      <c r="N340" s="35" t="s">
        <v>952</v>
      </c>
      <c r="O340" s="35"/>
      <c r="P340" s="35" t="s">
        <v>953</v>
      </c>
      <c r="Q340" s="35"/>
      <c r="R340" s="31" t="s">
        <v>900</v>
      </c>
      <c r="S340" s="31"/>
      <c r="T340" s="31"/>
      <c r="U340" s="31"/>
      <c r="V340" s="38">
        <f t="shared" si="26"/>
        <v>339</v>
      </c>
      <c r="W340" s="33">
        <f t="shared" si="27"/>
        <v>1</v>
      </c>
      <c r="X340" s="28" t="str">
        <f t="shared" si="25"/>
        <v/>
      </c>
    </row>
    <row r="341" spans="1:24" ht="60">
      <c r="A341" s="29">
        <f t="shared" si="28"/>
        <v>340</v>
      </c>
      <c r="B341" s="29">
        <v>103</v>
      </c>
      <c r="C341" s="30">
        <f t="shared" si="29"/>
        <v>0</v>
      </c>
      <c r="D341" s="35" t="s">
        <v>892</v>
      </c>
      <c r="E341" s="32"/>
      <c r="F341" s="40" t="s">
        <v>723</v>
      </c>
      <c r="G341" s="33">
        <v>1</v>
      </c>
      <c r="H341" s="34" t="s">
        <v>105</v>
      </c>
      <c r="I341" s="35"/>
      <c r="J341" s="36" t="s">
        <v>149</v>
      </c>
      <c r="K341" s="36">
        <v>3</v>
      </c>
      <c r="L341" s="36">
        <v>1</v>
      </c>
      <c r="M341" s="30">
        <v>5</v>
      </c>
      <c r="N341" s="35" t="s">
        <v>954</v>
      </c>
      <c r="O341" s="35"/>
      <c r="P341" s="35" t="s">
        <v>955</v>
      </c>
      <c r="Q341" s="35"/>
      <c r="R341" s="31" t="s">
        <v>900</v>
      </c>
      <c r="S341" s="31"/>
      <c r="T341" s="31"/>
      <c r="U341" s="31"/>
      <c r="V341" s="38">
        <f t="shared" si="26"/>
        <v>340</v>
      </c>
      <c r="W341" s="33">
        <f t="shared" si="27"/>
        <v>1</v>
      </c>
      <c r="X341" s="28" t="str">
        <f t="shared" si="25"/>
        <v/>
      </c>
    </row>
    <row r="342" spans="1:24" ht="60">
      <c r="A342" s="29">
        <f t="shared" si="28"/>
        <v>341</v>
      </c>
      <c r="B342" s="29">
        <v>103</v>
      </c>
      <c r="C342" s="30">
        <f t="shared" si="29"/>
        <v>0</v>
      </c>
      <c r="D342" s="35" t="s">
        <v>892</v>
      </c>
      <c r="E342" s="32"/>
      <c r="F342" s="40" t="s">
        <v>723</v>
      </c>
      <c r="G342" s="33">
        <v>1</v>
      </c>
      <c r="H342" s="34" t="s">
        <v>105</v>
      </c>
      <c r="I342" s="35"/>
      <c r="J342" s="36" t="s">
        <v>149</v>
      </c>
      <c r="K342" s="36">
        <v>2</v>
      </c>
      <c r="L342" s="36">
        <v>1</v>
      </c>
      <c r="M342" s="30">
        <v>3</v>
      </c>
      <c r="N342" s="35" t="s">
        <v>956</v>
      </c>
      <c r="O342" s="35"/>
      <c r="P342" s="35" t="s">
        <v>957</v>
      </c>
      <c r="Q342" s="35"/>
      <c r="R342" s="31" t="s">
        <v>900</v>
      </c>
      <c r="S342" s="31"/>
      <c r="T342" s="31"/>
      <c r="U342" s="31"/>
      <c r="V342" s="38">
        <f t="shared" si="26"/>
        <v>341</v>
      </c>
      <c r="W342" s="33">
        <f t="shared" si="27"/>
        <v>1</v>
      </c>
      <c r="X342" s="28" t="str">
        <f t="shared" si="25"/>
        <v/>
      </c>
    </row>
    <row r="343" spans="1:24" ht="60">
      <c r="A343" s="29">
        <f t="shared" si="28"/>
        <v>342</v>
      </c>
      <c r="B343" s="29">
        <v>103</v>
      </c>
      <c r="C343" s="30">
        <f t="shared" si="29"/>
        <v>0</v>
      </c>
      <c r="D343" s="35" t="s">
        <v>892</v>
      </c>
      <c r="E343" s="32"/>
      <c r="F343" s="40" t="s">
        <v>723</v>
      </c>
      <c r="G343" s="33">
        <v>1</v>
      </c>
      <c r="H343" s="34" t="s">
        <v>105</v>
      </c>
      <c r="I343" s="35"/>
      <c r="J343" s="36" t="s">
        <v>149</v>
      </c>
      <c r="K343" s="36">
        <v>3</v>
      </c>
      <c r="L343" s="36">
        <v>1</v>
      </c>
      <c r="M343" s="30">
        <v>4</v>
      </c>
      <c r="N343" s="35" t="s">
        <v>958</v>
      </c>
      <c r="O343" s="35"/>
      <c r="P343" s="35" t="s">
        <v>959</v>
      </c>
      <c r="Q343" s="35" t="s">
        <v>960</v>
      </c>
      <c r="R343" s="31" t="s">
        <v>900</v>
      </c>
      <c r="S343" s="31"/>
      <c r="T343" s="31"/>
      <c r="U343" s="31"/>
      <c r="V343" s="38">
        <f t="shared" si="26"/>
        <v>342</v>
      </c>
      <c r="W343" s="33">
        <f t="shared" si="27"/>
        <v>1</v>
      </c>
      <c r="X343" s="28" t="str">
        <f t="shared" si="25"/>
        <v>OK</v>
      </c>
    </row>
    <row r="344" spans="1:24" ht="60">
      <c r="A344" s="29">
        <f t="shared" si="28"/>
        <v>343</v>
      </c>
      <c r="B344" s="29">
        <v>103</v>
      </c>
      <c r="C344" s="30">
        <f t="shared" si="29"/>
        <v>0</v>
      </c>
      <c r="D344" s="35" t="s">
        <v>892</v>
      </c>
      <c r="E344" s="32"/>
      <c r="F344" s="40" t="s">
        <v>723</v>
      </c>
      <c r="G344" s="33">
        <v>1</v>
      </c>
      <c r="H344" s="34" t="s">
        <v>105</v>
      </c>
      <c r="I344" s="35"/>
      <c r="J344" s="36" t="s">
        <v>149</v>
      </c>
      <c r="K344" s="36">
        <v>3</v>
      </c>
      <c r="L344" s="36">
        <v>1</v>
      </c>
      <c r="M344" s="30">
        <v>4</v>
      </c>
      <c r="N344" s="35" t="s">
        <v>961</v>
      </c>
      <c r="O344" s="35"/>
      <c r="P344" s="35" t="s">
        <v>962</v>
      </c>
      <c r="Q344" s="35" t="s">
        <v>963</v>
      </c>
      <c r="R344" s="31" t="s">
        <v>900</v>
      </c>
      <c r="S344" s="31"/>
      <c r="T344" s="31"/>
      <c r="U344" s="31"/>
      <c r="V344" s="38">
        <f t="shared" si="26"/>
        <v>343</v>
      </c>
      <c r="W344" s="33">
        <f t="shared" si="27"/>
        <v>1</v>
      </c>
      <c r="X344" s="28" t="str">
        <f t="shared" si="25"/>
        <v/>
      </c>
    </row>
    <row r="345" spans="1:24" ht="60">
      <c r="A345" s="29">
        <f t="shared" si="28"/>
        <v>344</v>
      </c>
      <c r="B345" s="29">
        <v>103</v>
      </c>
      <c r="C345" s="30">
        <f t="shared" si="29"/>
        <v>0</v>
      </c>
      <c r="D345" s="35" t="s">
        <v>892</v>
      </c>
      <c r="E345" s="32"/>
      <c r="F345" s="40" t="s">
        <v>723</v>
      </c>
      <c r="G345" s="33">
        <v>1</v>
      </c>
      <c r="H345" s="34" t="s">
        <v>105</v>
      </c>
      <c r="I345" s="35"/>
      <c r="J345" s="36" t="s">
        <v>149</v>
      </c>
      <c r="K345" s="36">
        <v>3</v>
      </c>
      <c r="L345" s="36">
        <v>1</v>
      </c>
      <c r="M345" s="30">
        <v>4</v>
      </c>
      <c r="N345" s="35" t="s">
        <v>964</v>
      </c>
      <c r="O345" s="35"/>
      <c r="P345" s="35" t="s">
        <v>965</v>
      </c>
      <c r="Q345" s="35" t="s">
        <v>966</v>
      </c>
      <c r="R345" s="31" t="s">
        <v>900</v>
      </c>
      <c r="S345" s="31"/>
      <c r="T345" s="31"/>
      <c r="U345" s="31"/>
      <c r="V345" s="38">
        <f t="shared" si="26"/>
        <v>344</v>
      </c>
      <c r="W345" s="33">
        <f t="shared" si="27"/>
        <v>1</v>
      </c>
      <c r="X345" s="28" t="str">
        <f t="shared" si="25"/>
        <v/>
      </c>
    </row>
    <row r="346" spans="1:24" ht="60">
      <c r="A346" s="29">
        <f t="shared" si="28"/>
        <v>345</v>
      </c>
      <c r="B346" s="29">
        <v>103</v>
      </c>
      <c r="C346" s="30">
        <f t="shared" si="29"/>
        <v>0</v>
      </c>
      <c r="D346" s="35" t="s">
        <v>892</v>
      </c>
      <c r="E346" s="32"/>
      <c r="F346" s="40" t="s">
        <v>723</v>
      </c>
      <c r="G346" s="33">
        <v>1</v>
      </c>
      <c r="H346" s="34" t="s">
        <v>105</v>
      </c>
      <c r="I346" s="35"/>
      <c r="J346" s="36" t="s">
        <v>149</v>
      </c>
      <c r="K346" s="36">
        <v>3</v>
      </c>
      <c r="L346" s="36">
        <v>1</v>
      </c>
      <c r="M346" s="30">
        <v>4</v>
      </c>
      <c r="N346" s="35" t="s">
        <v>967</v>
      </c>
      <c r="O346" s="35"/>
      <c r="P346" s="35" t="s">
        <v>968</v>
      </c>
      <c r="Q346" s="35" t="s">
        <v>969</v>
      </c>
      <c r="R346" s="31" t="s">
        <v>900</v>
      </c>
      <c r="S346" s="31"/>
      <c r="T346" s="31"/>
      <c r="U346" s="31"/>
      <c r="V346" s="38">
        <f t="shared" si="26"/>
        <v>345</v>
      </c>
      <c r="W346" s="33">
        <f t="shared" si="27"/>
        <v>1</v>
      </c>
      <c r="X346" s="28" t="str">
        <f t="shared" si="25"/>
        <v/>
      </c>
    </row>
    <row r="347" spans="1:24" ht="60">
      <c r="A347" s="29">
        <f t="shared" si="28"/>
        <v>346</v>
      </c>
      <c r="B347" s="29">
        <v>103</v>
      </c>
      <c r="C347" s="30">
        <f t="shared" si="29"/>
        <v>0</v>
      </c>
      <c r="D347" s="35" t="s">
        <v>892</v>
      </c>
      <c r="E347" s="32"/>
      <c r="F347" s="40" t="s">
        <v>723</v>
      </c>
      <c r="G347" s="33">
        <v>1</v>
      </c>
      <c r="H347" s="34" t="s">
        <v>105</v>
      </c>
      <c r="I347" s="35"/>
      <c r="J347" s="36" t="s">
        <v>149</v>
      </c>
      <c r="K347" s="36">
        <v>3</v>
      </c>
      <c r="L347" s="36">
        <v>1</v>
      </c>
      <c r="M347" s="30">
        <v>3</v>
      </c>
      <c r="N347" s="35" t="s">
        <v>970</v>
      </c>
      <c r="O347" s="35"/>
      <c r="P347" s="35" t="s">
        <v>971</v>
      </c>
      <c r="Q347" s="35"/>
      <c r="R347" s="31" t="s">
        <v>900</v>
      </c>
      <c r="S347" s="31"/>
      <c r="T347" s="31"/>
      <c r="U347" s="31"/>
      <c r="V347" s="38">
        <f t="shared" si="26"/>
        <v>346</v>
      </c>
      <c r="W347" s="33">
        <f t="shared" si="27"/>
        <v>1</v>
      </c>
      <c r="X347" s="28" t="str">
        <f t="shared" si="25"/>
        <v/>
      </c>
    </row>
    <row r="348" spans="1:24" ht="45">
      <c r="A348" s="29">
        <f t="shared" si="28"/>
        <v>347</v>
      </c>
      <c r="B348" s="29">
        <v>103</v>
      </c>
      <c r="C348" s="30">
        <f t="shared" si="29"/>
        <v>0</v>
      </c>
      <c r="D348" s="35" t="s">
        <v>892</v>
      </c>
      <c r="E348" s="32"/>
      <c r="F348" s="40" t="s">
        <v>723</v>
      </c>
      <c r="G348" s="33">
        <v>1</v>
      </c>
      <c r="H348" s="34" t="s">
        <v>105</v>
      </c>
      <c r="I348" s="35"/>
      <c r="J348" s="36" t="s">
        <v>149</v>
      </c>
      <c r="K348" s="36">
        <v>1</v>
      </c>
      <c r="L348" s="36">
        <v>1</v>
      </c>
      <c r="M348" s="30">
        <v>2</v>
      </c>
      <c r="N348" s="35" t="s">
        <v>972</v>
      </c>
      <c r="O348" s="35"/>
      <c r="P348" s="35" t="s">
        <v>973</v>
      </c>
      <c r="Q348" s="35"/>
      <c r="R348" s="31" t="s">
        <v>974</v>
      </c>
      <c r="S348" s="31"/>
      <c r="T348" s="31"/>
      <c r="U348" s="31"/>
      <c r="V348" s="38">
        <f t="shared" si="26"/>
        <v>347</v>
      </c>
      <c r="W348" s="33">
        <f t="shared" si="27"/>
        <v>1</v>
      </c>
      <c r="X348" s="28" t="str">
        <f t="shared" si="25"/>
        <v/>
      </c>
    </row>
    <row r="349" spans="1:24" ht="45">
      <c r="A349" s="29">
        <f t="shared" si="28"/>
        <v>348</v>
      </c>
      <c r="B349" s="29">
        <v>103</v>
      </c>
      <c r="C349" s="30">
        <f t="shared" si="29"/>
        <v>0</v>
      </c>
      <c r="D349" s="35" t="s">
        <v>892</v>
      </c>
      <c r="E349" s="32"/>
      <c r="F349" s="40" t="s">
        <v>723</v>
      </c>
      <c r="G349" s="33">
        <v>1</v>
      </c>
      <c r="H349" s="34" t="s">
        <v>105</v>
      </c>
      <c r="I349" s="35"/>
      <c r="J349" s="36" t="s">
        <v>149</v>
      </c>
      <c r="K349" s="36">
        <v>1</v>
      </c>
      <c r="L349" s="36">
        <v>1</v>
      </c>
      <c r="M349" s="30">
        <v>3</v>
      </c>
      <c r="N349" s="35" t="s">
        <v>975</v>
      </c>
      <c r="O349" s="35"/>
      <c r="P349" s="35" t="s">
        <v>976</v>
      </c>
      <c r="Q349" s="35"/>
      <c r="R349" s="31" t="s">
        <v>974</v>
      </c>
      <c r="S349" s="31"/>
      <c r="T349" s="31"/>
      <c r="U349" s="31"/>
      <c r="V349" s="38">
        <f t="shared" si="26"/>
        <v>348</v>
      </c>
      <c r="W349" s="33">
        <f t="shared" si="27"/>
        <v>1</v>
      </c>
      <c r="X349" s="28" t="str">
        <f t="shared" si="25"/>
        <v>OK</v>
      </c>
    </row>
    <row r="350" spans="1:24" ht="45">
      <c r="A350" s="29">
        <f t="shared" si="28"/>
        <v>349</v>
      </c>
      <c r="B350" s="29">
        <v>103</v>
      </c>
      <c r="C350" s="30">
        <f t="shared" si="29"/>
        <v>0</v>
      </c>
      <c r="D350" s="35" t="s">
        <v>892</v>
      </c>
      <c r="E350" s="32"/>
      <c r="F350" s="40" t="s">
        <v>723</v>
      </c>
      <c r="G350" s="33">
        <v>1</v>
      </c>
      <c r="H350" s="34" t="s">
        <v>105</v>
      </c>
      <c r="I350" s="35"/>
      <c r="J350" s="36" t="s">
        <v>149</v>
      </c>
      <c r="K350" s="36">
        <v>2</v>
      </c>
      <c r="L350" s="36">
        <v>1</v>
      </c>
      <c r="M350" s="30">
        <v>4</v>
      </c>
      <c r="N350" s="35" t="s">
        <v>977</v>
      </c>
      <c r="O350" s="35"/>
      <c r="P350" s="35" t="s">
        <v>978</v>
      </c>
      <c r="Q350" s="35"/>
      <c r="R350" s="31" t="s">
        <v>974</v>
      </c>
      <c r="S350" s="31"/>
      <c r="T350" s="31" t="s">
        <v>903</v>
      </c>
      <c r="U350" s="31"/>
      <c r="V350" s="38">
        <f t="shared" si="26"/>
        <v>349</v>
      </c>
      <c r="W350" s="33">
        <f t="shared" si="27"/>
        <v>1</v>
      </c>
      <c r="X350" s="28" t="str">
        <f t="shared" si="25"/>
        <v>OK</v>
      </c>
    </row>
    <row r="351" spans="1:24" ht="45">
      <c r="A351" s="29">
        <f t="shared" si="28"/>
        <v>350</v>
      </c>
      <c r="B351" s="29">
        <v>103</v>
      </c>
      <c r="C351" s="30">
        <f t="shared" si="29"/>
        <v>0</v>
      </c>
      <c r="D351" s="35" t="s">
        <v>892</v>
      </c>
      <c r="E351" s="32"/>
      <c r="F351" s="40" t="s">
        <v>723</v>
      </c>
      <c r="G351" s="33">
        <v>1</v>
      </c>
      <c r="H351" s="34" t="s">
        <v>105</v>
      </c>
      <c r="I351" s="35"/>
      <c r="J351" s="36" t="s">
        <v>149</v>
      </c>
      <c r="K351" s="36">
        <v>2</v>
      </c>
      <c r="L351" s="36">
        <v>1</v>
      </c>
      <c r="M351" s="30">
        <v>4</v>
      </c>
      <c r="N351" s="35" t="s">
        <v>979</v>
      </c>
      <c r="O351" s="35"/>
      <c r="P351" s="35" t="s">
        <v>980</v>
      </c>
      <c r="Q351" s="35"/>
      <c r="R351" s="31" t="s">
        <v>974</v>
      </c>
      <c r="S351" s="31"/>
      <c r="T351" s="31"/>
      <c r="U351" s="31"/>
      <c r="V351" s="38">
        <f t="shared" si="26"/>
        <v>350</v>
      </c>
      <c r="W351" s="33">
        <f t="shared" si="27"/>
        <v>1</v>
      </c>
      <c r="X351" s="28" t="str">
        <f t="shared" si="25"/>
        <v/>
      </c>
    </row>
    <row r="352" spans="1:24" ht="45">
      <c r="A352" s="29">
        <f t="shared" si="28"/>
        <v>351</v>
      </c>
      <c r="B352" s="29">
        <v>103</v>
      </c>
      <c r="C352" s="30">
        <f t="shared" si="29"/>
        <v>0</v>
      </c>
      <c r="D352" s="35" t="s">
        <v>892</v>
      </c>
      <c r="E352" s="32"/>
      <c r="F352" s="40" t="s">
        <v>723</v>
      </c>
      <c r="G352" s="33">
        <v>1</v>
      </c>
      <c r="H352" s="34" t="s">
        <v>105</v>
      </c>
      <c r="I352" s="35"/>
      <c r="J352" s="36" t="s">
        <v>149</v>
      </c>
      <c r="K352" s="36">
        <v>1</v>
      </c>
      <c r="L352" s="36">
        <v>1</v>
      </c>
      <c r="M352" s="30">
        <v>3</v>
      </c>
      <c r="N352" s="35" t="s">
        <v>981</v>
      </c>
      <c r="O352" s="35"/>
      <c r="P352" s="35" t="s">
        <v>982</v>
      </c>
      <c r="Q352" s="35"/>
      <c r="R352" s="31" t="s">
        <v>974</v>
      </c>
      <c r="S352" s="31"/>
      <c r="T352" s="31"/>
      <c r="U352" s="31"/>
      <c r="V352" s="38">
        <f t="shared" si="26"/>
        <v>351</v>
      </c>
      <c r="W352" s="33">
        <f t="shared" si="27"/>
        <v>1</v>
      </c>
      <c r="X352" s="28" t="str">
        <f t="shared" si="25"/>
        <v/>
      </c>
    </row>
    <row r="353" spans="1:24" ht="45">
      <c r="A353" s="29">
        <f t="shared" si="28"/>
        <v>352</v>
      </c>
      <c r="B353" s="29">
        <v>103</v>
      </c>
      <c r="C353" s="30">
        <f t="shared" si="29"/>
        <v>0</v>
      </c>
      <c r="D353" s="35" t="s">
        <v>892</v>
      </c>
      <c r="E353" s="32"/>
      <c r="F353" s="40" t="s">
        <v>723</v>
      </c>
      <c r="G353" s="33">
        <v>1</v>
      </c>
      <c r="H353" s="34" t="s">
        <v>105</v>
      </c>
      <c r="I353" s="35"/>
      <c r="J353" s="36" t="s">
        <v>149</v>
      </c>
      <c r="K353" s="36">
        <v>2</v>
      </c>
      <c r="L353" s="36">
        <v>1</v>
      </c>
      <c r="M353" s="30">
        <v>4</v>
      </c>
      <c r="N353" s="35" t="s">
        <v>983</v>
      </c>
      <c r="O353" s="35" t="s">
        <v>984</v>
      </c>
      <c r="P353" s="35" t="s">
        <v>985</v>
      </c>
      <c r="Q353" s="35" t="s">
        <v>986</v>
      </c>
      <c r="R353" s="31" t="s">
        <v>974</v>
      </c>
      <c r="S353" s="31"/>
      <c r="T353" s="31" t="s">
        <v>903</v>
      </c>
      <c r="U353" s="31"/>
      <c r="V353" s="38">
        <f t="shared" si="26"/>
        <v>352</v>
      </c>
      <c r="W353" s="33">
        <f t="shared" si="27"/>
        <v>1</v>
      </c>
      <c r="X353" s="28" t="str">
        <f t="shared" si="25"/>
        <v>OK</v>
      </c>
    </row>
    <row r="354" spans="1:24" ht="30">
      <c r="A354" s="29">
        <f t="shared" si="28"/>
        <v>353</v>
      </c>
      <c r="B354" s="29">
        <v>103</v>
      </c>
      <c r="C354" s="30">
        <f t="shared" si="29"/>
        <v>1</v>
      </c>
      <c r="D354" s="35" t="s">
        <v>892</v>
      </c>
      <c r="E354" s="32"/>
      <c r="F354" s="40" t="s">
        <v>723</v>
      </c>
      <c r="G354" s="33">
        <v>1</v>
      </c>
      <c r="H354" s="34" t="s">
        <v>105</v>
      </c>
      <c r="I354" s="35"/>
      <c r="J354" s="36" t="s">
        <v>149</v>
      </c>
      <c r="K354" s="36">
        <v>1</v>
      </c>
      <c r="L354" s="36">
        <v>1</v>
      </c>
      <c r="M354" s="30">
        <v>2</v>
      </c>
      <c r="N354" s="35" t="s">
        <v>987</v>
      </c>
      <c r="O354" s="35"/>
      <c r="P354" s="35" t="s">
        <v>988</v>
      </c>
      <c r="Q354" s="35"/>
      <c r="R354" s="44"/>
      <c r="S354" s="44"/>
      <c r="T354" s="44"/>
      <c r="U354" s="44"/>
      <c r="V354" s="38">
        <f t="shared" si="26"/>
        <v>353</v>
      </c>
      <c r="W354" s="33">
        <f t="shared" si="27"/>
        <v>0</v>
      </c>
      <c r="X354" s="28" t="str">
        <f t="shared" si="25"/>
        <v/>
      </c>
    </row>
    <row r="355" spans="1:24" ht="30">
      <c r="A355" s="29">
        <f t="shared" si="28"/>
        <v>354</v>
      </c>
      <c r="B355" s="29">
        <v>103</v>
      </c>
      <c r="C355" s="30">
        <f t="shared" si="29"/>
        <v>1</v>
      </c>
      <c r="D355" s="35" t="s">
        <v>892</v>
      </c>
      <c r="E355" s="32"/>
      <c r="F355" s="40" t="s">
        <v>723</v>
      </c>
      <c r="G355" s="33">
        <v>1</v>
      </c>
      <c r="H355" s="34" t="s">
        <v>105</v>
      </c>
      <c r="I355" s="35"/>
      <c r="J355" s="36" t="s">
        <v>149</v>
      </c>
      <c r="K355" s="36">
        <v>2</v>
      </c>
      <c r="L355" s="36">
        <v>1</v>
      </c>
      <c r="M355" s="30">
        <v>3</v>
      </c>
      <c r="N355" s="35" t="s">
        <v>989</v>
      </c>
      <c r="O355" s="35"/>
      <c r="P355" s="35" t="s">
        <v>990</v>
      </c>
      <c r="Q355" s="35"/>
      <c r="R355" s="44"/>
      <c r="S355" s="44"/>
      <c r="T355" s="44"/>
      <c r="U355" s="44"/>
      <c r="V355" s="38">
        <f t="shared" si="26"/>
        <v>354</v>
      </c>
      <c r="W355" s="33">
        <f t="shared" si="27"/>
        <v>0</v>
      </c>
      <c r="X355" s="28" t="str">
        <f t="shared" si="25"/>
        <v>OK</v>
      </c>
    </row>
    <row r="356" spans="1:24" ht="30">
      <c r="A356" s="29">
        <f t="shared" si="28"/>
        <v>355</v>
      </c>
      <c r="B356" s="29">
        <v>103</v>
      </c>
      <c r="C356" s="30">
        <f t="shared" si="29"/>
        <v>1</v>
      </c>
      <c r="D356" s="35" t="s">
        <v>892</v>
      </c>
      <c r="E356" s="32"/>
      <c r="F356" s="40" t="s">
        <v>723</v>
      </c>
      <c r="G356" s="33">
        <v>1</v>
      </c>
      <c r="H356" s="34" t="s">
        <v>105</v>
      </c>
      <c r="I356" s="35"/>
      <c r="J356" s="36" t="s">
        <v>149</v>
      </c>
      <c r="K356" s="36">
        <v>2</v>
      </c>
      <c r="L356" s="36">
        <v>1</v>
      </c>
      <c r="M356" s="30">
        <v>3</v>
      </c>
      <c r="N356" s="35" t="s">
        <v>991</v>
      </c>
      <c r="O356" s="35"/>
      <c r="P356" s="35" t="s">
        <v>992</v>
      </c>
      <c r="Q356" s="35"/>
      <c r="R356" s="44"/>
      <c r="S356" s="44"/>
      <c r="T356" s="44"/>
      <c r="U356" s="44"/>
      <c r="V356" s="38">
        <f t="shared" si="26"/>
        <v>355</v>
      </c>
      <c r="W356" s="33">
        <f t="shared" si="27"/>
        <v>0</v>
      </c>
      <c r="X356" s="28" t="str">
        <f t="shared" si="25"/>
        <v/>
      </c>
    </row>
    <row r="357" spans="1:24" ht="30">
      <c r="A357" s="29">
        <f t="shared" si="28"/>
        <v>356</v>
      </c>
      <c r="B357" s="29">
        <v>103</v>
      </c>
      <c r="C357" s="30">
        <f t="shared" si="29"/>
        <v>1</v>
      </c>
      <c r="D357" s="35" t="s">
        <v>892</v>
      </c>
      <c r="E357" s="32"/>
      <c r="F357" s="40" t="s">
        <v>723</v>
      </c>
      <c r="G357" s="33">
        <v>1</v>
      </c>
      <c r="H357" s="34" t="s">
        <v>105</v>
      </c>
      <c r="I357" s="35"/>
      <c r="J357" s="36" t="s">
        <v>149</v>
      </c>
      <c r="K357" s="36">
        <v>2</v>
      </c>
      <c r="L357" s="36">
        <v>1</v>
      </c>
      <c r="M357" s="30">
        <v>3</v>
      </c>
      <c r="N357" s="35" t="s">
        <v>286</v>
      </c>
      <c r="O357" s="35"/>
      <c r="P357" s="35" t="s">
        <v>993</v>
      </c>
      <c r="Q357" s="35"/>
      <c r="R357" s="44"/>
      <c r="S357" s="44"/>
      <c r="T357" s="44"/>
      <c r="U357" s="44"/>
      <c r="V357" s="38">
        <f t="shared" si="26"/>
        <v>356</v>
      </c>
      <c r="W357" s="33">
        <f t="shared" si="27"/>
        <v>0</v>
      </c>
      <c r="X357" s="28" t="str">
        <f t="shared" si="25"/>
        <v/>
      </c>
    </row>
    <row r="358" spans="1:24" ht="30">
      <c r="A358" s="29">
        <f t="shared" si="28"/>
        <v>357</v>
      </c>
      <c r="B358" s="29">
        <v>103</v>
      </c>
      <c r="C358" s="30">
        <f t="shared" si="29"/>
        <v>1</v>
      </c>
      <c r="D358" s="35" t="s">
        <v>892</v>
      </c>
      <c r="E358" s="32"/>
      <c r="F358" s="40" t="s">
        <v>723</v>
      </c>
      <c r="G358" s="33">
        <v>1</v>
      </c>
      <c r="H358" s="34" t="s">
        <v>105</v>
      </c>
      <c r="I358" s="35"/>
      <c r="J358" s="36" t="s">
        <v>149</v>
      </c>
      <c r="K358" s="36">
        <v>2</v>
      </c>
      <c r="L358" s="36">
        <v>1</v>
      </c>
      <c r="M358" s="30">
        <v>3</v>
      </c>
      <c r="N358" s="35" t="s">
        <v>994</v>
      </c>
      <c r="O358" s="35"/>
      <c r="P358" s="35" t="s">
        <v>995</v>
      </c>
      <c r="Q358" s="35"/>
      <c r="R358" s="44"/>
      <c r="S358" s="44"/>
      <c r="T358" s="44"/>
      <c r="U358" s="44"/>
      <c r="V358" s="38">
        <f t="shared" si="26"/>
        <v>357</v>
      </c>
      <c r="W358" s="33">
        <f t="shared" si="27"/>
        <v>0</v>
      </c>
      <c r="X358" s="28" t="str">
        <f t="shared" si="25"/>
        <v/>
      </c>
    </row>
    <row r="359" spans="1:24" ht="45">
      <c r="A359" s="29">
        <f t="shared" si="28"/>
        <v>358</v>
      </c>
      <c r="B359" s="29">
        <v>103</v>
      </c>
      <c r="C359" s="30">
        <f t="shared" si="29"/>
        <v>0</v>
      </c>
      <c r="D359" s="35" t="s">
        <v>892</v>
      </c>
      <c r="E359" s="32"/>
      <c r="F359" s="40" t="s">
        <v>723</v>
      </c>
      <c r="G359" s="33">
        <v>1</v>
      </c>
      <c r="H359" s="34" t="s">
        <v>105</v>
      </c>
      <c r="I359" s="35"/>
      <c r="J359" s="36" t="s">
        <v>149</v>
      </c>
      <c r="K359" s="36">
        <v>2</v>
      </c>
      <c r="L359" s="36">
        <v>1</v>
      </c>
      <c r="M359" s="30">
        <v>3</v>
      </c>
      <c r="N359" s="35" t="s">
        <v>996</v>
      </c>
      <c r="O359" s="35"/>
      <c r="P359" s="35" t="s">
        <v>997</v>
      </c>
      <c r="Q359" s="35"/>
      <c r="R359" s="31" t="s">
        <v>974</v>
      </c>
      <c r="S359" s="31"/>
      <c r="T359" s="31" t="s">
        <v>903</v>
      </c>
      <c r="U359" s="31"/>
      <c r="V359" s="38">
        <f t="shared" si="26"/>
        <v>358</v>
      </c>
      <c r="W359" s="33">
        <f t="shared" si="27"/>
        <v>1</v>
      </c>
      <c r="X359" s="28" t="str">
        <f t="shared" si="25"/>
        <v/>
      </c>
    </row>
    <row r="360" spans="1:24" ht="60">
      <c r="A360" s="29">
        <f t="shared" si="28"/>
        <v>359</v>
      </c>
      <c r="B360" s="29">
        <v>103</v>
      </c>
      <c r="C360" s="30">
        <f t="shared" si="29"/>
        <v>0</v>
      </c>
      <c r="D360" s="35" t="s">
        <v>892</v>
      </c>
      <c r="E360" s="32"/>
      <c r="F360" s="40" t="s">
        <v>723</v>
      </c>
      <c r="G360" s="33">
        <v>1</v>
      </c>
      <c r="H360" s="34" t="s">
        <v>105</v>
      </c>
      <c r="I360" s="35"/>
      <c r="J360" s="36" t="s">
        <v>149</v>
      </c>
      <c r="K360" s="36">
        <v>2</v>
      </c>
      <c r="L360" s="36">
        <v>1</v>
      </c>
      <c r="M360" s="30">
        <v>3</v>
      </c>
      <c r="N360" s="35" t="s">
        <v>998</v>
      </c>
      <c r="O360" s="35"/>
      <c r="P360" s="35" t="s">
        <v>999</v>
      </c>
      <c r="Q360" s="35"/>
      <c r="R360" s="31" t="s">
        <v>900</v>
      </c>
      <c r="S360" s="31"/>
      <c r="T360" s="31" t="s">
        <v>903</v>
      </c>
      <c r="U360" s="31"/>
      <c r="V360" s="38">
        <f t="shared" si="26"/>
        <v>359</v>
      </c>
      <c r="W360" s="33">
        <f t="shared" si="27"/>
        <v>1</v>
      </c>
      <c r="X360" s="28" t="str">
        <f t="shared" si="25"/>
        <v/>
      </c>
    </row>
    <row r="361" spans="1:24" ht="30">
      <c r="A361" s="29">
        <f t="shared" si="28"/>
        <v>360</v>
      </c>
      <c r="B361" s="29">
        <v>103</v>
      </c>
      <c r="C361" s="30">
        <f t="shared" si="29"/>
        <v>1</v>
      </c>
      <c r="D361" s="35" t="s">
        <v>892</v>
      </c>
      <c r="E361" s="32"/>
      <c r="F361" s="40" t="s">
        <v>723</v>
      </c>
      <c r="G361" s="33">
        <v>1</v>
      </c>
      <c r="H361" s="34" t="s">
        <v>105</v>
      </c>
      <c r="I361" s="35"/>
      <c r="J361" s="36" t="s">
        <v>149</v>
      </c>
      <c r="K361" s="36">
        <v>2</v>
      </c>
      <c r="L361" s="36">
        <v>1</v>
      </c>
      <c r="M361" s="30">
        <v>3</v>
      </c>
      <c r="N361" s="35" t="s">
        <v>1000</v>
      </c>
      <c r="O361" s="35"/>
      <c r="P361" s="35" t="s">
        <v>1001</v>
      </c>
      <c r="Q361" s="35" t="s">
        <v>1002</v>
      </c>
      <c r="R361" s="44"/>
      <c r="S361" s="44"/>
      <c r="T361" s="44"/>
      <c r="U361" s="44"/>
      <c r="V361" s="38">
        <f t="shared" si="26"/>
        <v>360</v>
      </c>
      <c r="W361" s="33">
        <f t="shared" si="27"/>
        <v>0</v>
      </c>
      <c r="X361" s="28" t="str">
        <f t="shared" si="25"/>
        <v/>
      </c>
    </row>
    <row r="362" spans="1:24" ht="30">
      <c r="A362" s="29">
        <f t="shared" si="28"/>
        <v>361</v>
      </c>
      <c r="B362" s="29">
        <v>103</v>
      </c>
      <c r="C362" s="30">
        <f t="shared" si="29"/>
        <v>1</v>
      </c>
      <c r="D362" s="35" t="s">
        <v>892</v>
      </c>
      <c r="E362" s="32"/>
      <c r="F362" s="40" t="s">
        <v>723</v>
      </c>
      <c r="G362" s="33">
        <v>1</v>
      </c>
      <c r="H362" s="34" t="s">
        <v>105</v>
      </c>
      <c r="I362" s="35"/>
      <c r="J362" s="36" t="s">
        <v>149</v>
      </c>
      <c r="K362" s="36">
        <v>1</v>
      </c>
      <c r="L362" s="36">
        <v>1</v>
      </c>
      <c r="M362" s="30">
        <v>2</v>
      </c>
      <c r="N362" s="35" t="s">
        <v>1003</v>
      </c>
      <c r="O362" s="35"/>
      <c r="P362" s="35" t="s">
        <v>1004</v>
      </c>
      <c r="Q362" s="35"/>
      <c r="R362" s="44"/>
      <c r="S362" s="44"/>
      <c r="T362" s="44"/>
      <c r="U362" s="44"/>
      <c r="V362" s="38">
        <f t="shared" si="26"/>
        <v>361</v>
      </c>
      <c r="W362" s="33">
        <f t="shared" si="27"/>
        <v>0</v>
      </c>
      <c r="X362" s="28" t="str">
        <f t="shared" si="25"/>
        <v/>
      </c>
    </row>
    <row r="363" spans="1:24" ht="30">
      <c r="A363" s="29">
        <f t="shared" si="28"/>
        <v>362</v>
      </c>
      <c r="B363" s="29">
        <v>103</v>
      </c>
      <c r="C363" s="30">
        <f t="shared" si="29"/>
        <v>1</v>
      </c>
      <c r="D363" s="35" t="s">
        <v>892</v>
      </c>
      <c r="E363" s="32"/>
      <c r="F363" s="40" t="s">
        <v>723</v>
      </c>
      <c r="G363" s="33">
        <v>1</v>
      </c>
      <c r="H363" s="34" t="s">
        <v>105</v>
      </c>
      <c r="I363" s="35"/>
      <c r="J363" s="36" t="s">
        <v>149</v>
      </c>
      <c r="K363" s="36">
        <v>2</v>
      </c>
      <c r="L363" s="36">
        <v>1</v>
      </c>
      <c r="M363" s="30">
        <v>3</v>
      </c>
      <c r="N363" s="35" t="s">
        <v>1005</v>
      </c>
      <c r="O363" s="35"/>
      <c r="P363" s="35" t="s">
        <v>1006</v>
      </c>
      <c r="Q363" s="35"/>
      <c r="R363" s="44"/>
      <c r="S363" s="44"/>
      <c r="T363" s="44"/>
      <c r="U363" s="44"/>
      <c r="V363" s="38">
        <f t="shared" si="26"/>
        <v>362</v>
      </c>
      <c r="W363" s="33">
        <f t="shared" si="27"/>
        <v>0</v>
      </c>
      <c r="X363" s="28" t="str">
        <f t="shared" si="25"/>
        <v>OK</v>
      </c>
    </row>
    <row r="364" spans="1:24" ht="30">
      <c r="A364" s="29">
        <f t="shared" si="28"/>
        <v>363</v>
      </c>
      <c r="B364" s="29">
        <v>103</v>
      </c>
      <c r="C364" s="30">
        <f t="shared" si="29"/>
        <v>1</v>
      </c>
      <c r="D364" s="35" t="s">
        <v>892</v>
      </c>
      <c r="E364" s="32"/>
      <c r="F364" s="40" t="s">
        <v>723</v>
      </c>
      <c r="G364" s="33">
        <v>1</v>
      </c>
      <c r="H364" s="34" t="s">
        <v>105</v>
      </c>
      <c r="I364" s="35"/>
      <c r="J364" s="36" t="s">
        <v>149</v>
      </c>
      <c r="K364" s="36">
        <v>2</v>
      </c>
      <c r="L364" s="36">
        <v>1</v>
      </c>
      <c r="M364" s="30">
        <v>3</v>
      </c>
      <c r="N364" s="35" t="s">
        <v>1007</v>
      </c>
      <c r="O364" s="35"/>
      <c r="P364" s="35" t="s">
        <v>1008</v>
      </c>
      <c r="Q364" s="35"/>
      <c r="R364" s="44"/>
      <c r="S364" s="44"/>
      <c r="T364" s="44"/>
      <c r="U364" s="44"/>
      <c r="V364" s="38">
        <f t="shared" si="26"/>
        <v>363</v>
      </c>
      <c r="W364" s="33">
        <f t="shared" si="27"/>
        <v>0</v>
      </c>
      <c r="X364" s="28" t="str">
        <f t="shared" si="25"/>
        <v/>
      </c>
    </row>
    <row r="365" spans="1:24" ht="30">
      <c r="A365" s="29">
        <f t="shared" si="28"/>
        <v>364</v>
      </c>
      <c r="B365" s="29">
        <v>103</v>
      </c>
      <c r="C365" s="30">
        <f t="shared" si="29"/>
        <v>0</v>
      </c>
      <c r="D365" s="35" t="s">
        <v>892</v>
      </c>
      <c r="E365" s="32"/>
      <c r="F365" s="40" t="s">
        <v>723</v>
      </c>
      <c r="G365" s="33">
        <v>1</v>
      </c>
      <c r="H365" s="34" t="s">
        <v>105</v>
      </c>
      <c r="I365" s="35"/>
      <c r="J365" s="36" t="s">
        <v>149</v>
      </c>
      <c r="K365" s="36">
        <v>3</v>
      </c>
      <c r="L365" s="36">
        <v>1</v>
      </c>
      <c r="M365" s="30">
        <v>1</v>
      </c>
      <c r="N365" s="35" t="s">
        <v>1009</v>
      </c>
      <c r="O365" s="35"/>
      <c r="P365" s="35" t="s">
        <v>1010</v>
      </c>
      <c r="Q365" s="35"/>
      <c r="R365" s="31"/>
      <c r="S365" s="31"/>
      <c r="T365" s="31"/>
      <c r="U365" s="31" t="s">
        <v>444</v>
      </c>
      <c r="V365" s="38">
        <f t="shared" si="26"/>
        <v>364</v>
      </c>
      <c r="W365" s="33">
        <f t="shared" si="27"/>
        <v>0</v>
      </c>
      <c r="X365" s="28" t="str">
        <f t="shared" si="25"/>
        <v/>
      </c>
    </row>
    <row r="366" spans="1:24" ht="30">
      <c r="A366" s="29">
        <f t="shared" si="28"/>
        <v>365</v>
      </c>
      <c r="B366" s="29">
        <v>103</v>
      </c>
      <c r="C366" s="30">
        <f t="shared" si="29"/>
        <v>0</v>
      </c>
      <c r="D366" s="35" t="s">
        <v>892</v>
      </c>
      <c r="E366" s="32"/>
      <c r="F366" s="40" t="s">
        <v>723</v>
      </c>
      <c r="G366" s="33">
        <v>1</v>
      </c>
      <c r="H366" s="34" t="s">
        <v>105</v>
      </c>
      <c r="I366" s="35"/>
      <c r="J366" s="36" t="s">
        <v>149</v>
      </c>
      <c r="K366" s="36">
        <v>3</v>
      </c>
      <c r="L366" s="36">
        <v>1</v>
      </c>
      <c r="M366" s="30">
        <v>1</v>
      </c>
      <c r="N366" s="35" t="s">
        <v>1011</v>
      </c>
      <c r="O366" s="35"/>
      <c r="P366" s="35" t="s">
        <v>1012</v>
      </c>
      <c r="Q366" s="35"/>
      <c r="R366" s="31"/>
      <c r="S366" s="31"/>
      <c r="T366" s="31"/>
      <c r="U366" s="31" t="s">
        <v>444</v>
      </c>
      <c r="V366" s="38">
        <f t="shared" si="26"/>
        <v>365</v>
      </c>
      <c r="W366" s="33">
        <f t="shared" si="27"/>
        <v>0</v>
      </c>
      <c r="X366" s="28" t="str">
        <f t="shared" si="25"/>
        <v/>
      </c>
    </row>
    <row r="367" spans="1:24" ht="30">
      <c r="A367" s="29">
        <f t="shared" si="28"/>
        <v>366</v>
      </c>
      <c r="B367" s="29">
        <v>103</v>
      </c>
      <c r="C367" s="30">
        <f t="shared" si="29"/>
        <v>0</v>
      </c>
      <c r="D367" s="35" t="s">
        <v>892</v>
      </c>
      <c r="E367" s="32"/>
      <c r="F367" s="40" t="s">
        <v>723</v>
      </c>
      <c r="G367" s="33">
        <v>1</v>
      </c>
      <c r="H367" s="34" t="s">
        <v>105</v>
      </c>
      <c r="I367" s="35"/>
      <c r="J367" s="36" t="s">
        <v>261</v>
      </c>
      <c r="K367" s="36">
        <v>4</v>
      </c>
      <c r="L367" s="36">
        <v>1</v>
      </c>
      <c r="M367" s="30">
        <v>2</v>
      </c>
      <c r="N367" s="35" t="s">
        <v>1013</v>
      </c>
      <c r="O367" s="35"/>
      <c r="P367" s="35" t="s">
        <v>1014</v>
      </c>
      <c r="Q367" s="35"/>
      <c r="R367" s="31"/>
      <c r="S367" s="31"/>
      <c r="T367" s="31"/>
      <c r="U367" s="31" t="s">
        <v>444</v>
      </c>
      <c r="V367" s="38">
        <f t="shared" si="26"/>
        <v>366</v>
      </c>
      <c r="W367" s="33">
        <f t="shared" si="27"/>
        <v>0</v>
      </c>
      <c r="X367" s="28" t="str">
        <f t="shared" si="25"/>
        <v>OK</v>
      </c>
    </row>
    <row r="368" spans="1:24" ht="45">
      <c r="A368" s="29">
        <f t="shared" si="28"/>
        <v>367</v>
      </c>
      <c r="B368" s="29">
        <v>303</v>
      </c>
      <c r="C368" s="30">
        <f t="shared" si="29"/>
        <v>0</v>
      </c>
      <c r="D368" s="46" t="s">
        <v>53</v>
      </c>
      <c r="E368" s="47" t="s">
        <v>844</v>
      </c>
      <c r="F368" s="46" t="s">
        <v>104</v>
      </c>
      <c r="G368" s="33">
        <v>2</v>
      </c>
      <c r="H368" s="34" t="s">
        <v>105</v>
      </c>
      <c r="I368" s="46"/>
      <c r="J368" s="47" t="s">
        <v>106</v>
      </c>
      <c r="K368" s="48">
        <v>1</v>
      </c>
      <c r="L368" s="49">
        <v>2</v>
      </c>
      <c r="M368" s="50">
        <v>1</v>
      </c>
      <c r="N368" s="35" t="s">
        <v>1015</v>
      </c>
      <c r="O368" s="46" t="s">
        <v>1016</v>
      </c>
      <c r="P368" s="42" t="s">
        <v>1017</v>
      </c>
      <c r="Q368" s="42" t="s">
        <v>1018</v>
      </c>
      <c r="R368" s="51"/>
      <c r="S368" s="51"/>
      <c r="T368" s="46" t="s">
        <v>1019</v>
      </c>
      <c r="U368" s="52" t="s">
        <v>1020</v>
      </c>
      <c r="V368" s="38">
        <f t="shared" si="26"/>
        <v>367</v>
      </c>
      <c r="W368" s="33">
        <f t="shared" si="27"/>
        <v>0</v>
      </c>
      <c r="X368" s="28" t="str">
        <f t="shared" si="25"/>
        <v/>
      </c>
    </row>
    <row r="369" spans="1:24" ht="45">
      <c r="A369" s="29">
        <f t="shared" si="28"/>
        <v>368</v>
      </c>
      <c r="B369" s="29">
        <v>303</v>
      </c>
      <c r="C369" s="30">
        <f t="shared" si="29"/>
        <v>0</v>
      </c>
      <c r="D369" s="53" t="s">
        <v>53</v>
      </c>
      <c r="E369" s="54" t="s">
        <v>844</v>
      </c>
      <c r="F369" s="42" t="s">
        <v>104</v>
      </c>
      <c r="G369" s="33">
        <v>2</v>
      </c>
      <c r="H369" s="34" t="s">
        <v>105</v>
      </c>
      <c r="I369" s="42"/>
      <c r="J369" s="36" t="s">
        <v>106</v>
      </c>
      <c r="K369" s="49">
        <v>1</v>
      </c>
      <c r="L369" s="49">
        <v>2</v>
      </c>
      <c r="M369" s="50">
        <v>1</v>
      </c>
      <c r="N369" s="35" t="s">
        <v>1021</v>
      </c>
      <c r="O369" s="42"/>
      <c r="P369" s="42" t="s">
        <v>1022</v>
      </c>
      <c r="Q369" s="42" t="s">
        <v>1023</v>
      </c>
      <c r="R369" s="51"/>
      <c r="S369" s="51"/>
      <c r="T369" s="51" t="s">
        <v>1019</v>
      </c>
      <c r="U369" s="52" t="s">
        <v>1024</v>
      </c>
      <c r="V369" s="38">
        <f t="shared" si="26"/>
        <v>368</v>
      </c>
      <c r="W369" s="33">
        <f t="shared" si="27"/>
        <v>0</v>
      </c>
      <c r="X369" s="28" t="str">
        <f t="shared" si="25"/>
        <v/>
      </c>
    </row>
    <row r="370" spans="1:24" ht="45">
      <c r="A370" s="29">
        <f t="shared" si="28"/>
        <v>369</v>
      </c>
      <c r="B370" s="29">
        <v>303</v>
      </c>
      <c r="C370" s="30">
        <f t="shared" si="29"/>
        <v>0</v>
      </c>
      <c r="D370" s="53" t="s">
        <v>53</v>
      </c>
      <c r="E370" s="54" t="s">
        <v>844</v>
      </c>
      <c r="F370" s="42" t="s">
        <v>104</v>
      </c>
      <c r="G370" s="33">
        <v>2</v>
      </c>
      <c r="H370" s="34" t="s">
        <v>105</v>
      </c>
      <c r="I370" s="42"/>
      <c r="J370" s="36" t="s">
        <v>106</v>
      </c>
      <c r="K370" s="49">
        <v>2</v>
      </c>
      <c r="L370" s="49">
        <v>2</v>
      </c>
      <c r="M370" s="50">
        <v>1</v>
      </c>
      <c r="N370" s="35" t="s">
        <v>1025</v>
      </c>
      <c r="O370" s="42"/>
      <c r="P370" s="42" t="s">
        <v>1026</v>
      </c>
      <c r="Q370" s="42" t="s">
        <v>1027</v>
      </c>
      <c r="R370" s="51"/>
      <c r="S370" s="51"/>
      <c r="T370" s="51" t="s">
        <v>1019</v>
      </c>
      <c r="U370" s="52" t="s">
        <v>1028</v>
      </c>
      <c r="V370" s="38">
        <f t="shared" si="26"/>
        <v>369</v>
      </c>
      <c r="W370" s="33">
        <f t="shared" si="27"/>
        <v>0</v>
      </c>
      <c r="X370" s="28" t="str">
        <f t="shared" si="25"/>
        <v/>
      </c>
    </row>
    <row r="371" spans="1:24" ht="45">
      <c r="A371" s="29">
        <f t="shared" si="28"/>
        <v>370</v>
      </c>
      <c r="B371" s="29">
        <v>303</v>
      </c>
      <c r="C371" s="30">
        <f t="shared" si="29"/>
        <v>0</v>
      </c>
      <c r="D371" s="53" t="s">
        <v>53</v>
      </c>
      <c r="E371" s="54" t="s">
        <v>844</v>
      </c>
      <c r="F371" s="42" t="s">
        <v>104</v>
      </c>
      <c r="G371" s="33">
        <v>2</v>
      </c>
      <c r="H371" s="34" t="s">
        <v>105</v>
      </c>
      <c r="I371" s="42"/>
      <c r="J371" s="36" t="s">
        <v>149</v>
      </c>
      <c r="K371" s="49">
        <v>2</v>
      </c>
      <c r="L371" s="49">
        <v>2</v>
      </c>
      <c r="M371" s="50">
        <v>1</v>
      </c>
      <c r="N371" s="35" t="s">
        <v>1029</v>
      </c>
      <c r="O371" s="42"/>
      <c r="P371" s="42" t="s">
        <v>1030</v>
      </c>
      <c r="Q371" s="42" t="s">
        <v>1031</v>
      </c>
      <c r="R371" s="51"/>
      <c r="S371" s="51"/>
      <c r="T371" s="51" t="s">
        <v>1032</v>
      </c>
      <c r="U371" s="52"/>
      <c r="V371" s="38">
        <f t="shared" si="26"/>
        <v>370</v>
      </c>
      <c r="W371" s="33">
        <f t="shared" si="27"/>
        <v>0</v>
      </c>
      <c r="X371" s="28" t="str">
        <f t="shared" si="25"/>
        <v/>
      </c>
    </row>
    <row r="372" spans="1:24" ht="45">
      <c r="A372" s="29">
        <f t="shared" si="28"/>
        <v>371</v>
      </c>
      <c r="B372" s="29">
        <v>303</v>
      </c>
      <c r="C372" s="30">
        <f t="shared" si="29"/>
        <v>0</v>
      </c>
      <c r="D372" s="53" t="s">
        <v>53</v>
      </c>
      <c r="E372" s="54" t="s">
        <v>844</v>
      </c>
      <c r="F372" s="42" t="s">
        <v>104</v>
      </c>
      <c r="G372" s="33">
        <v>2</v>
      </c>
      <c r="H372" s="34" t="s">
        <v>105</v>
      </c>
      <c r="I372" s="42"/>
      <c r="J372" s="36" t="s">
        <v>1033</v>
      </c>
      <c r="K372" s="49">
        <v>2</v>
      </c>
      <c r="L372" s="49">
        <v>2</v>
      </c>
      <c r="M372" s="50">
        <v>1</v>
      </c>
      <c r="N372" s="35" t="s">
        <v>1034</v>
      </c>
      <c r="O372" s="42" t="s">
        <v>1035</v>
      </c>
      <c r="P372" s="42" t="s">
        <v>1036</v>
      </c>
      <c r="Q372" s="42" t="s">
        <v>1037</v>
      </c>
      <c r="R372" s="51"/>
      <c r="S372" s="51"/>
      <c r="T372" s="51"/>
      <c r="U372" s="52" t="s">
        <v>1038</v>
      </c>
      <c r="V372" s="38">
        <f t="shared" si="26"/>
        <v>371</v>
      </c>
      <c r="W372" s="33">
        <f t="shared" si="27"/>
        <v>0</v>
      </c>
      <c r="X372" s="28" t="str">
        <f t="shared" si="25"/>
        <v/>
      </c>
    </row>
    <row r="373" spans="1:24" ht="45">
      <c r="A373" s="29">
        <f t="shared" si="28"/>
        <v>372</v>
      </c>
      <c r="B373" s="29">
        <v>303</v>
      </c>
      <c r="C373" s="30">
        <f t="shared" si="29"/>
        <v>0</v>
      </c>
      <c r="D373" s="53" t="s">
        <v>53</v>
      </c>
      <c r="E373" s="54" t="s">
        <v>844</v>
      </c>
      <c r="F373" s="42" t="s">
        <v>104</v>
      </c>
      <c r="G373" s="33">
        <v>2</v>
      </c>
      <c r="H373" s="34" t="s">
        <v>105</v>
      </c>
      <c r="I373" s="42"/>
      <c r="J373" s="36" t="s">
        <v>106</v>
      </c>
      <c r="K373" s="49">
        <v>2</v>
      </c>
      <c r="L373" s="49">
        <v>2</v>
      </c>
      <c r="M373" s="50">
        <v>1</v>
      </c>
      <c r="N373" s="35" t="s">
        <v>1039</v>
      </c>
      <c r="O373" s="42" t="s">
        <v>1040</v>
      </c>
      <c r="P373" s="42" t="s">
        <v>1041</v>
      </c>
      <c r="Q373" s="42" t="s">
        <v>1042</v>
      </c>
      <c r="R373" s="51"/>
      <c r="S373" s="51"/>
      <c r="T373" s="51" t="s">
        <v>153</v>
      </c>
      <c r="U373" s="52" t="s">
        <v>1043</v>
      </c>
      <c r="V373" s="38">
        <f t="shared" si="26"/>
        <v>372</v>
      </c>
      <c r="W373" s="33">
        <f t="shared" si="27"/>
        <v>0</v>
      </c>
      <c r="X373" s="28" t="str">
        <f t="shared" si="25"/>
        <v/>
      </c>
    </row>
    <row r="374" spans="1:24" ht="45">
      <c r="A374" s="29">
        <f t="shared" si="28"/>
        <v>373</v>
      </c>
      <c r="B374" s="29">
        <v>303</v>
      </c>
      <c r="C374" s="30">
        <f t="shared" si="29"/>
        <v>0</v>
      </c>
      <c r="D374" s="53" t="s">
        <v>53</v>
      </c>
      <c r="E374" s="54" t="s">
        <v>844</v>
      </c>
      <c r="F374" s="42" t="s">
        <v>104</v>
      </c>
      <c r="G374" s="33">
        <v>2</v>
      </c>
      <c r="H374" s="34" t="s">
        <v>105</v>
      </c>
      <c r="I374" s="42"/>
      <c r="J374" s="36" t="s">
        <v>106</v>
      </c>
      <c r="K374" s="49">
        <v>1</v>
      </c>
      <c r="L374" s="49">
        <v>2</v>
      </c>
      <c r="M374" s="50">
        <v>1</v>
      </c>
      <c r="N374" s="35" t="s">
        <v>1044</v>
      </c>
      <c r="O374" s="42" t="s">
        <v>1045</v>
      </c>
      <c r="P374" s="42" t="s">
        <v>1046</v>
      </c>
      <c r="Q374" s="42" t="s">
        <v>1047</v>
      </c>
      <c r="R374" s="51"/>
      <c r="S374" s="51"/>
      <c r="T374" s="51"/>
      <c r="U374" s="52" t="s">
        <v>1048</v>
      </c>
      <c r="V374" s="38">
        <f t="shared" si="26"/>
        <v>373</v>
      </c>
      <c r="W374" s="33">
        <f t="shared" si="27"/>
        <v>0</v>
      </c>
      <c r="X374" s="28" t="str">
        <f t="shared" si="25"/>
        <v/>
      </c>
    </row>
    <row r="375" spans="1:24" ht="45">
      <c r="A375" s="29">
        <f t="shared" si="28"/>
        <v>374</v>
      </c>
      <c r="B375" s="29">
        <v>303</v>
      </c>
      <c r="C375" s="30">
        <f t="shared" si="29"/>
        <v>0</v>
      </c>
      <c r="D375" s="53" t="s">
        <v>53</v>
      </c>
      <c r="E375" s="54" t="s">
        <v>844</v>
      </c>
      <c r="F375" s="42" t="s">
        <v>104</v>
      </c>
      <c r="G375" s="33">
        <v>2</v>
      </c>
      <c r="H375" s="34" t="s">
        <v>105</v>
      </c>
      <c r="I375" s="42"/>
      <c r="J375" s="36" t="s">
        <v>106</v>
      </c>
      <c r="K375" s="49">
        <v>3</v>
      </c>
      <c r="L375" s="49">
        <v>2</v>
      </c>
      <c r="M375" s="50">
        <v>1</v>
      </c>
      <c r="N375" s="35" t="s">
        <v>1049</v>
      </c>
      <c r="O375" s="42"/>
      <c r="P375" s="42" t="s">
        <v>1050</v>
      </c>
      <c r="Q375" s="42"/>
      <c r="R375" s="51"/>
      <c r="S375" s="51"/>
      <c r="T375" s="51"/>
      <c r="U375" s="52" t="s">
        <v>1051</v>
      </c>
      <c r="V375" s="38">
        <f t="shared" si="26"/>
        <v>374</v>
      </c>
      <c r="W375" s="33">
        <f t="shared" si="27"/>
        <v>0</v>
      </c>
      <c r="X375" s="28" t="str">
        <f t="shared" si="25"/>
        <v/>
      </c>
    </row>
    <row r="376" spans="1:24" ht="45">
      <c r="A376" s="29">
        <f t="shared" si="28"/>
        <v>375</v>
      </c>
      <c r="B376" s="29">
        <v>303</v>
      </c>
      <c r="C376" s="30">
        <f t="shared" si="29"/>
        <v>0</v>
      </c>
      <c r="D376" s="53" t="s">
        <v>53</v>
      </c>
      <c r="E376" s="54" t="s">
        <v>844</v>
      </c>
      <c r="F376" s="42" t="s">
        <v>104</v>
      </c>
      <c r="G376" s="33">
        <v>2</v>
      </c>
      <c r="H376" s="34" t="s">
        <v>105</v>
      </c>
      <c r="I376" s="42"/>
      <c r="J376" s="36" t="s">
        <v>106</v>
      </c>
      <c r="K376" s="49">
        <v>3</v>
      </c>
      <c r="L376" s="49">
        <v>2</v>
      </c>
      <c r="M376" s="50">
        <v>1</v>
      </c>
      <c r="N376" s="35" t="s">
        <v>1052</v>
      </c>
      <c r="O376" s="42" t="s">
        <v>1053</v>
      </c>
      <c r="P376" s="42" t="s">
        <v>1054</v>
      </c>
      <c r="Q376" s="42" t="s">
        <v>1055</v>
      </c>
      <c r="R376" s="51"/>
      <c r="S376" s="51"/>
      <c r="T376" s="51"/>
      <c r="U376" s="52" t="s">
        <v>1051</v>
      </c>
      <c r="V376" s="38">
        <f t="shared" si="26"/>
        <v>375</v>
      </c>
      <c r="W376" s="33">
        <f t="shared" si="27"/>
        <v>0</v>
      </c>
      <c r="X376" s="28" t="str">
        <f t="shared" si="25"/>
        <v/>
      </c>
    </row>
    <row r="377" spans="1:24" ht="45">
      <c r="A377" s="29">
        <f t="shared" si="28"/>
        <v>376</v>
      </c>
      <c r="B377" s="29">
        <v>303</v>
      </c>
      <c r="C377" s="30">
        <f t="shared" si="29"/>
        <v>0</v>
      </c>
      <c r="D377" s="53" t="s">
        <v>53</v>
      </c>
      <c r="E377" s="54" t="s">
        <v>844</v>
      </c>
      <c r="F377" s="42" t="s">
        <v>104</v>
      </c>
      <c r="G377" s="33">
        <v>2</v>
      </c>
      <c r="H377" s="34" t="s">
        <v>105</v>
      </c>
      <c r="I377" s="42"/>
      <c r="J377" s="36" t="s">
        <v>106</v>
      </c>
      <c r="K377" s="49">
        <v>3</v>
      </c>
      <c r="L377" s="49">
        <v>2</v>
      </c>
      <c r="M377" s="50">
        <v>1</v>
      </c>
      <c r="N377" s="35" t="s">
        <v>1056</v>
      </c>
      <c r="O377" s="42" t="s">
        <v>1057</v>
      </c>
      <c r="P377" s="42" t="s">
        <v>1058</v>
      </c>
      <c r="Q377" s="42" t="s">
        <v>1059</v>
      </c>
      <c r="R377" s="51"/>
      <c r="S377" s="51"/>
      <c r="T377" s="51"/>
      <c r="U377" s="52" t="s">
        <v>1051</v>
      </c>
      <c r="V377" s="38">
        <f t="shared" si="26"/>
        <v>376</v>
      </c>
      <c r="W377" s="33">
        <f t="shared" si="27"/>
        <v>0</v>
      </c>
      <c r="X377" s="28" t="str">
        <f t="shared" si="25"/>
        <v/>
      </c>
    </row>
    <row r="378" spans="1:24" ht="45">
      <c r="A378" s="29">
        <f t="shared" si="28"/>
        <v>377</v>
      </c>
      <c r="B378" s="29">
        <v>303</v>
      </c>
      <c r="C378" s="30">
        <f t="shared" si="29"/>
        <v>0</v>
      </c>
      <c r="D378" s="53" t="s">
        <v>53</v>
      </c>
      <c r="E378" s="54" t="s">
        <v>844</v>
      </c>
      <c r="F378" s="42" t="s">
        <v>104</v>
      </c>
      <c r="G378" s="33">
        <v>2</v>
      </c>
      <c r="H378" s="34" t="s">
        <v>105</v>
      </c>
      <c r="I378" s="42"/>
      <c r="J378" s="36" t="s">
        <v>106</v>
      </c>
      <c r="K378" s="49">
        <v>2</v>
      </c>
      <c r="L378" s="49">
        <v>2</v>
      </c>
      <c r="M378" s="50">
        <v>1</v>
      </c>
      <c r="N378" s="35" t="s">
        <v>1060</v>
      </c>
      <c r="O378" s="42" t="s">
        <v>1061</v>
      </c>
      <c r="P378" s="42" t="s">
        <v>1062</v>
      </c>
      <c r="Q378" s="42" t="s">
        <v>1063</v>
      </c>
      <c r="R378" s="51"/>
      <c r="S378" s="51"/>
      <c r="T378" s="51"/>
      <c r="U378" s="52" t="s">
        <v>1051</v>
      </c>
      <c r="V378" s="38">
        <f t="shared" si="26"/>
        <v>377</v>
      </c>
      <c r="W378" s="33">
        <f t="shared" si="27"/>
        <v>0</v>
      </c>
      <c r="X378" s="28" t="str">
        <f t="shared" si="25"/>
        <v/>
      </c>
    </row>
    <row r="379" spans="1:24" ht="45">
      <c r="A379" s="29">
        <f t="shared" si="28"/>
        <v>378</v>
      </c>
      <c r="B379" s="29">
        <v>303</v>
      </c>
      <c r="C379" s="30">
        <f t="shared" si="29"/>
        <v>0</v>
      </c>
      <c r="D379" s="53" t="s">
        <v>53</v>
      </c>
      <c r="E379" s="54" t="s">
        <v>844</v>
      </c>
      <c r="F379" s="42" t="s">
        <v>104</v>
      </c>
      <c r="G379" s="33">
        <v>2</v>
      </c>
      <c r="H379" s="34" t="s">
        <v>105</v>
      </c>
      <c r="I379" s="42"/>
      <c r="J379" s="36" t="s">
        <v>1033</v>
      </c>
      <c r="K379" s="49">
        <v>4</v>
      </c>
      <c r="L379" s="49">
        <v>2</v>
      </c>
      <c r="M379" s="50">
        <v>1</v>
      </c>
      <c r="N379" s="35" t="s">
        <v>1064</v>
      </c>
      <c r="O379" s="42" t="s">
        <v>1065</v>
      </c>
      <c r="P379" s="42" t="s">
        <v>1066</v>
      </c>
      <c r="Q379" s="42" t="s">
        <v>1067</v>
      </c>
      <c r="R379" s="51"/>
      <c r="S379" s="51"/>
      <c r="T379" s="51"/>
      <c r="U379" s="52" t="s">
        <v>1068</v>
      </c>
      <c r="V379" s="38">
        <f t="shared" si="26"/>
        <v>378</v>
      </c>
      <c r="W379" s="33">
        <f t="shared" si="27"/>
        <v>0</v>
      </c>
      <c r="X379" s="28" t="str">
        <f t="shared" si="25"/>
        <v/>
      </c>
    </row>
    <row r="380" spans="1:24" ht="45">
      <c r="A380" s="29">
        <f t="shared" si="28"/>
        <v>379</v>
      </c>
      <c r="B380" s="29">
        <v>303</v>
      </c>
      <c r="C380" s="30">
        <f t="shared" si="29"/>
        <v>0</v>
      </c>
      <c r="D380" s="53" t="s">
        <v>53</v>
      </c>
      <c r="E380" s="54" t="s">
        <v>844</v>
      </c>
      <c r="F380" s="42" t="s">
        <v>104</v>
      </c>
      <c r="G380" s="33">
        <v>2</v>
      </c>
      <c r="H380" s="34" t="s">
        <v>105</v>
      </c>
      <c r="I380" s="42"/>
      <c r="J380" s="36" t="s">
        <v>149</v>
      </c>
      <c r="K380" s="49">
        <v>4</v>
      </c>
      <c r="L380" s="49">
        <v>2</v>
      </c>
      <c r="M380" s="50">
        <v>1</v>
      </c>
      <c r="N380" s="35" t="s">
        <v>1069</v>
      </c>
      <c r="O380" s="42" t="s">
        <v>1070</v>
      </c>
      <c r="P380" s="42" t="s">
        <v>1071</v>
      </c>
      <c r="Q380" s="42" t="s">
        <v>1072</v>
      </c>
      <c r="R380" s="51"/>
      <c r="S380" s="51"/>
      <c r="T380" s="51"/>
      <c r="U380" s="52" t="s">
        <v>1068</v>
      </c>
      <c r="V380" s="38">
        <f t="shared" si="26"/>
        <v>379</v>
      </c>
      <c r="W380" s="33">
        <f t="shared" si="27"/>
        <v>0</v>
      </c>
      <c r="X380" s="28" t="str">
        <f t="shared" si="25"/>
        <v/>
      </c>
    </row>
    <row r="381" spans="1:24" ht="45">
      <c r="A381" s="29">
        <f t="shared" si="28"/>
        <v>380</v>
      </c>
      <c r="B381" s="29">
        <v>303</v>
      </c>
      <c r="C381" s="30">
        <f t="shared" si="29"/>
        <v>0</v>
      </c>
      <c r="D381" s="53" t="s">
        <v>53</v>
      </c>
      <c r="E381" s="54" t="s">
        <v>844</v>
      </c>
      <c r="F381" s="42" t="s">
        <v>104</v>
      </c>
      <c r="G381" s="33">
        <v>2</v>
      </c>
      <c r="H381" s="34" t="s">
        <v>105</v>
      </c>
      <c r="I381" s="42"/>
      <c r="J381" s="36" t="s">
        <v>106</v>
      </c>
      <c r="K381" s="49">
        <v>2</v>
      </c>
      <c r="L381" s="49">
        <v>2</v>
      </c>
      <c r="M381" s="50">
        <v>1</v>
      </c>
      <c r="N381" s="35" t="s">
        <v>1073</v>
      </c>
      <c r="O381" s="42"/>
      <c r="P381" s="42" t="s">
        <v>1074</v>
      </c>
      <c r="Q381" s="42"/>
      <c r="R381" s="51"/>
      <c r="S381" s="51"/>
      <c r="T381" s="51" t="s">
        <v>1075</v>
      </c>
      <c r="U381" s="52" t="s">
        <v>1076</v>
      </c>
      <c r="V381" s="38">
        <f t="shared" si="26"/>
        <v>380</v>
      </c>
      <c r="W381" s="33">
        <f t="shared" si="27"/>
        <v>0</v>
      </c>
      <c r="X381" s="28" t="str">
        <f t="shared" si="25"/>
        <v/>
      </c>
    </row>
    <row r="382" spans="1:24" ht="45">
      <c r="A382" s="29">
        <f t="shared" si="28"/>
        <v>381</v>
      </c>
      <c r="B382" s="29">
        <v>303</v>
      </c>
      <c r="C382" s="30">
        <f t="shared" si="29"/>
        <v>0</v>
      </c>
      <c r="D382" s="53" t="s">
        <v>53</v>
      </c>
      <c r="E382" s="54" t="s">
        <v>844</v>
      </c>
      <c r="F382" s="42" t="s">
        <v>104</v>
      </c>
      <c r="G382" s="33">
        <v>2</v>
      </c>
      <c r="H382" s="34" t="s">
        <v>105</v>
      </c>
      <c r="I382" s="42"/>
      <c r="J382" s="36" t="s">
        <v>106</v>
      </c>
      <c r="K382" s="49">
        <v>2</v>
      </c>
      <c r="L382" s="49">
        <v>2</v>
      </c>
      <c r="M382" s="50">
        <v>1</v>
      </c>
      <c r="N382" s="35" t="s">
        <v>1077</v>
      </c>
      <c r="O382" s="42"/>
      <c r="P382" s="42" t="s">
        <v>1078</v>
      </c>
      <c r="Q382" s="42"/>
      <c r="R382" s="51"/>
      <c r="S382" s="51"/>
      <c r="T382" s="51" t="s">
        <v>1075</v>
      </c>
      <c r="U382" s="52" t="s">
        <v>1079</v>
      </c>
      <c r="V382" s="38">
        <f t="shared" si="26"/>
        <v>381</v>
      </c>
      <c r="W382" s="33">
        <f t="shared" si="27"/>
        <v>0</v>
      </c>
      <c r="X382" s="28" t="str">
        <f t="shared" si="25"/>
        <v/>
      </c>
    </row>
    <row r="383" spans="1:24" ht="45">
      <c r="A383" s="29">
        <f t="shared" si="28"/>
        <v>382</v>
      </c>
      <c r="B383" s="29">
        <v>303</v>
      </c>
      <c r="C383" s="30">
        <f t="shared" si="29"/>
        <v>0</v>
      </c>
      <c r="D383" s="53" t="s">
        <v>53</v>
      </c>
      <c r="E383" s="54" t="s">
        <v>844</v>
      </c>
      <c r="F383" s="42" t="s">
        <v>104</v>
      </c>
      <c r="G383" s="33">
        <v>2</v>
      </c>
      <c r="H383" s="34" t="s">
        <v>105</v>
      </c>
      <c r="I383" s="42"/>
      <c r="J383" s="36" t="s">
        <v>106</v>
      </c>
      <c r="K383" s="49">
        <v>3</v>
      </c>
      <c r="L383" s="49">
        <v>2</v>
      </c>
      <c r="M383" s="50">
        <v>1</v>
      </c>
      <c r="N383" s="35" t="s">
        <v>1080</v>
      </c>
      <c r="O383" s="42"/>
      <c r="P383" s="42"/>
      <c r="Q383" s="42"/>
      <c r="R383" s="51"/>
      <c r="S383" s="51"/>
      <c r="T383" s="51" t="s">
        <v>1075</v>
      </c>
      <c r="U383" s="52"/>
      <c r="V383" s="38">
        <f t="shared" si="26"/>
        <v>382</v>
      </c>
      <c r="W383" s="33">
        <f t="shared" si="27"/>
        <v>0</v>
      </c>
      <c r="X383" s="28" t="str">
        <f t="shared" si="25"/>
        <v/>
      </c>
    </row>
    <row r="384" spans="1:24" ht="45">
      <c r="A384" s="29">
        <f t="shared" si="28"/>
        <v>383</v>
      </c>
      <c r="B384" s="29">
        <v>303</v>
      </c>
      <c r="C384" s="30">
        <f t="shared" si="29"/>
        <v>0</v>
      </c>
      <c r="D384" s="53" t="s">
        <v>53</v>
      </c>
      <c r="E384" s="54" t="s">
        <v>844</v>
      </c>
      <c r="F384" s="42" t="s">
        <v>104</v>
      </c>
      <c r="G384" s="33">
        <v>2</v>
      </c>
      <c r="H384" s="34" t="s">
        <v>105</v>
      </c>
      <c r="I384" s="42"/>
      <c r="J384" s="36" t="s">
        <v>106</v>
      </c>
      <c r="K384" s="49">
        <v>3</v>
      </c>
      <c r="L384" s="49">
        <v>2</v>
      </c>
      <c r="M384" s="50">
        <v>1</v>
      </c>
      <c r="N384" s="35" t="s">
        <v>1081</v>
      </c>
      <c r="O384" s="42"/>
      <c r="P384" s="42"/>
      <c r="Q384" s="42"/>
      <c r="R384" s="51"/>
      <c r="S384" s="51"/>
      <c r="T384" s="51" t="s">
        <v>1075</v>
      </c>
      <c r="U384" s="52"/>
      <c r="V384" s="38">
        <f t="shared" si="26"/>
        <v>383</v>
      </c>
      <c r="W384" s="33">
        <f t="shared" si="27"/>
        <v>0</v>
      </c>
      <c r="X384" s="28" t="str">
        <f t="shared" si="25"/>
        <v/>
      </c>
    </row>
    <row r="385" spans="1:24" ht="45">
      <c r="A385" s="29">
        <f t="shared" si="28"/>
        <v>384</v>
      </c>
      <c r="B385" s="29">
        <v>303</v>
      </c>
      <c r="C385" s="30">
        <f t="shared" si="29"/>
        <v>0</v>
      </c>
      <c r="D385" s="53" t="s">
        <v>53</v>
      </c>
      <c r="E385" s="54" t="s">
        <v>844</v>
      </c>
      <c r="F385" s="42" t="s">
        <v>104</v>
      </c>
      <c r="G385" s="33">
        <v>2</v>
      </c>
      <c r="H385" s="34" t="s">
        <v>105</v>
      </c>
      <c r="I385" s="42"/>
      <c r="J385" s="36" t="s">
        <v>106</v>
      </c>
      <c r="K385" s="49">
        <v>3</v>
      </c>
      <c r="L385" s="49">
        <v>2</v>
      </c>
      <c r="M385" s="50">
        <v>1</v>
      </c>
      <c r="N385" s="35" t="s">
        <v>1082</v>
      </c>
      <c r="O385" s="42"/>
      <c r="P385" s="42"/>
      <c r="Q385" s="42"/>
      <c r="R385" s="51"/>
      <c r="S385" s="51"/>
      <c r="T385" s="51" t="s">
        <v>1083</v>
      </c>
      <c r="U385" s="52"/>
      <c r="V385" s="38">
        <f t="shared" si="26"/>
        <v>384</v>
      </c>
      <c r="W385" s="33">
        <f t="shared" si="27"/>
        <v>0</v>
      </c>
      <c r="X385" s="28" t="str">
        <f t="shared" si="25"/>
        <v/>
      </c>
    </row>
    <row r="386" spans="1:24" ht="45">
      <c r="A386" s="29">
        <f t="shared" si="28"/>
        <v>385</v>
      </c>
      <c r="B386" s="29">
        <v>303</v>
      </c>
      <c r="C386" s="30">
        <f t="shared" si="29"/>
        <v>0</v>
      </c>
      <c r="D386" s="53" t="s">
        <v>53</v>
      </c>
      <c r="E386" s="54" t="s">
        <v>844</v>
      </c>
      <c r="F386" s="42" t="s">
        <v>104</v>
      </c>
      <c r="G386" s="33">
        <v>2</v>
      </c>
      <c r="H386" s="34" t="s">
        <v>105</v>
      </c>
      <c r="I386" s="42"/>
      <c r="J386" s="36" t="s">
        <v>145</v>
      </c>
      <c r="K386" s="49">
        <v>3</v>
      </c>
      <c r="L386" s="49">
        <v>2</v>
      </c>
      <c r="M386" s="50">
        <v>1</v>
      </c>
      <c r="N386" s="35" t="s">
        <v>1084</v>
      </c>
      <c r="O386" s="42"/>
      <c r="P386" s="42" t="s">
        <v>1085</v>
      </c>
      <c r="Q386" s="42"/>
      <c r="R386" s="51"/>
      <c r="S386" s="51"/>
      <c r="T386" s="51"/>
      <c r="U386" s="52" t="s">
        <v>1086</v>
      </c>
      <c r="V386" s="38">
        <f t="shared" si="26"/>
        <v>385</v>
      </c>
      <c r="W386" s="33">
        <f t="shared" si="27"/>
        <v>0</v>
      </c>
      <c r="X386" s="28" t="str">
        <f t="shared" ref="X386:X449" si="30">IF(M386&gt;M385, IF(F386=F385,"OK"," !!! "), "")</f>
        <v/>
      </c>
    </row>
    <row r="387" spans="1:24" ht="45">
      <c r="A387" s="29">
        <f t="shared" si="28"/>
        <v>386</v>
      </c>
      <c r="B387" s="29">
        <v>303</v>
      </c>
      <c r="C387" s="30">
        <f t="shared" si="29"/>
        <v>0</v>
      </c>
      <c r="D387" s="53" t="s">
        <v>53</v>
      </c>
      <c r="E387" s="54" t="s">
        <v>844</v>
      </c>
      <c r="F387" s="42" t="s">
        <v>104</v>
      </c>
      <c r="G387" s="33">
        <v>2</v>
      </c>
      <c r="H387" s="34" t="s">
        <v>105</v>
      </c>
      <c r="I387" s="42"/>
      <c r="J387" s="36" t="s">
        <v>145</v>
      </c>
      <c r="K387" s="49">
        <v>3</v>
      </c>
      <c r="L387" s="49">
        <v>2</v>
      </c>
      <c r="M387" s="50">
        <v>1</v>
      </c>
      <c r="N387" s="35" t="s">
        <v>1087</v>
      </c>
      <c r="O387" s="42"/>
      <c r="P387" s="42" t="s">
        <v>1088</v>
      </c>
      <c r="Q387" s="42"/>
      <c r="R387" s="51"/>
      <c r="S387" s="51"/>
      <c r="T387" s="51"/>
      <c r="U387" s="52" t="s">
        <v>1089</v>
      </c>
      <c r="V387" s="38">
        <f t="shared" ref="V387:V450" si="31">A387</f>
        <v>386</v>
      </c>
      <c r="W387" s="33">
        <f t="shared" ref="W387:W450" si="32">2-ISERROR(SEARCH("jorion",R387))-ISERROR(SEARCH("PRM",R387))</f>
        <v>0</v>
      </c>
      <c r="X387" s="28" t="str">
        <f t="shared" si="30"/>
        <v/>
      </c>
    </row>
    <row r="388" spans="1:24" ht="45">
      <c r="A388" s="29">
        <f t="shared" ref="A388:A451" si="33">1+A387</f>
        <v>387</v>
      </c>
      <c r="B388" s="29">
        <v>303</v>
      </c>
      <c r="C388" s="30">
        <f t="shared" ref="C388:C451" si="34">(R388="")*(U388="")*(T388="")*(S388="")</f>
        <v>0</v>
      </c>
      <c r="D388" s="53" t="s">
        <v>53</v>
      </c>
      <c r="E388" s="54" t="s">
        <v>844</v>
      </c>
      <c r="F388" s="42" t="s">
        <v>104</v>
      </c>
      <c r="G388" s="33">
        <v>2</v>
      </c>
      <c r="H388" s="34" t="s">
        <v>105</v>
      </c>
      <c r="I388" s="42"/>
      <c r="J388" s="36" t="s">
        <v>145</v>
      </c>
      <c r="K388" s="49">
        <v>3</v>
      </c>
      <c r="L388" s="49">
        <v>2</v>
      </c>
      <c r="M388" s="50">
        <v>1</v>
      </c>
      <c r="N388" s="35" t="s">
        <v>1090</v>
      </c>
      <c r="O388" s="42"/>
      <c r="P388" s="42" t="s">
        <v>1091</v>
      </c>
      <c r="Q388" s="42"/>
      <c r="R388" s="51"/>
      <c r="S388" s="51"/>
      <c r="T388" s="51"/>
      <c r="U388" s="52" t="s">
        <v>1092</v>
      </c>
      <c r="V388" s="38">
        <f t="shared" si="31"/>
        <v>387</v>
      </c>
      <c r="W388" s="33">
        <f t="shared" si="32"/>
        <v>0</v>
      </c>
      <c r="X388" s="28" t="str">
        <f t="shared" si="30"/>
        <v/>
      </c>
    </row>
    <row r="389" spans="1:24" ht="45">
      <c r="A389" s="29">
        <f t="shared" si="33"/>
        <v>388</v>
      </c>
      <c r="B389" s="29">
        <v>303</v>
      </c>
      <c r="C389" s="30">
        <f t="shared" si="34"/>
        <v>0</v>
      </c>
      <c r="D389" s="53" t="s">
        <v>53</v>
      </c>
      <c r="E389" s="54" t="s">
        <v>844</v>
      </c>
      <c r="F389" s="42" t="s">
        <v>104</v>
      </c>
      <c r="G389" s="33">
        <v>2</v>
      </c>
      <c r="H389" s="34" t="s">
        <v>105</v>
      </c>
      <c r="I389" s="42"/>
      <c r="J389" s="36" t="s">
        <v>149</v>
      </c>
      <c r="K389" s="49">
        <v>3</v>
      </c>
      <c r="L389" s="49">
        <v>2</v>
      </c>
      <c r="M389" s="50">
        <v>1</v>
      </c>
      <c r="N389" s="35" t="s">
        <v>1093</v>
      </c>
      <c r="O389" s="42"/>
      <c r="P389" s="42" t="s">
        <v>1094</v>
      </c>
      <c r="Q389" s="42"/>
      <c r="R389" s="51"/>
      <c r="S389" s="51"/>
      <c r="T389" s="51" t="s">
        <v>1075</v>
      </c>
      <c r="U389" s="52" t="s">
        <v>1095</v>
      </c>
      <c r="V389" s="38">
        <f t="shared" si="31"/>
        <v>388</v>
      </c>
      <c r="W389" s="33">
        <f t="shared" si="32"/>
        <v>0</v>
      </c>
      <c r="X389" s="28" t="str">
        <f t="shared" si="30"/>
        <v/>
      </c>
    </row>
    <row r="390" spans="1:24" ht="45">
      <c r="A390" s="29">
        <f t="shared" si="33"/>
        <v>389</v>
      </c>
      <c r="B390" s="29">
        <v>303</v>
      </c>
      <c r="C390" s="30">
        <f t="shared" si="34"/>
        <v>0</v>
      </c>
      <c r="D390" s="53" t="s">
        <v>53</v>
      </c>
      <c r="E390" s="54" t="s">
        <v>844</v>
      </c>
      <c r="F390" s="42" t="s">
        <v>104</v>
      </c>
      <c r="G390" s="33">
        <v>2</v>
      </c>
      <c r="H390" s="34" t="s">
        <v>105</v>
      </c>
      <c r="I390" s="42"/>
      <c r="J390" s="36" t="s">
        <v>252</v>
      </c>
      <c r="K390" s="49">
        <v>4</v>
      </c>
      <c r="L390" s="49">
        <v>2</v>
      </c>
      <c r="M390" s="50">
        <v>1</v>
      </c>
      <c r="N390" s="35" t="s">
        <v>1096</v>
      </c>
      <c r="O390" s="42"/>
      <c r="P390" s="42" t="s">
        <v>1097</v>
      </c>
      <c r="Q390" s="42"/>
      <c r="R390" s="51"/>
      <c r="S390" s="51"/>
      <c r="T390" s="51" t="s">
        <v>1098</v>
      </c>
      <c r="U390" s="52" t="s">
        <v>1099</v>
      </c>
      <c r="V390" s="38">
        <f t="shared" si="31"/>
        <v>389</v>
      </c>
      <c r="W390" s="33">
        <f t="shared" si="32"/>
        <v>0</v>
      </c>
      <c r="X390" s="28" t="str">
        <f t="shared" si="30"/>
        <v/>
      </c>
    </row>
    <row r="391" spans="1:24" ht="45">
      <c r="A391" s="29">
        <f t="shared" si="33"/>
        <v>390</v>
      </c>
      <c r="B391" s="29">
        <v>303</v>
      </c>
      <c r="C391" s="30">
        <f t="shared" si="34"/>
        <v>0</v>
      </c>
      <c r="D391" s="53" t="s">
        <v>53</v>
      </c>
      <c r="E391" s="54" t="s">
        <v>844</v>
      </c>
      <c r="F391" s="42" t="s">
        <v>225</v>
      </c>
      <c r="G391" s="33">
        <v>4</v>
      </c>
      <c r="H391" s="34" t="s">
        <v>105</v>
      </c>
      <c r="I391" s="42"/>
      <c r="J391" s="36" t="s">
        <v>106</v>
      </c>
      <c r="K391" s="49">
        <v>2</v>
      </c>
      <c r="L391" s="49">
        <v>4</v>
      </c>
      <c r="M391" s="50">
        <v>1</v>
      </c>
      <c r="N391" s="35" t="s">
        <v>1100</v>
      </c>
      <c r="O391" s="42"/>
      <c r="P391" s="42" t="s">
        <v>1101</v>
      </c>
      <c r="Q391" s="42" t="s">
        <v>1102</v>
      </c>
      <c r="R391" s="51"/>
      <c r="S391" s="51"/>
      <c r="T391" s="51"/>
      <c r="U391" s="52" t="s">
        <v>1103</v>
      </c>
      <c r="V391" s="38">
        <f t="shared" si="31"/>
        <v>390</v>
      </c>
      <c r="W391" s="33">
        <f t="shared" si="32"/>
        <v>0</v>
      </c>
      <c r="X391" s="28" t="str">
        <f t="shared" si="30"/>
        <v/>
      </c>
    </row>
    <row r="392" spans="1:24" ht="45">
      <c r="A392" s="29">
        <f t="shared" si="33"/>
        <v>391</v>
      </c>
      <c r="B392" s="29">
        <v>303</v>
      </c>
      <c r="C392" s="30">
        <f t="shared" si="34"/>
        <v>0</v>
      </c>
      <c r="D392" s="53" t="s">
        <v>53</v>
      </c>
      <c r="E392" s="54" t="s">
        <v>844</v>
      </c>
      <c r="F392" s="42" t="s">
        <v>225</v>
      </c>
      <c r="G392" s="33">
        <v>4</v>
      </c>
      <c r="H392" s="34" t="s">
        <v>105</v>
      </c>
      <c r="I392" s="42"/>
      <c r="J392" s="36" t="s">
        <v>106</v>
      </c>
      <c r="K392" s="49">
        <v>2</v>
      </c>
      <c r="L392" s="49">
        <v>4</v>
      </c>
      <c r="M392" s="50">
        <v>1</v>
      </c>
      <c r="N392" s="35" t="s">
        <v>1104</v>
      </c>
      <c r="O392" s="42"/>
      <c r="P392" s="42" t="s">
        <v>1105</v>
      </c>
      <c r="Q392" s="42" t="s">
        <v>1106</v>
      </c>
      <c r="R392" s="51"/>
      <c r="S392" s="51"/>
      <c r="T392" s="51"/>
      <c r="U392" s="52" t="s">
        <v>1107</v>
      </c>
      <c r="V392" s="38">
        <f t="shared" si="31"/>
        <v>391</v>
      </c>
      <c r="W392" s="33">
        <f t="shared" si="32"/>
        <v>0</v>
      </c>
      <c r="X392" s="28" t="str">
        <f t="shared" si="30"/>
        <v/>
      </c>
    </row>
    <row r="393" spans="1:24" ht="45">
      <c r="A393" s="29">
        <f t="shared" si="33"/>
        <v>392</v>
      </c>
      <c r="B393" s="29">
        <v>303</v>
      </c>
      <c r="C393" s="30">
        <f t="shared" si="34"/>
        <v>0</v>
      </c>
      <c r="D393" s="53" t="s">
        <v>53</v>
      </c>
      <c r="E393" s="54" t="s">
        <v>844</v>
      </c>
      <c r="F393" s="42" t="s">
        <v>225</v>
      </c>
      <c r="G393" s="33">
        <v>4</v>
      </c>
      <c r="H393" s="34" t="s">
        <v>105</v>
      </c>
      <c r="I393" s="42"/>
      <c r="J393" s="36" t="s">
        <v>106</v>
      </c>
      <c r="K393" s="49">
        <v>2</v>
      </c>
      <c r="L393" s="49">
        <v>4</v>
      </c>
      <c r="M393" s="50">
        <v>1</v>
      </c>
      <c r="N393" s="35" t="s">
        <v>1108</v>
      </c>
      <c r="O393" s="42"/>
      <c r="P393" s="42" t="s">
        <v>1109</v>
      </c>
      <c r="Q393" s="42" t="s">
        <v>1110</v>
      </c>
      <c r="R393" s="51"/>
      <c r="S393" s="51"/>
      <c r="T393" s="51"/>
      <c r="U393" s="52" t="s">
        <v>1107</v>
      </c>
      <c r="V393" s="38">
        <f t="shared" si="31"/>
        <v>392</v>
      </c>
      <c r="W393" s="33">
        <f t="shared" si="32"/>
        <v>0</v>
      </c>
      <c r="X393" s="28" t="str">
        <f t="shared" si="30"/>
        <v/>
      </c>
    </row>
    <row r="394" spans="1:24" ht="45">
      <c r="A394" s="29">
        <f t="shared" si="33"/>
        <v>393</v>
      </c>
      <c r="B394" s="29">
        <v>303</v>
      </c>
      <c r="C394" s="30">
        <f t="shared" si="34"/>
        <v>0</v>
      </c>
      <c r="D394" s="53" t="s">
        <v>53</v>
      </c>
      <c r="E394" s="54" t="s">
        <v>844</v>
      </c>
      <c r="F394" s="42" t="s">
        <v>225</v>
      </c>
      <c r="G394" s="33">
        <v>4</v>
      </c>
      <c r="H394" s="34" t="s">
        <v>105</v>
      </c>
      <c r="I394" s="42"/>
      <c r="J394" s="36" t="s">
        <v>106</v>
      </c>
      <c r="K394" s="49">
        <v>2</v>
      </c>
      <c r="L394" s="49">
        <v>4</v>
      </c>
      <c r="M394" s="50">
        <v>1</v>
      </c>
      <c r="N394" s="35" t="s">
        <v>1111</v>
      </c>
      <c r="O394" s="42"/>
      <c r="P394" s="42" t="s">
        <v>1112</v>
      </c>
      <c r="Q394" s="42" t="s">
        <v>1113</v>
      </c>
      <c r="R394" s="51"/>
      <c r="S394" s="51"/>
      <c r="T394" s="51"/>
      <c r="U394" s="52" t="s">
        <v>1114</v>
      </c>
      <c r="V394" s="38">
        <f t="shared" si="31"/>
        <v>393</v>
      </c>
      <c r="W394" s="33">
        <f t="shared" si="32"/>
        <v>0</v>
      </c>
      <c r="X394" s="28" t="str">
        <f t="shared" si="30"/>
        <v/>
      </c>
    </row>
    <row r="395" spans="1:24" ht="45">
      <c r="A395" s="29">
        <f t="shared" si="33"/>
        <v>394</v>
      </c>
      <c r="B395" s="29">
        <v>303</v>
      </c>
      <c r="C395" s="30">
        <f t="shared" si="34"/>
        <v>0</v>
      </c>
      <c r="D395" s="53" t="s">
        <v>53</v>
      </c>
      <c r="E395" s="54" t="s">
        <v>844</v>
      </c>
      <c r="F395" s="42" t="s">
        <v>225</v>
      </c>
      <c r="G395" s="33">
        <v>4</v>
      </c>
      <c r="H395" s="34" t="s">
        <v>105</v>
      </c>
      <c r="I395" s="42"/>
      <c r="J395" s="36" t="s">
        <v>252</v>
      </c>
      <c r="K395" s="49">
        <v>4</v>
      </c>
      <c r="L395" s="49">
        <v>4</v>
      </c>
      <c r="M395" s="50">
        <v>1</v>
      </c>
      <c r="N395" s="35" t="s">
        <v>1115</v>
      </c>
      <c r="O395" s="42"/>
      <c r="P395" s="42" t="s">
        <v>1116</v>
      </c>
      <c r="Q395" s="42" t="s">
        <v>1117</v>
      </c>
      <c r="R395" s="51"/>
      <c r="S395" s="51"/>
      <c r="T395" s="51"/>
      <c r="U395" s="52" t="s">
        <v>1118</v>
      </c>
      <c r="V395" s="38">
        <f t="shared" si="31"/>
        <v>394</v>
      </c>
      <c r="W395" s="33">
        <f t="shared" si="32"/>
        <v>0</v>
      </c>
      <c r="X395" s="28" t="str">
        <f t="shared" si="30"/>
        <v/>
      </c>
    </row>
    <row r="396" spans="1:24" ht="45">
      <c r="A396" s="29">
        <f t="shared" si="33"/>
        <v>395</v>
      </c>
      <c r="B396" s="29">
        <v>303</v>
      </c>
      <c r="C396" s="30">
        <f t="shared" si="34"/>
        <v>0</v>
      </c>
      <c r="D396" s="53" t="s">
        <v>53</v>
      </c>
      <c r="E396" s="54" t="s">
        <v>844</v>
      </c>
      <c r="F396" s="42" t="s">
        <v>225</v>
      </c>
      <c r="G396" s="33">
        <v>4</v>
      </c>
      <c r="H396" s="34" t="s">
        <v>105</v>
      </c>
      <c r="I396" s="42"/>
      <c r="J396" s="36" t="s">
        <v>252</v>
      </c>
      <c r="K396" s="49">
        <v>4</v>
      </c>
      <c r="L396" s="49">
        <v>4</v>
      </c>
      <c r="M396" s="50">
        <v>1</v>
      </c>
      <c r="N396" s="35" t="s">
        <v>1119</v>
      </c>
      <c r="O396" s="42"/>
      <c r="P396" s="42" t="s">
        <v>1120</v>
      </c>
      <c r="Q396" s="42" t="s">
        <v>1121</v>
      </c>
      <c r="R396" s="51"/>
      <c r="S396" s="51"/>
      <c r="T396" s="51"/>
      <c r="U396" s="52" t="s">
        <v>1122</v>
      </c>
      <c r="V396" s="38">
        <f t="shared" si="31"/>
        <v>395</v>
      </c>
      <c r="W396" s="33">
        <f t="shared" si="32"/>
        <v>0</v>
      </c>
      <c r="X396" s="28" t="str">
        <f t="shared" si="30"/>
        <v/>
      </c>
    </row>
    <row r="397" spans="1:24" ht="45">
      <c r="A397" s="29">
        <f t="shared" si="33"/>
        <v>396</v>
      </c>
      <c r="B397" s="29">
        <v>303</v>
      </c>
      <c r="C397" s="30">
        <f t="shared" si="34"/>
        <v>0</v>
      </c>
      <c r="D397" s="53" t="s">
        <v>53</v>
      </c>
      <c r="E397" s="54" t="s">
        <v>844</v>
      </c>
      <c r="F397" s="42" t="s">
        <v>723</v>
      </c>
      <c r="G397" s="33">
        <v>1</v>
      </c>
      <c r="H397" s="34" t="s">
        <v>105</v>
      </c>
      <c r="I397" s="42"/>
      <c r="J397" s="36" t="s">
        <v>145</v>
      </c>
      <c r="K397" s="49">
        <v>3</v>
      </c>
      <c r="L397" s="49">
        <v>1</v>
      </c>
      <c r="M397" s="50">
        <v>1</v>
      </c>
      <c r="N397" s="35" t="s">
        <v>1123</v>
      </c>
      <c r="O397" s="42"/>
      <c r="P397" s="42" t="s">
        <v>1124</v>
      </c>
      <c r="Q397" s="42"/>
      <c r="R397" s="51"/>
      <c r="S397" s="51"/>
      <c r="T397" s="51"/>
      <c r="U397" s="52" t="s">
        <v>1125</v>
      </c>
      <c r="V397" s="38">
        <f t="shared" si="31"/>
        <v>396</v>
      </c>
      <c r="W397" s="33">
        <f t="shared" si="32"/>
        <v>0</v>
      </c>
      <c r="X397" s="28" t="str">
        <f t="shared" si="30"/>
        <v/>
      </c>
    </row>
    <row r="398" spans="1:24" ht="45">
      <c r="A398" s="29">
        <f t="shared" si="33"/>
        <v>397</v>
      </c>
      <c r="B398" s="29">
        <v>303</v>
      </c>
      <c r="C398" s="30">
        <f t="shared" si="34"/>
        <v>0</v>
      </c>
      <c r="D398" s="53" t="s">
        <v>53</v>
      </c>
      <c r="E398" s="54" t="s">
        <v>844</v>
      </c>
      <c r="F398" s="42" t="s">
        <v>104</v>
      </c>
      <c r="G398" s="33">
        <v>2</v>
      </c>
      <c r="H398" s="34" t="s">
        <v>105</v>
      </c>
      <c r="I398" s="42"/>
      <c r="J398" s="36" t="s">
        <v>145</v>
      </c>
      <c r="K398" s="49">
        <v>3</v>
      </c>
      <c r="L398" s="49">
        <v>2</v>
      </c>
      <c r="M398" s="50">
        <v>1</v>
      </c>
      <c r="N398" s="35" t="s">
        <v>1126</v>
      </c>
      <c r="O398" s="42"/>
      <c r="P398" s="42" t="s">
        <v>1127</v>
      </c>
      <c r="Q398" s="42"/>
      <c r="R398" s="51"/>
      <c r="S398" s="51"/>
      <c r="T398" s="51"/>
      <c r="U398" s="52" t="s">
        <v>1128</v>
      </c>
      <c r="V398" s="38">
        <f t="shared" si="31"/>
        <v>397</v>
      </c>
      <c r="W398" s="33">
        <f t="shared" si="32"/>
        <v>0</v>
      </c>
      <c r="X398" s="28" t="str">
        <f t="shared" si="30"/>
        <v/>
      </c>
    </row>
    <row r="399" spans="1:24" ht="45">
      <c r="A399" s="29">
        <f t="shared" si="33"/>
        <v>398</v>
      </c>
      <c r="B399" s="29">
        <v>303</v>
      </c>
      <c r="C399" s="30">
        <f t="shared" si="34"/>
        <v>0</v>
      </c>
      <c r="D399" s="53" t="s">
        <v>53</v>
      </c>
      <c r="E399" s="54" t="s">
        <v>844</v>
      </c>
      <c r="F399" s="42" t="s">
        <v>104</v>
      </c>
      <c r="G399" s="33">
        <v>2</v>
      </c>
      <c r="H399" s="34" t="s">
        <v>105</v>
      </c>
      <c r="I399" s="42"/>
      <c r="J399" s="36" t="s">
        <v>145</v>
      </c>
      <c r="K399" s="49">
        <v>3</v>
      </c>
      <c r="L399" s="49">
        <v>2</v>
      </c>
      <c r="M399" s="50">
        <v>1</v>
      </c>
      <c r="N399" s="35" t="s">
        <v>1129</v>
      </c>
      <c r="O399" s="42"/>
      <c r="P399" s="42" t="s">
        <v>750</v>
      </c>
      <c r="Q399" s="42"/>
      <c r="R399" s="51"/>
      <c r="S399" s="51"/>
      <c r="T399" s="51"/>
      <c r="U399" s="52" t="s">
        <v>1128</v>
      </c>
      <c r="V399" s="38">
        <f t="shared" si="31"/>
        <v>398</v>
      </c>
      <c r="W399" s="33">
        <f t="shared" si="32"/>
        <v>0</v>
      </c>
      <c r="X399" s="28" t="str">
        <f t="shared" si="30"/>
        <v/>
      </c>
    </row>
    <row r="400" spans="1:24" ht="45">
      <c r="A400" s="29">
        <f t="shared" si="33"/>
        <v>399</v>
      </c>
      <c r="B400" s="29">
        <v>303</v>
      </c>
      <c r="C400" s="30">
        <f t="shared" si="34"/>
        <v>0</v>
      </c>
      <c r="D400" s="53" t="s">
        <v>53</v>
      </c>
      <c r="E400" s="54" t="s">
        <v>844</v>
      </c>
      <c r="F400" s="42" t="s">
        <v>104</v>
      </c>
      <c r="G400" s="33">
        <v>2</v>
      </c>
      <c r="H400" s="34" t="s">
        <v>105</v>
      </c>
      <c r="I400" s="42"/>
      <c r="J400" s="36" t="s">
        <v>252</v>
      </c>
      <c r="K400" s="49">
        <v>4</v>
      </c>
      <c r="L400" s="49">
        <v>2</v>
      </c>
      <c r="M400" s="50">
        <v>1</v>
      </c>
      <c r="N400" s="35" t="s">
        <v>1130</v>
      </c>
      <c r="O400" s="42"/>
      <c r="P400" s="42" t="s">
        <v>1131</v>
      </c>
      <c r="Q400" s="42"/>
      <c r="R400" s="51"/>
      <c r="S400" s="51"/>
      <c r="T400" s="51"/>
      <c r="U400" s="52" t="s">
        <v>1128</v>
      </c>
      <c r="V400" s="38">
        <f t="shared" si="31"/>
        <v>399</v>
      </c>
      <c r="W400" s="33">
        <f t="shared" si="32"/>
        <v>0</v>
      </c>
      <c r="X400" s="28" t="str">
        <f t="shared" si="30"/>
        <v/>
      </c>
    </row>
    <row r="401" spans="1:24" ht="45">
      <c r="A401" s="29">
        <f t="shared" si="33"/>
        <v>400</v>
      </c>
      <c r="B401" s="29">
        <v>303</v>
      </c>
      <c r="C401" s="30">
        <f t="shared" si="34"/>
        <v>0</v>
      </c>
      <c r="D401" s="53" t="s">
        <v>53</v>
      </c>
      <c r="E401" s="54" t="s">
        <v>844</v>
      </c>
      <c r="F401" s="42" t="s">
        <v>184</v>
      </c>
      <c r="G401" s="33">
        <v>5</v>
      </c>
      <c r="H401" s="34" t="s">
        <v>105</v>
      </c>
      <c r="I401" s="42"/>
      <c r="J401" s="36" t="s">
        <v>149</v>
      </c>
      <c r="K401" s="49">
        <v>3</v>
      </c>
      <c r="L401" s="49">
        <v>5</v>
      </c>
      <c r="M401" s="50">
        <v>1</v>
      </c>
      <c r="N401" s="35" t="s">
        <v>1132</v>
      </c>
      <c r="O401" s="42"/>
      <c r="P401" s="42" t="s">
        <v>1133</v>
      </c>
      <c r="Q401" s="42"/>
      <c r="R401" s="51"/>
      <c r="S401" s="51"/>
      <c r="T401" s="51"/>
      <c r="U401" s="52" t="s">
        <v>1134</v>
      </c>
      <c r="V401" s="38">
        <f t="shared" si="31"/>
        <v>400</v>
      </c>
      <c r="W401" s="33">
        <f t="shared" si="32"/>
        <v>0</v>
      </c>
      <c r="X401" s="28" t="str">
        <f t="shared" si="30"/>
        <v/>
      </c>
    </row>
    <row r="402" spans="1:24" ht="45">
      <c r="A402" s="29">
        <f t="shared" si="33"/>
        <v>401</v>
      </c>
      <c r="B402" s="29">
        <v>303</v>
      </c>
      <c r="C402" s="30">
        <f t="shared" si="34"/>
        <v>0</v>
      </c>
      <c r="D402" s="53" t="s">
        <v>53</v>
      </c>
      <c r="E402" s="54" t="s">
        <v>844</v>
      </c>
      <c r="F402" s="42" t="s">
        <v>225</v>
      </c>
      <c r="G402" s="33">
        <v>4</v>
      </c>
      <c r="H402" s="34" t="s">
        <v>105</v>
      </c>
      <c r="I402" s="42"/>
      <c r="J402" s="36" t="s">
        <v>261</v>
      </c>
      <c r="K402" s="49">
        <v>4</v>
      </c>
      <c r="L402" s="49">
        <v>4</v>
      </c>
      <c r="M402" s="50">
        <v>1</v>
      </c>
      <c r="N402" s="35" t="s">
        <v>1135</v>
      </c>
      <c r="O402" s="42"/>
      <c r="P402" s="42" t="s">
        <v>1136</v>
      </c>
      <c r="Q402" s="42"/>
      <c r="R402" s="51"/>
      <c r="S402" s="51"/>
      <c r="T402" s="51"/>
      <c r="U402" s="52" t="s">
        <v>1137</v>
      </c>
      <c r="V402" s="38">
        <f t="shared" si="31"/>
        <v>401</v>
      </c>
      <c r="W402" s="33">
        <f t="shared" si="32"/>
        <v>0</v>
      </c>
      <c r="X402" s="28" t="str">
        <f t="shared" si="30"/>
        <v/>
      </c>
    </row>
    <row r="403" spans="1:24" ht="75">
      <c r="A403" s="29">
        <f t="shared" si="33"/>
        <v>402</v>
      </c>
      <c r="B403" s="29">
        <v>308</v>
      </c>
      <c r="C403" s="30">
        <f t="shared" si="34"/>
        <v>0</v>
      </c>
      <c r="D403" s="53" t="s">
        <v>629</v>
      </c>
      <c r="E403" s="54" t="s">
        <v>844</v>
      </c>
      <c r="F403" s="42" t="s">
        <v>652</v>
      </c>
      <c r="G403" s="33">
        <v>9</v>
      </c>
      <c r="H403" s="34" t="s">
        <v>105</v>
      </c>
      <c r="I403" s="42"/>
      <c r="J403" s="36" t="s">
        <v>252</v>
      </c>
      <c r="K403" s="49">
        <v>3</v>
      </c>
      <c r="L403" s="49">
        <v>9</v>
      </c>
      <c r="M403" s="50">
        <v>1</v>
      </c>
      <c r="N403" s="35" t="s">
        <v>1138</v>
      </c>
      <c r="O403" s="42"/>
      <c r="P403" s="42" t="s">
        <v>1139</v>
      </c>
      <c r="Q403" s="42"/>
      <c r="R403" s="51"/>
      <c r="S403" s="51"/>
      <c r="T403" s="51" t="s">
        <v>1140</v>
      </c>
      <c r="U403" s="52" t="s">
        <v>1141</v>
      </c>
      <c r="V403" s="38">
        <f t="shared" si="31"/>
        <v>402</v>
      </c>
      <c r="W403" s="33">
        <f t="shared" si="32"/>
        <v>0</v>
      </c>
      <c r="X403" s="28" t="str">
        <f t="shared" si="30"/>
        <v/>
      </c>
    </row>
    <row r="404" spans="1:24" ht="75">
      <c r="A404" s="29">
        <f t="shared" si="33"/>
        <v>403</v>
      </c>
      <c r="B404" s="29">
        <v>308</v>
      </c>
      <c r="C404" s="30">
        <f t="shared" si="34"/>
        <v>0</v>
      </c>
      <c r="D404" s="53" t="s">
        <v>629</v>
      </c>
      <c r="E404" s="54" t="s">
        <v>844</v>
      </c>
      <c r="F404" s="42" t="s">
        <v>652</v>
      </c>
      <c r="G404" s="33">
        <v>9</v>
      </c>
      <c r="H404" s="34" t="s">
        <v>105</v>
      </c>
      <c r="I404" s="42"/>
      <c r="J404" s="36" t="s">
        <v>252</v>
      </c>
      <c r="K404" s="49">
        <v>3</v>
      </c>
      <c r="L404" s="49">
        <v>9</v>
      </c>
      <c r="M404" s="50">
        <v>1</v>
      </c>
      <c r="N404" s="35" t="s">
        <v>1142</v>
      </c>
      <c r="O404" s="42"/>
      <c r="P404" s="42" t="s">
        <v>1143</v>
      </c>
      <c r="Q404" s="42"/>
      <c r="R404" s="51"/>
      <c r="S404" s="51"/>
      <c r="T404" s="51"/>
      <c r="U404" s="52" t="s">
        <v>1141</v>
      </c>
      <c r="V404" s="38">
        <f t="shared" si="31"/>
        <v>403</v>
      </c>
      <c r="W404" s="33">
        <f t="shared" si="32"/>
        <v>0</v>
      </c>
      <c r="X404" s="28" t="str">
        <f t="shared" si="30"/>
        <v/>
      </c>
    </row>
    <row r="405" spans="1:24" ht="45">
      <c r="A405" s="29">
        <f t="shared" si="33"/>
        <v>404</v>
      </c>
      <c r="B405" s="29">
        <v>303</v>
      </c>
      <c r="C405" s="30">
        <f t="shared" si="34"/>
        <v>0</v>
      </c>
      <c r="D405" s="53" t="s">
        <v>53</v>
      </c>
      <c r="E405" s="54" t="s">
        <v>844</v>
      </c>
      <c r="F405" s="42" t="s">
        <v>225</v>
      </c>
      <c r="G405" s="33">
        <v>4</v>
      </c>
      <c r="H405" s="34" t="s">
        <v>105</v>
      </c>
      <c r="I405" s="42"/>
      <c r="J405" s="36" t="s">
        <v>261</v>
      </c>
      <c r="K405" s="49">
        <v>4</v>
      </c>
      <c r="L405" s="49">
        <v>4</v>
      </c>
      <c r="M405" s="50">
        <v>1</v>
      </c>
      <c r="N405" s="35" t="s">
        <v>1144</v>
      </c>
      <c r="O405" s="42"/>
      <c r="P405" s="42" t="s">
        <v>1145</v>
      </c>
      <c r="Q405" s="42" t="s">
        <v>1146</v>
      </c>
      <c r="R405" s="51"/>
      <c r="S405" s="51"/>
      <c r="T405" s="51"/>
      <c r="U405" s="52" t="s">
        <v>1147</v>
      </c>
      <c r="V405" s="38">
        <f t="shared" si="31"/>
        <v>404</v>
      </c>
      <c r="W405" s="33">
        <f t="shared" si="32"/>
        <v>0</v>
      </c>
      <c r="X405" s="28" t="str">
        <f t="shared" si="30"/>
        <v/>
      </c>
    </row>
    <row r="406" spans="1:24" ht="45">
      <c r="A406" s="29">
        <f t="shared" si="33"/>
        <v>405</v>
      </c>
      <c r="B406" s="29">
        <v>303</v>
      </c>
      <c r="C406" s="30">
        <f t="shared" si="34"/>
        <v>0</v>
      </c>
      <c r="D406" s="53" t="s">
        <v>53</v>
      </c>
      <c r="E406" s="54" t="s">
        <v>844</v>
      </c>
      <c r="F406" s="42" t="s">
        <v>723</v>
      </c>
      <c r="G406" s="33">
        <v>1</v>
      </c>
      <c r="H406" s="34" t="s">
        <v>105</v>
      </c>
      <c r="I406" s="42"/>
      <c r="J406" s="36" t="s">
        <v>106</v>
      </c>
      <c r="K406" s="49">
        <v>3</v>
      </c>
      <c r="L406" s="49">
        <v>1</v>
      </c>
      <c r="M406" s="50">
        <v>1</v>
      </c>
      <c r="N406" s="35" t="s">
        <v>1148</v>
      </c>
      <c r="O406" s="42"/>
      <c r="P406" s="42" t="s">
        <v>1149</v>
      </c>
      <c r="Q406" s="42" t="s">
        <v>1150</v>
      </c>
      <c r="R406" s="51"/>
      <c r="S406" s="51"/>
      <c r="T406" s="51"/>
      <c r="U406" s="52" t="s">
        <v>1151</v>
      </c>
      <c r="V406" s="38">
        <f t="shared" si="31"/>
        <v>405</v>
      </c>
      <c r="W406" s="33">
        <f t="shared" si="32"/>
        <v>0</v>
      </c>
      <c r="X406" s="28" t="str">
        <f t="shared" si="30"/>
        <v/>
      </c>
    </row>
    <row r="407" spans="1:24" ht="45">
      <c r="A407" s="29">
        <f t="shared" si="33"/>
        <v>406</v>
      </c>
      <c r="B407" s="29">
        <v>303</v>
      </c>
      <c r="C407" s="30">
        <f t="shared" si="34"/>
        <v>0</v>
      </c>
      <c r="D407" s="53" t="s">
        <v>53</v>
      </c>
      <c r="E407" s="54" t="s">
        <v>844</v>
      </c>
      <c r="F407" s="42" t="s">
        <v>225</v>
      </c>
      <c r="G407" s="33">
        <v>4</v>
      </c>
      <c r="H407" s="34" t="s">
        <v>105</v>
      </c>
      <c r="I407" s="42"/>
      <c r="J407" s="36" t="s">
        <v>145</v>
      </c>
      <c r="K407" s="49">
        <v>4</v>
      </c>
      <c r="L407" s="49">
        <v>4</v>
      </c>
      <c r="M407" s="50">
        <v>1</v>
      </c>
      <c r="N407" s="35" t="s">
        <v>1152</v>
      </c>
      <c r="O407" s="42"/>
      <c r="P407" s="42" t="s">
        <v>1153</v>
      </c>
      <c r="Q407" s="42" t="s">
        <v>1154</v>
      </c>
      <c r="R407" s="51"/>
      <c r="S407" s="51"/>
      <c r="T407" s="51"/>
      <c r="U407" s="52" t="s">
        <v>1155</v>
      </c>
      <c r="V407" s="38">
        <f t="shared" si="31"/>
        <v>406</v>
      </c>
      <c r="W407" s="33">
        <f t="shared" si="32"/>
        <v>0</v>
      </c>
      <c r="X407" s="28" t="str">
        <f t="shared" si="30"/>
        <v/>
      </c>
    </row>
    <row r="408" spans="1:24" ht="45">
      <c r="A408" s="29">
        <f t="shared" si="33"/>
        <v>407</v>
      </c>
      <c r="B408" s="29">
        <v>303</v>
      </c>
      <c r="C408" s="30">
        <f t="shared" si="34"/>
        <v>0</v>
      </c>
      <c r="D408" s="53" t="s">
        <v>53</v>
      </c>
      <c r="E408" s="54" t="s">
        <v>844</v>
      </c>
      <c r="F408" s="42" t="s">
        <v>225</v>
      </c>
      <c r="G408" s="33">
        <v>4</v>
      </c>
      <c r="H408" s="34" t="s">
        <v>105</v>
      </c>
      <c r="I408" s="42"/>
      <c r="J408" s="36" t="s">
        <v>149</v>
      </c>
      <c r="K408" s="49">
        <v>3</v>
      </c>
      <c r="L408" s="49">
        <v>4</v>
      </c>
      <c r="M408" s="50">
        <v>1</v>
      </c>
      <c r="N408" s="35" t="s">
        <v>1156</v>
      </c>
      <c r="O408" s="42"/>
      <c r="P408" s="42" t="s">
        <v>1157</v>
      </c>
      <c r="Q408" s="42" t="s">
        <v>1158</v>
      </c>
      <c r="R408" s="51"/>
      <c r="S408" s="51"/>
      <c r="T408" s="51"/>
      <c r="U408" s="52" t="s">
        <v>1159</v>
      </c>
      <c r="V408" s="38">
        <f t="shared" si="31"/>
        <v>407</v>
      </c>
      <c r="W408" s="33">
        <f t="shared" si="32"/>
        <v>0</v>
      </c>
      <c r="X408" s="28" t="str">
        <f t="shared" si="30"/>
        <v/>
      </c>
    </row>
    <row r="409" spans="1:24" ht="45">
      <c r="A409" s="29">
        <f t="shared" si="33"/>
        <v>408</v>
      </c>
      <c r="B409" s="29">
        <v>303</v>
      </c>
      <c r="C409" s="30">
        <f t="shared" si="34"/>
        <v>0</v>
      </c>
      <c r="D409" s="53" t="s">
        <v>53</v>
      </c>
      <c r="E409" s="54" t="s">
        <v>844</v>
      </c>
      <c r="F409" s="42" t="s">
        <v>115</v>
      </c>
      <c r="G409" s="33">
        <v>7</v>
      </c>
      <c r="H409" s="34" t="s">
        <v>105</v>
      </c>
      <c r="I409" s="42"/>
      <c r="J409" s="36" t="s">
        <v>106</v>
      </c>
      <c r="K409" s="49">
        <v>2</v>
      </c>
      <c r="L409" s="49">
        <v>7</v>
      </c>
      <c r="M409" s="50">
        <v>1</v>
      </c>
      <c r="N409" s="35" t="s">
        <v>1160</v>
      </c>
      <c r="O409" s="42"/>
      <c r="P409" s="42"/>
      <c r="Q409" s="42"/>
      <c r="R409" s="51"/>
      <c r="S409" s="51"/>
      <c r="T409" s="51" t="s">
        <v>1161</v>
      </c>
      <c r="U409" s="52"/>
      <c r="V409" s="38">
        <f t="shared" si="31"/>
        <v>408</v>
      </c>
      <c r="W409" s="33">
        <f t="shared" si="32"/>
        <v>0</v>
      </c>
      <c r="X409" s="28" t="str">
        <f t="shared" si="30"/>
        <v/>
      </c>
    </row>
    <row r="410" spans="1:24" ht="45">
      <c r="A410" s="29">
        <f t="shared" si="33"/>
        <v>409</v>
      </c>
      <c r="B410" s="29">
        <v>303</v>
      </c>
      <c r="C410" s="30">
        <f t="shared" si="34"/>
        <v>0</v>
      </c>
      <c r="D410" s="53" t="s">
        <v>53</v>
      </c>
      <c r="E410" s="54" t="s">
        <v>844</v>
      </c>
      <c r="F410" s="42" t="s">
        <v>115</v>
      </c>
      <c r="G410" s="33">
        <v>7</v>
      </c>
      <c r="H410" s="34" t="s">
        <v>105</v>
      </c>
      <c r="I410" s="42"/>
      <c r="J410" s="36" t="s">
        <v>106</v>
      </c>
      <c r="K410" s="49">
        <v>2</v>
      </c>
      <c r="L410" s="49">
        <v>7</v>
      </c>
      <c r="M410" s="50">
        <v>1</v>
      </c>
      <c r="N410" s="35" t="s">
        <v>1162</v>
      </c>
      <c r="O410" s="42"/>
      <c r="P410" s="42" t="s">
        <v>1163</v>
      </c>
      <c r="Q410" s="42"/>
      <c r="R410" s="51"/>
      <c r="S410" s="51"/>
      <c r="T410" s="51"/>
      <c r="U410" s="52" t="s">
        <v>1164</v>
      </c>
      <c r="V410" s="38">
        <f t="shared" si="31"/>
        <v>409</v>
      </c>
      <c r="W410" s="33">
        <f t="shared" si="32"/>
        <v>0</v>
      </c>
      <c r="X410" s="28" t="str">
        <f t="shared" si="30"/>
        <v/>
      </c>
    </row>
    <row r="411" spans="1:24" ht="45">
      <c r="A411" s="29">
        <f t="shared" si="33"/>
        <v>410</v>
      </c>
      <c r="B411" s="29">
        <v>303</v>
      </c>
      <c r="C411" s="30">
        <f t="shared" si="34"/>
        <v>0</v>
      </c>
      <c r="D411" s="53" t="s">
        <v>53</v>
      </c>
      <c r="E411" s="54" t="s">
        <v>844</v>
      </c>
      <c r="F411" s="42" t="s">
        <v>115</v>
      </c>
      <c r="G411" s="33">
        <v>7</v>
      </c>
      <c r="H411" s="34" t="s">
        <v>105</v>
      </c>
      <c r="I411" s="42"/>
      <c r="J411" s="36" t="s">
        <v>145</v>
      </c>
      <c r="K411" s="36">
        <v>1</v>
      </c>
      <c r="L411" s="36">
        <v>7</v>
      </c>
      <c r="M411" s="30">
        <v>3</v>
      </c>
      <c r="N411" s="35" t="s">
        <v>1126</v>
      </c>
      <c r="O411" s="35"/>
      <c r="P411" s="35" t="s">
        <v>1127</v>
      </c>
      <c r="Q411" s="35"/>
      <c r="R411" s="31"/>
      <c r="S411" s="31"/>
      <c r="T411" s="31" t="s">
        <v>1165</v>
      </c>
      <c r="U411" s="52" t="s">
        <v>1166</v>
      </c>
      <c r="V411" s="38">
        <f t="shared" si="31"/>
        <v>410</v>
      </c>
      <c r="W411" s="33">
        <f t="shared" si="32"/>
        <v>0</v>
      </c>
      <c r="X411" s="28" t="str">
        <f t="shared" si="30"/>
        <v>OK</v>
      </c>
    </row>
    <row r="412" spans="1:24" ht="45">
      <c r="A412" s="29">
        <f t="shared" si="33"/>
        <v>411</v>
      </c>
      <c r="B412" s="29">
        <v>303</v>
      </c>
      <c r="C412" s="30">
        <f t="shared" si="34"/>
        <v>0</v>
      </c>
      <c r="D412" s="53" t="s">
        <v>53</v>
      </c>
      <c r="E412" s="54" t="s">
        <v>844</v>
      </c>
      <c r="F412" s="42" t="s">
        <v>115</v>
      </c>
      <c r="G412" s="33">
        <v>7</v>
      </c>
      <c r="H412" s="34" t="s">
        <v>105</v>
      </c>
      <c r="I412" s="42"/>
      <c r="J412" s="36" t="s">
        <v>145</v>
      </c>
      <c r="K412" s="36">
        <v>2</v>
      </c>
      <c r="L412" s="36">
        <v>7</v>
      </c>
      <c r="M412" s="30">
        <v>2</v>
      </c>
      <c r="N412" s="35" t="s">
        <v>1167</v>
      </c>
      <c r="O412" s="35"/>
      <c r="P412" s="35" t="s">
        <v>1168</v>
      </c>
      <c r="Q412" s="35"/>
      <c r="R412" s="31"/>
      <c r="S412" s="31"/>
      <c r="T412" s="31" t="s">
        <v>1169</v>
      </c>
      <c r="U412" s="52" t="s">
        <v>1170</v>
      </c>
      <c r="V412" s="38">
        <f t="shared" si="31"/>
        <v>411</v>
      </c>
      <c r="W412" s="33">
        <f t="shared" si="32"/>
        <v>0</v>
      </c>
      <c r="X412" s="28" t="str">
        <f t="shared" si="30"/>
        <v/>
      </c>
    </row>
    <row r="413" spans="1:24" ht="45">
      <c r="A413" s="29">
        <f t="shared" si="33"/>
        <v>412</v>
      </c>
      <c r="B413" s="29">
        <v>303</v>
      </c>
      <c r="C413" s="30">
        <f t="shared" si="34"/>
        <v>0</v>
      </c>
      <c r="D413" s="53" t="s">
        <v>53</v>
      </c>
      <c r="E413" s="54" t="s">
        <v>844</v>
      </c>
      <c r="F413" s="42" t="s">
        <v>115</v>
      </c>
      <c r="G413" s="33">
        <v>7</v>
      </c>
      <c r="H413" s="34" t="s">
        <v>105</v>
      </c>
      <c r="I413" s="42"/>
      <c r="J413" s="36" t="s">
        <v>145</v>
      </c>
      <c r="K413" s="36">
        <v>2</v>
      </c>
      <c r="L413" s="36">
        <v>7</v>
      </c>
      <c r="M413" s="30">
        <v>2</v>
      </c>
      <c r="N413" s="35" t="s">
        <v>1171</v>
      </c>
      <c r="O413" s="35"/>
      <c r="P413" s="35" t="s">
        <v>1172</v>
      </c>
      <c r="Q413" s="35"/>
      <c r="R413" s="31"/>
      <c r="S413" s="31"/>
      <c r="T413" s="31" t="s">
        <v>1173</v>
      </c>
      <c r="U413" s="52" t="s">
        <v>1170</v>
      </c>
      <c r="V413" s="38">
        <f t="shared" si="31"/>
        <v>412</v>
      </c>
      <c r="W413" s="33">
        <f t="shared" si="32"/>
        <v>0</v>
      </c>
      <c r="X413" s="28" t="str">
        <f t="shared" si="30"/>
        <v/>
      </c>
    </row>
    <row r="414" spans="1:24" ht="45">
      <c r="A414" s="29">
        <f t="shared" si="33"/>
        <v>413</v>
      </c>
      <c r="B414" s="29">
        <v>303</v>
      </c>
      <c r="C414" s="30">
        <f t="shared" si="34"/>
        <v>0</v>
      </c>
      <c r="D414" s="53" t="s">
        <v>53</v>
      </c>
      <c r="E414" s="54" t="s">
        <v>844</v>
      </c>
      <c r="F414" s="42" t="s">
        <v>115</v>
      </c>
      <c r="G414" s="33">
        <v>7</v>
      </c>
      <c r="H414" s="34" t="s">
        <v>105</v>
      </c>
      <c r="I414" s="42"/>
      <c r="J414" s="36" t="s">
        <v>106</v>
      </c>
      <c r="K414" s="36">
        <v>1</v>
      </c>
      <c r="L414" s="36">
        <v>7</v>
      </c>
      <c r="M414" s="30">
        <v>2</v>
      </c>
      <c r="N414" s="35" t="s">
        <v>1174</v>
      </c>
      <c r="O414" s="35"/>
      <c r="P414" s="35" t="s">
        <v>1175</v>
      </c>
      <c r="Q414" s="35"/>
      <c r="R414" s="31"/>
      <c r="S414" s="31"/>
      <c r="T414" s="31" t="s">
        <v>1176</v>
      </c>
      <c r="U414" s="52" t="s">
        <v>1177</v>
      </c>
      <c r="V414" s="38">
        <f t="shared" si="31"/>
        <v>413</v>
      </c>
      <c r="W414" s="33">
        <f t="shared" si="32"/>
        <v>0</v>
      </c>
      <c r="X414" s="28" t="str">
        <f t="shared" si="30"/>
        <v/>
      </c>
    </row>
    <row r="415" spans="1:24" ht="45">
      <c r="A415" s="29">
        <f t="shared" si="33"/>
        <v>414</v>
      </c>
      <c r="B415" s="29">
        <v>308</v>
      </c>
      <c r="C415" s="30">
        <f t="shared" si="34"/>
        <v>0</v>
      </c>
      <c r="D415" s="53" t="s">
        <v>629</v>
      </c>
      <c r="E415" s="54" t="s">
        <v>844</v>
      </c>
      <c r="F415" s="42" t="s">
        <v>115</v>
      </c>
      <c r="G415" s="33">
        <v>7</v>
      </c>
      <c r="H415" s="34" t="s">
        <v>105</v>
      </c>
      <c r="I415" s="42"/>
      <c r="J415" s="36" t="s">
        <v>145</v>
      </c>
      <c r="K415" s="36">
        <v>2</v>
      </c>
      <c r="L415" s="36">
        <v>7</v>
      </c>
      <c r="M415" s="30">
        <v>2</v>
      </c>
      <c r="N415" s="35" t="s">
        <v>1178</v>
      </c>
      <c r="O415" s="40" t="s">
        <v>1179</v>
      </c>
      <c r="P415" s="35" t="s">
        <v>1180</v>
      </c>
      <c r="Q415" s="35" t="s">
        <v>1181</v>
      </c>
      <c r="R415" s="31"/>
      <c r="S415" s="31"/>
      <c r="T415" s="34" t="s">
        <v>1182</v>
      </c>
      <c r="U415" s="52" t="s">
        <v>1177</v>
      </c>
      <c r="V415" s="38">
        <f t="shared" si="31"/>
        <v>414</v>
      </c>
      <c r="W415" s="33">
        <f t="shared" si="32"/>
        <v>0</v>
      </c>
      <c r="X415" s="28" t="str">
        <f t="shared" si="30"/>
        <v/>
      </c>
    </row>
    <row r="416" spans="1:24" ht="45">
      <c r="A416" s="29">
        <f t="shared" si="33"/>
        <v>415</v>
      </c>
      <c r="B416" s="29">
        <v>303</v>
      </c>
      <c r="C416" s="30">
        <f t="shared" si="34"/>
        <v>0</v>
      </c>
      <c r="D416" s="53" t="s">
        <v>53</v>
      </c>
      <c r="E416" s="54" t="s">
        <v>844</v>
      </c>
      <c r="F416" s="31" t="s">
        <v>184</v>
      </c>
      <c r="G416" s="33">
        <v>5</v>
      </c>
      <c r="H416" s="34" t="s">
        <v>105</v>
      </c>
      <c r="I416" s="42"/>
      <c r="J416" s="36" t="s">
        <v>106</v>
      </c>
      <c r="K416" s="36">
        <v>3</v>
      </c>
      <c r="L416" s="36">
        <v>5</v>
      </c>
      <c r="M416" s="30">
        <v>1</v>
      </c>
      <c r="N416" s="35" t="s">
        <v>1183</v>
      </c>
      <c r="O416" s="35"/>
      <c r="P416" s="35" t="s">
        <v>1184</v>
      </c>
      <c r="Q416" s="35"/>
      <c r="R416" s="31" t="s">
        <v>1185</v>
      </c>
      <c r="S416" s="31"/>
      <c r="T416" s="31" t="s">
        <v>1186</v>
      </c>
      <c r="U416" s="52" t="s">
        <v>1187</v>
      </c>
      <c r="V416" s="38">
        <f t="shared" si="31"/>
        <v>415</v>
      </c>
      <c r="W416" s="33">
        <f t="shared" si="32"/>
        <v>0</v>
      </c>
      <c r="X416" s="28" t="str">
        <f t="shared" si="30"/>
        <v/>
      </c>
    </row>
    <row r="417" spans="1:24" ht="45">
      <c r="A417" s="29">
        <f t="shared" si="33"/>
        <v>416</v>
      </c>
      <c r="B417" s="29">
        <v>303</v>
      </c>
      <c r="C417" s="30">
        <f t="shared" si="34"/>
        <v>0</v>
      </c>
      <c r="D417" s="53" t="s">
        <v>53</v>
      </c>
      <c r="E417" s="54" t="s">
        <v>844</v>
      </c>
      <c r="F417" s="31" t="s">
        <v>184</v>
      </c>
      <c r="G417" s="33">
        <v>5</v>
      </c>
      <c r="H417" s="34" t="s">
        <v>105</v>
      </c>
      <c r="I417" s="42"/>
      <c r="J417" s="36" t="s">
        <v>252</v>
      </c>
      <c r="K417" s="36">
        <v>1</v>
      </c>
      <c r="L417" s="36">
        <v>5</v>
      </c>
      <c r="M417" s="30">
        <v>2</v>
      </c>
      <c r="N417" s="35" t="s">
        <v>1188</v>
      </c>
      <c r="O417" s="35"/>
      <c r="P417" s="35" t="s">
        <v>1189</v>
      </c>
      <c r="Q417" s="35" t="s">
        <v>1190</v>
      </c>
      <c r="R417" s="31" t="s">
        <v>1191</v>
      </c>
      <c r="S417" s="31"/>
      <c r="T417" s="31"/>
      <c r="U417" s="52"/>
      <c r="V417" s="38">
        <f t="shared" si="31"/>
        <v>416</v>
      </c>
      <c r="W417" s="33">
        <f t="shared" si="32"/>
        <v>0</v>
      </c>
      <c r="X417" s="28" t="str">
        <f t="shared" si="30"/>
        <v>OK</v>
      </c>
    </row>
    <row r="418" spans="1:24" ht="45">
      <c r="A418" s="29">
        <f t="shared" si="33"/>
        <v>417</v>
      </c>
      <c r="B418" s="29">
        <v>303</v>
      </c>
      <c r="C418" s="30">
        <f t="shared" si="34"/>
        <v>0</v>
      </c>
      <c r="D418" s="53" t="s">
        <v>53</v>
      </c>
      <c r="E418" s="54" t="s">
        <v>844</v>
      </c>
      <c r="F418" s="31" t="s">
        <v>184</v>
      </c>
      <c r="G418" s="33">
        <v>5</v>
      </c>
      <c r="H418" s="34" t="s">
        <v>105</v>
      </c>
      <c r="I418" s="42"/>
      <c r="J418" s="36" t="s">
        <v>252</v>
      </c>
      <c r="K418" s="36">
        <v>1</v>
      </c>
      <c r="L418" s="36">
        <v>5</v>
      </c>
      <c r="M418" s="30">
        <v>2</v>
      </c>
      <c r="N418" s="35" t="s">
        <v>1192</v>
      </c>
      <c r="O418" s="35"/>
      <c r="P418" s="35"/>
      <c r="Q418" s="35"/>
      <c r="R418" s="31"/>
      <c r="S418" s="31"/>
      <c r="T418" s="31" t="s">
        <v>1193</v>
      </c>
      <c r="U418" s="52"/>
      <c r="V418" s="38">
        <f t="shared" si="31"/>
        <v>417</v>
      </c>
      <c r="W418" s="33">
        <f t="shared" si="32"/>
        <v>0</v>
      </c>
      <c r="X418" s="28" t="str">
        <f t="shared" si="30"/>
        <v/>
      </c>
    </row>
    <row r="419" spans="1:24" ht="45">
      <c r="A419" s="29">
        <f t="shared" si="33"/>
        <v>418</v>
      </c>
      <c r="B419" s="29">
        <v>303</v>
      </c>
      <c r="C419" s="30">
        <f t="shared" si="34"/>
        <v>0</v>
      </c>
      <c r="D419" s="53" t="s">
        <v>53</v>
      </c>
      <c r="E419" s="54" t="s">
        <v>844</v>
      </c>
      <c r="F419" s="31" t="s">
        <v>184</v>
      </c>
      <c r="G419" s="33">
        <v>5</v>
      </c>
      <c r="H419" s="34" t="s">
        <v>105</v>
      </c>
      <c r="I419" s="42"/>
      <c r="J419" s="36" t="s">
        <v>252</v>
      </c>
      <c r="K419" s="36">
        <v>1</v>
      </c>
      <c r="L419" s="36">
        <v>5</v>
      </c>
      <c r="M419" s="30">
        <v>2</v>
      </c>
      <c r="N419" s="35" t="s">
        <v>1194</v>
      </c>
      <c r="O419" s="35"/>
      <c r="P419" s="35"/>
      <c r="Q419" s="35"/>
      <c r="R419" s="31"/>
      <c r="S419" s="31"/>
      <c r="T419" s="31" t="s">
        <v>1193</v>
      </c>
      <c r="U419" s="52"/>
      <c r="V419" s="38">
        <f t="shared" si="31"/>
        <v>418</v>
      </c>
      <c r="W419" s="33">
        <f t="shared" si="32"/>
        <v>0</v>
      </c>
      <c r="X419" s="28" t="str">
        <f t="shared" si="30"/>
        <v/>
      </c>
    </row>
    <row r="420" spans="1:24" ht="45">
      <c r="A420" s="29">
        <f t="shared" si="33"/>
        <v>419</v>
      </c>
      <c r="B420" s="29">
        <v>303</v>
      </c>
      <c r="C420" s="30">
        <f t="shared" si="34"/>
        <v>0</v>
      </c>
      <c r="D420" s="53" t="s">
        <v>53</v>
      </c>
      <c r="E420" s="54" t="s">
        <v>844</v>
      </c>
      <c r="F420" s="31" t="s">
        <v>184</v>
      </c>
      <c r="G420" s="33">
        <v>5</v>
      </c>
      <c r="H420" s="34" t="s">
        <v>105</v>
      </c>
      <c r="I420" s="42"/>
      <c r="J420" s="36" t="s">
        <v>106</v>
      </c>
      <c r="K420" s="36">
        <v>1</v>
      </c>
      <c r="L420" s="36">
        <v>5</v>
      </c>
      <c r="M420" s="30">
        <v>1</v>
      </c>
      <c r="N420" s="35" t="s">
        <v>1195</v>
      </c>
      <c r="O420" s="35"/>
      <c r="P420" s="35" t="s">
        <v>1196</v>
      </c>
      <c r="Q420" s="35"/>
      <c r="R420" s="31"/>
      <c r="S420" s="31"/>
      <c r="T420" s="31" t="s">
        <v>1186</v>
      </c>
      <c r="U420" s="52" t="s">
        <v>1197</v>
      </c>
      <c r="V420" s="38">
        <f t="shared" si="31"/>
        <v>419</v>
      </c>
      <c r="W420" s="33">
        <f t="shared" si="32"/>
        <v>0</v>
      </c>
      <c r="X420" s="28" t="str">
        <f t="shared" si="30"/>
        <v/>
      </c>
    </row>
    <row r="421" spans="1:24" ht="45">
      <c r="A421" s="29">
        <f t="shared" si="33"/>
        <v>420</v>
      </c>
      <c r="B421" s="29">
        <v>303</v>
      </c>
      <c r="C421" s="30">
        <f t="shared" si="34"/>
        <v>0</v>
      </c>
      <c r="D421" s="53" t="s">
        <v>53</v>
      </c>
      <c r="E421" s="54" t="s">
        <v>844</v>
      </c>
      <c r="F421" s="31" t="s">
        <v>184</v>
      </c>
      <c r="G421" s="33">
        <v>5</v>
      </c>
      <c r="H421" s="34" t="s">
        <v>105</v>
      </c>
      <c r="I421" s="42"/>
      <c r="J421" s="36" t="s">
        <v>252</v>
      </c>
      <c r="K421" s="36">
        <v>2</v>
      </c>
      <c r="L421" s="36">
        <v>5</v>
      </c>
      <c r="M421" s="30">
        <v>1</v>
      </c>
      <c r="N421" s="35" t="s">
        <v>1198</v>
      </c>
      <c r="O421" s="35"/>
      <c r="P421" s="35" t="s">
        <v>1199</v>
      </c>
      <c r="Q421" s="35"/>
      <c r="R421" s="31" t="s">
        <v>1200</v>
      </c>
      <c r="S421" s="31"/>
      <c r="T421" s="31"/>
      <c r="U421" s="52"/>
      <c r="V421" s="38">
        <f t="shared" si="31"/>
        <v>420</v>
      </c>
      <c r="W421" s="33">
        <f t="shared" si="32"/>
        <v>0</v>
      </c>
      <c r="X421" s="28" t="str">
        <f t="shared" si="30"/>
        <v/>
      </c>
    </row>
    <row r="422" spans="1:24" ht="45">
      <c r="A422" s="29">
        <f t="shared" si="33"/>
        <v>421</v>
      </c>
      <c r="B422" s="29">
        <v>303</v>
      </c>
      <c r="C422" s="30">
        <f t="shared" si="34"/>
        <v>0</v>
      </c>
      <c r="D422" s="53" t="s">
        <v>53</v>
      </c>
      <c r="E422" s="54" t="s">
        <v>844</v>
      </c>
      <c r="F422" s="31" t="s">
        <v>184</v>
      </c>
      <c r="G422" s="33">
        <v>5</v>
      </c>
      <c r="H422" s="34" t="s">
        <v>105</v>
      </c>
      <c r="I422" s="42"/>
      <c r="J422" s="36" t="s">
        <v>252</v>
      </c>
      <c r="K422" s="36">
        <v>3</v>
      </c>
      <c r="L422" s="36">
        <v>5</v>
      </c>
      <c r="M422" s="30">
        <v>1</v>
      </c>
      <c r="N422" s="35" t="s">
        <v>1201</v>
      </c>
      <c r="O422" s="35"/>
      <c r="P422" s="35" t="s">
        <v>1202</v>
      </c>
      <c r="Q422" s="35"/>
      <c r="R422" s="31" t="s">
        <v>1200</v>
      </c>
      <c r="S422" s="31"/>
      <c r="T422" s="31" t="s">
        <v>153</v>
      </c>
      <c r="U422" s="52"/>
      <c r="V422" s="38">
        <f t="shared" si="31"/>
        <v>421</v>
      </c>
      <c r="W422" s="33">
        <f t="shared" si="32"/>
        <v>0</v>
      </c>
      <c r="X422" s="28" t="str">
        <f t="shared" si="30"/>
        <v/>
      </c>
    </row>
    <row r="423" spans="1:24" ht="45">
      <c r="A423" s="29">
        <f t="shared" si="33"/>
        <v>422</v>
      </c>
      <c r="B423" s="29">
        <v>303</v>
      </c>
      <c r="C423" s="30">
        <f t="shared" si="34"/>
        <v>0</v>
      </c>
      <c r="D423" s="53" t="s">
        <v>53</v>
      </c>
      <c r="E423" s="54" t="s">
        <v>844</v>
      </c>
      <c r="F423" s="31" t="s">
        <v>184</v>
      </c>
      <c r="G423" s="33">
        <v>5</v>
      </c>
      <c r="H423" s="34" t="s">
        <v>105</v>
      </c>
      <c r="I423" s="42"/>
      <c r="J423" s="36" t="s">
        <v>149</v>
      </c>
      <c r="K423" s="36">
        <v>1</v>
      </c>
      <c r="L423" s="36">
        <v>5</v>
      </c>
      <c r="M423" s="30">
        <v>2</v>
      </c>
      <c r="N423" s="35" t="s">
        <v>1203</v>
      </c>
      <c r="O423" s="35"/>
      <c r="P423" s="35"/>
      <c r="Q423" s="35"/>
      <c r="R423" s="31" t="s">
        <v>1200</v>
      </c>
      <c r="S423" s="31"/>
      <c r="T423" s="31"/>
      <c r="U423" s="52"/>
      <c r="V423" s="38">
        <f t="shared" si="31"/>
        <v>422</v>
      </c>
      <c r="W423" s="33">
        <f t="shared" si="32"/>
        <v>0</v>
      </c>
      <c r="X423" s="28" t="str">
        <f t="shared" si="30"/>
        <v>OK</v>
      </c>
    </row>
    <row r="424" spans="1:24" ht="45">
      <c r="A424" s="29">
        <f t="shared" si="33"/>
        <v>423</v>
      </c>
      <c r="B424" s="29">
        <v>303</v>
      </c>
      <c r="C424" s="30">
        <f t="shared" si="34"/>
        <v>0</v>
      </c>
      <c r="D424" s="53" t="s">
        <v>53</v>
      </c>
      <c r="E424" s="54" t="s">
        <v>844</v>
      </c>
      <c r="F424" s="31" t="s">
        <v>184</v>
      </c>
      <c r="G424" s="33">
        <v>5</v>
      </c>
      <c r="H424" s="34" t="s">
        <v>105</v>
      </c>
      <c r="I424" s="42"/>
      <c r="J424" s="36" t="s">
        <v>149</v>
      </c>
      <c r="K424" s="36">
        <v>2</v>
      </c>
      <c r="L424" s="36">
        <v>5</v>
      </c>
      <c r="M424" s="30">
        <v>3</v>
      </c>
      <c r="N424" s="35" t="s">
        <v>1204</v>
      </c>
      <c r="O424" s="35"/>
      <c r="P424" s="35"/>
      <c r="Q424" s="35"/>
      <c r="R424" s="31" t="s">
        <v>1200</v>
      </c>
      <c r="S424" s="31"/>
      <c r="T424" s="31"/>
      <c r="U424" s="52"/>
      <c r="V424" s="38">
        <f t="shared" si="31"/>
        <v>423</v>
      </c>
      <c r="W424" s="33">
        <f t="shared" si="32"/>
        <v>0</v>
      </c>
      <c r="X424" s="28" t="str">
        <f t="shared" si="30"/>
        <v>OK</v>
      </c>
    </row>
    <row r="425" spans="1:24" ht="45">
      <c r="A425" s="29">
        <f t="shared" si="33"/>
        <v>424</v>
      </c>
      <c r="B425" s="29">
        <v>303</v>
      </c>
      <c r="C425" s="30">
        <f t="shared" si="34"/>
        <v>0</v>
      </c>
      <c r="D425" s="53" t="s">
        <v>53</v>
      </c>
      <c r="E425" s="54" t="s">
        <v>844</v>
      </c>
      <c r="F425" s="31" t="s">
        <v>184</v>
      </c>
      <c r="G425" s="33">
        <v>5</v>
      </c>
      <c r="H425" s="34" t="s">
        <v>105</v>
      </c>
      <c r="I425" s="42"/>
      <c r="J425" s="36" t="s">
        <v>149</v>
      </c>
      <c r="K425" s="36">
        <v>2</v>
      </c>
      <c r="L425" s="36">
        <v>5</v>
      </c>
      <c r="M425" s="55">
        <v>4</v>
      </c>
      <c r="N425" s="35" t="s">
        <v>1205</v>
      </c>
      <c r="O425" s="35"/>
      <c r="P425" s="35"/>
      <c r="Q425" s="35"/>
      <c r="R425" s="31" t="s">
        <v>1200</v>
      </c>
      <c r="S425" s="31"/>
      <c r="T425" s="31"/>
      <c r="U425" s="52"/>
      <c r="V425" s="38">
        <f t="shared" si="31"/>
        <v>424</v>
      </c>
      <c r="W425" s="33">
        <f t="shared" si="32"/>
        <v>0</v>
      </c>
      <c r="X425" s="28" t="str">
        <f t="shared" si="30"/>
        <v>OK</v>
      </c>
    </row>
    <row r="426" spans="1:24" ht="45">
      <c r="A426" s="29">
        <f t="shared" si="33"/>
        <v>425</v>
      </c>
      <c r="B426" s="29">
        <v>303</v>
      </c>
      <c r="C426" s="30">
        <f t="shared" si="34"/>
        <v>0</v>
      </c>
      <c r="D426" s="53" t="s">
        <v>53</v>
      </c>
      <c r="E426" s="54" t="s">
        <v>844</v>
      </c>
      <c r="F426" s="31" t="s">
        <v>184</v>
      </c>
      <c r="G426" s="33">
        <v>5</v>
      </c>
      <c r="H426" s="34" t="s">
        <v>105</v>
      </c>
      <c r="I426" s="42"/>
      <c r="J426" s="36" t="s">
        <v>149</v>
      </c>
      <c r="K426" s="36">
        <v>1</v>
      </c>
      <c r="L426" s="36">
        <v>5</v>
      </c>
      <c r="M426" s="55">
        <v>4</v>
      </c>
      <c r="N426" s="35" t="s">
        <v>1206</v>
      </c>
      <c r="O426" s="35"/>
      <c r="P426" s="35"/>
      <c r="Q426" s="35"/>
      <c r="R426" s="31" t="s">
        <v>1200</v>
      </c>
      <c r="S426" s="31"/>
      <c r="T426" s="31"/>
      <c r="U426" s="52"/>
      <c r="V426" s="38">
        <f t="shared" si="31"/>
        <v>425</v>
      </c>
      <c r="W426" s="33">
        <f t="shared" si="32"/>
        <v>0</v>
      </c>
      <c r="X426" s="28" t="str">
        <f t="shared" si="30"/>
        <v/>
      </c>
    </row>
    <row r="427" spans="1:24" ht="45">
      <c r="A427" s="29">
        <f t="shared" si="33"/>
        <v>426</v>
      </c>
      <c r="B427" s="29">
        <v>303</v>
      </c>
      <c r="C427" s="30">
        <f t="shared" si="34"/>
        <v>0</v>
      </c>
      <c r="D427" s="53" t="s">
        <v>53</v>
      </c>
      <c r="E427" s="54" t="s">
        <v>844</v>
      </c>
      <c r="F427" s="31" t="s">
        <v>184</v>
      </c>
      <c r="G427" s="33">
        <v>5</v>
      </c>
      <c r="H427" s="34" t="s">
        <v>105</v>
      </c>
      <c r="I427" s="42"/>
      <c r="J427" s="36" t="s">
        <v>149</v>
      </c>
      <c r="K427" s="36">
        <v>1</v>
      </c>
      <c r="L427" s="36">
        <v>5</v>
      </c>
      <c r="M427" s="55">
        <v>4</v>
      </c>
      <c r="N427" s="35" t="s">
        <v>1207</v>
      </c>
      <c r="O427" s="35"/>
      <c r="P427" s="35"/>
      <c r="Q427" s="35"/>
      <c r="R427" s="31" t="s">
        <v>1200</v>
      </c>
      <c r="S427" s="31"/>
      <c r="T427" s="31"/>
      <c r="U427" s="52"/>
      <c r="V427" s="38">
        <f t="shared" si="31"/>
        <v>426</v>
      </c>
      <c r="W427" s="33">
        <f t="shared" si="32"/>
        <v>0</v>
      </c>
      <c r="X427" s="28" t="str">
        <f t="shared" si="30"/>
        <v/>
      </c>
    </row>
    <row r="428" spans="1:24" ht="45">
      <c r="A428" s="29">
        <f t="shared" si="33"/>
        <v>427</v>
      </c>
      <c r="B428" s="29">
        <v>303</v>
      </c>
      <c r="C428" s="30">
        <f t="shared" si="34"/>
        <v>0</v>
      </c>
      <c r="D428" s="53" t="s">
        <v>53</v>
      </c>
      <c r="E428" s="54" t="s">
        <v>844</v>
      </c>
      <c r="F428" s="31" t="s">
        <v>184</v>
      </c>
      <c r="G428" s="33">
        <v>5</v>
      </c>
      <c r="H428" s="34" t="s">
        <v>105</v>
      </c>
      <c r="I428" s="42"/>
      <c r="J428" s="36" t="s">
        <v>149</v>
      </c>
      <c r="K428" s="36">
        <v>1</v>
      </c>
      <c r="L428" s="36">
        <v>5</v>
      </c>
      <c r="M428" s="55">
        <v>4</v>
      </c>
      <c r="N428" s="35" t="s">
        <v>1208</v>
      </c>
      <c r="O428" s="35"/>
      <c r="P428" s="35"/>
      <c r="Q428" s="35"/>
      <c r="R428" s="31" t="s">
        <v>1200</v>
      </c>
      <c r="S428" s="31"/>
      <c r="T428" s="31"/>
      <c r="U428" s="52"/>
      <c r="V428" s="38">
        <f t="shared" si="31"/>
        <v>427</v>
      </c>
      <c r="W428" s="33">
        <f t="shared" si="32"/>
        <v>0</v>
      </c>
      <c r="X428" s="28" t="str">
        <f t="shared" si="30"/>
        <v/>
      </c>
    </row>
    <row r="429" spans="1:24" ht="45">
      <c r="A429" s="29">
        <f t="shared" si="33"/>
        <v>428</v>
      </c>
      <c r="B429" s="29">
        <v>303</v>
      </c>
      <c r="C429" s="30">
        <f t="shared" si="34"/>
        <v>0</v>
      </c>
      <c r="D429" s="53" t="s">
        <v>53</v>
      </c>
      <c r="E429" s="54" t="s">
        <v>844</v>
      </c>
      <c r="F429" s="31" t="s">
        <v>184</v>
      </c>
      <c r="G429" s="33">
        <v>5</v>
      </c>
      <c r="H429" s="34" t="s">
        <v>105</v>
      </c>
      <c r="I429" s="42"/>
      <c r="J429" s="36" t="s">
        <v>149</v>
      </c>
      <c r="K429" s="36">
        <v>1</v>
      </c>
      <c r="L429" s="36">
        <v>5</v>
      </c>
      <c r="M429" s="55">
        <v>4</v>
      </c>
      <c r="N429" s="35" t="s">
        <v>1209</v>
      </c>
      <c r="O429" s="35"/>
      <c r="P429" s="35"/>
      <c r="Q429" s="35"/>
      <c r="R429" s="31" t="s">
        <v>1200</v>
      </c>
      <c r="S429" s="31"/>
      <c r="T429" s="31"/>
      <c r="U429" s="52"/>
      <c r="V429" s="38">
        <f t="shared" si="31"/>
        <v>428</v>
      </c>
      <c r="W429" s="33">
        <f t="shared" si="32"/>
        <v>0</v>
      </c>
      <c r="X429" s="28" t="str">
        <f t="shared" si="30"/>
        <v/>
      </c>
    </row>
    <row r="430" spans="1:24" ht="45">
      <c r="A430" s="29">
        <f t="shared" si="33"/>
        <v>429</v>
      </c>
      <c r="B430" s="29">
        <v>303</v>
      </c>
      <c r="C430" s="30">
        <f t="shared" si="34"/>
        <v>0</v>
      </c>
      <c r="D430" s="53" t="s">
        <v>53</v>
      </c>
      <c r="E430" s="54" t="s">
        <v>844</v>
      </c>
      <c r="F430" s="31" t="s">
        <v>184</v>
      </c>
      <c r="G430" s="33">
        <v>5</v>
      </c>
      <c r="H430" s="34" t="s">
        <v>105</v>
      </c>
      <c r="I430" s="42"/>
      <c r="J430" s="36" t="s">
        <v>149</v>
      </c>
      <c r="K430" s="36">
        <v>2</v>
      </c>
      <c r="L430" s="36">
        <v>5</v>
      </c>
      <c r="M430" s="30">
        <v>3</v>
      </c>
      <c r="N430" s="35" t="s">
        <v>1210</v>
      </c>
      <c r="O430" s="35"/>
      <c r="P430" s="35"/>
      <c r="Q430" s="35"/>
      <c r="R430" s="31" t="s">
        <v>1200</v>
      </c>
      <c r="S430" s="31"/>
      <c r="T430" s="31"/>
      <c r="U430" s="52"/>
      <c r="V430" s="38">
        <f t="shared" si="31"/>
        <v>429</v>
      </c>
      <c r="W430" s="33">
        <f t="shared" si="32"/>
        <v>0</v>
      </c>
      <c r="X430" s="28" t="str">
        <f t="shared" si="30"/>
        <v/>
      </c>
    </row>
    <row r="431" spans="1:24" ht="45">
      <c r="A431" s="29">
        <f t="shared" si="33"/>
        <v>430</v>
      </c>
      <c r="B431" s="29">
        <v>303</v>
      </c>
      <c r="C431" s="30">
        <f t="shared" si="34"/>
        <v>0</v>
      </c>
      <c r="D431" s="53" t="s">
        <v>53</v>
      </c>
      <c r="E431" s="54" t="s">
        <v>844</v>
      </c>
      <c r="F431" s="31" t="s">
        <v>184</v>
      </c>
      <c r="G431" s="33">
        <v>5</v>
      </c>
      <c r="H431" s="34" t="s">
        <v>105</v>
      </c>
      <c r="I431" s="42"/>
      <c r="J431" s="36" t="s">
        <v>149</v>
      </c>
      <c r="K431" s="36">
        <v>1</v>
      </c>
      <c r="L431" s="36">
        <v>5</v>
      </c>
      <c r="M431" s="55">
        <v>4</v>
      </c>
      <c r="N431" s="35" t="s">
        <v>1211</v>
      </c>
      <c r="O431" s="35"/>
      <c r="P431" s="35"/>
      <c r="Q431" s="35"/>
      <c r="R431" s="31" t="s">
        <v>1200</v>
      </c>
      <c r="S431" s="31"/>
      <c r="T431" s="31"/>
      <c r="U431" s="52"/>
      <c r="V431" s="38">
        <f t="shared" si="31"/>
        <v>430</v>
      </c>
      <c r="W431" s="33">
        <f t="shared" si="32"/>
        <v>0</v>
      </c>
      <c r="X431" s="28" t="str">
        <f t="shared" si="30"/>
        <v>OK</v>
      </c>
    </row>
    <row r="432" spans="1:24" ht="45">
      <c r="A432" s="29">
        <f t="shared" si="33"/>
        <v>431</v>
      </c>
      <c r="B432" s="29">
        <v>303</v>
      </c>
      <c r="C432" s="30">
        <f t="shared" si="34"/>
        <v>0</v>
      </c>
      <c r="D432" s="53" t="s">
        <v>53</v>
      </c>
      <c r="E432" s="54" t="s">
        <v>844</v>
      </c>
      <c r="F432" s="31" t="s">
        <v>184</v>
      </c>
      <c r="G432" s="33">
        <v>5</v>
      </c>
      <c r="H432" s="34" t="s">
        <v>105</v>
      </c>
      <c r="I432" s="42"/>
      <c r="J432" s="36" t="s">
        <v>149</v>
      </c>
      <c r="K432" s="36">
        <v>1</v>
      </c>
      <c r="L432" s="36">
        <v>5</v>
      </c>
      <c r="M432" s="55">
        <v>4</v>
      </c>
      <c r="N432" s="35" t="s">
        <v>1212</v>
      </c>
      <c r="O432" s="35"/>
      <c r="P432" s="35"/>
      <c r="Q432" s="35"/>
      <c r="R432" s="31" t="s">
        <v>1200</v>
      </c>
      <c r="S432" s="31"/>
      <c r="T432" s="31"/>
      <c r="U432" s="52"/>
      <c r="V432" s="38">
        <f t="shared" si="31"/>
        <v>431</v>
      </c>
      <c r="W432" s="33">
        <f t="shared" si="32"/>
        <v>0</v>
      </c>
      <c r="X432" s="28" t="str">
        <f t="shared" si="30"/>
        <v/>
      </c>
    </row>
    <row r="433" spans="1:24" ht="45">
      <c r="A433" s="29">
        <f t="shared" si="33"/>
        <v>432</v>
      </c>
      <c r="B433" s="29">
        <v>303</v>
      </c>
      <c r="C433" s="30">
        <f t="shared" si="34"/>
        <v>0</v>
      </c>
      <c r="D433" s="53" t="s">
        <v>53</v>
      </c>
      <c r="E433" s="54" t="s">
        <v>844</v>
      </c>
      <c r="F433" s="31" t="s">
        <v>184</v>
      </c>
      <c r="G433" s="33">
        <v>5</v>
      </c>
      <c r="H433" s="34" t="s">
        <v>105</v>
      </c>
      <c r="I433" s="42"/>
      <c r="J433" s="36" t="s">
        <v>149</v>
      </c>
      <c r="K433" s="36">
        <v>1</v>
      </c>
      <c r="L433" s="36">
        <v>5</v>
      </c>
      <c r="M433" s="55">
        <v>4</v>
      </c>
      <c r="N433" s="35" t="s">
        <v>1213</v>
      </c>
      <c r="O433" s="35"/>
      <c r="P433" s="35"/>
      <c r="Q433" s="35"/>
      <c r="R433" s="31" t="s">
        <v>1200</v>
      </c>
      <c r="S433" s="31"/>
      <c r="T433" s="31"/>
      <c r="U433" s="52"/>
      <c r="V433" s="38">
        <f t="shared" si="31"/>
        <v>432</v>
      </c>
      <c r="W433" s="33">
        <f t="shared" si="32"/>
        <v>0</v>
      </c>
      <c r="X433" s="28" t="str">
        <f t="shared" si="30"/>
        <v/>
      </c>
    </row>
    <row r="434" spans="1:24" ht="45">
      <c r="A434" s="29">
        <f t="shared" si="33"/>
        <v>433</v>
      </c>
      <c r="B434" s="29">
        <v>303</v>
      </c>
      <c r="C434" s="30">
        <f t="shared" si="34"/>
        <v>0</v>
      </c>
      <c r="D434" s="53" t="s">
        <v>53</v>
      </c>
      <c r="E434" s="54" t="s">
        <v>844</v>
      </c>
      <c r="F434" s="31" t="s">
        <v>184</v>
      </c>
      <c r="G434" s="33">
        <v>5</v>
      </c>
      <c r="H434" s="34" t="s">
        <v>105</v>
      </c>
      <c r="I434" s="42"/>
      <c r="J434" s="36" t="s">
        <v>149</v>
      </c>
      <c r="K434" s="36">
        <v>1</v>
      </c>
      <c r="L434" s="36">
        <v>5</v>
      </c>
      <c r="M434" s="55">
        <v>4</v>
      </c>
      <c r="N434" s="35" t="s">
        <v>1214</v>
      </c>
      <c r="O434" s="35"/>
      <c r="P434" s="35"/>
      <c r="Q434" s="35"/>
      <c r="R434" s="31" t="s">
        <v>1200</v>
      </c>
      <c r="S434" s="31"/>
      <c r="T434" s="31"/>
      <c r="U434" s="52"/>
      <c r="V434" s="38">
        <f t="shared" si="31"/>
        <v>433</v>
      </c>
      <c r="W434" s="33">
        <f t="shared" si="32"/>
        <v>0</v>
      </c>
      <c r="X434" s="28" t="str">
        <f t="shared" si="30"/>
        <v/>
      </c>
    </row>
    <row r="435" spans="1:24" ht="45">
      <c r="A435" s="29">
        <f t="shared" si="33"/>
        <v>434</v>
      </c>
      <c r="B435" s="29">
        <v>303</v>
      </c>
      <c r="C435" s="30">
        <f t="shared" si="34"/>
        <v>0</v>
      </c>
      <c r="D435" s="53" t="s">
        <v>53</v>
      </c>
      <c r="E435" s="54" t="s">
        <v>844</v>
      </c>
      <c r="F435" s="31" t="s">
        <v>184</v>
      </c>
      <c r="G435" s="33">
        <v>5</v>
      </c>
      <c r="H435" s="34" t="s">
        <v>105</v>
      </c>
      <c r="I435" s="42"/>
      <c r="J435" s="36" t="s">
        <v>149</v>
      </c>
      <c r="K435" s="36">
        <v>1</v>
      </c>
      <c r="L435" s="36">
        <v>5</v>
      </c>
      <c r="M435" s="55">
        <v>4</v>
      </c>
      <c r="N435" s="35" t="s">
        <v>1215</v>
      </c>
      <c r="O435" s="35"/>
      <c r="P435" s="35"/>
      <c r="Q435" s="35"/>
      <c r="R435" s="31" t="s">
        <v>1200</v>
      </c>
      <c r="S435" s="31"/>
      <c r="T435" s="31"/>
      <c r="U435" s="52"/>
      <c r="V435" s="38">
        <f t="shared" si="31"/>
        <v>434</v>
      </c>
      <c r="W435" s="33">
        <f t="shared" si="32"/>
        <v>0</v>
      </c>
      <c r="X435" s="28" t="str">
        <f t="shared" si="30"/>
        <v/>
      </c>
    </row>
    <row r="436" spans="1:24" ht="45">
      <c r="A436" s="29">
        <f t="shared" si="33"/>
        <v>435</v>
      </c>
      <c r="B436" s="29">
        <v>303</v>
      </c>
      <c r="C436" s="30">
        <f t="shared" si="34"/>
        <v>0</v>
      </c>
      <c r="D436" s="53" t="s">
        <v>53</v>
      </c>
      <c r="E436" s="54" t="s">
        <v>844</v>
      </c>
      <c r="F436" s="31" t="s">
        <v>184</v>
      </c>
      <c r="G436" s="33">
        <v>5</v>
      </c>
      <c r="H436" s="34" t="s">
        <v>105</v>
      </c>
      <c r="I436" s="42"/>
      <c r="J436" s="36" t="s">
        <v>149</v>
      </c>
      <c r="K436" s="36">
        <v>1</v>
      </c>
      <c r="L436" s="36">
        <v>5</v>
      </c>
      <c r="M436" s="55">
        <v>4</v>
      </c>
      <c r="N436" s="35" t="s">
        <v>1216</v>
      </c>
      <c r="O436" s="35"/>
      <c r="P436" s="35"/>
      <c r="Q436" s="35"/>
      <c r="R436" s="31" t="s">
        <v>1200</v>
      </c>
      <c r="S436" s="31"/>
      <c r="T436" s="31"/>
      <c r="U436" s="52"/>
      <c r="V436" s="38">
        <f t="shared" si="31"/>
        <v>435</v>
      </c>
      <c r="W436" s="33">
        <f t="shared" si="32"/>
        <v>0</v>
      </c>
      <c r="X436" s="28" t="str">
        <f t="shared" si="30"/>
        <v/>
      </c>
    </row>
    <row r="437" spans="1:24" ht="45">
      <c r="A437" s="29">
        <f t="shared" si="33"/>
        <v>436</v>
      </c>
      <c r="B437" s="29">
        <v>303</v>
      </c>
      <c r="C437" s="30">
        <f t="shared" si="34"/>
        <v>0</v>
      </c>
      <c r="D437" s="53" t="s">
        <v>53</v>
      </c>
      <c r="E437" s="54" t="s">
        <v>844</v>
      </c>
      <c r="F437" s="31" t="s">
        <v>184</v>
      </c>
      <c r="G437" s="33">
        <v>5</v>
      </c>
      <c r="H437" s="34" t="s">
        <v>105</v>
      </c>
      <c r="I437" s="42"/>
      <c r="J437" s="36" t="s">
        <v>149</v>
      </c>
      <c r="K437" s="36">
        <v>1</v>
      </c>
      <c r="L437" s="36">
        <v>5</v>
      </c>
      <c r="M437" s="55">
        <v>4</v>
      </c>
      <c r="N437" s="35" t="s">
        <v>1217</v>
      </c>
      <c r="O437" s="35"/>
      <c r="P437" s="35"/>
      <c r="Q437" s="35"/>
      <c r="R437" s="31" t="s">
        <v>1200</v>
      </c>
      <c r="S437" s="31"/>
      <c r="T437" s="31"/>
      <c r="U437" s="52"/>
      <c r="V437" s="38">
        <f t="shared" si="31"/>
        <v>436</v>
      </c>
      <c r="W437" s="33">
        <f t="shared" si="32"/>
        <v>0</v>
      </c>
      <c r="X437" s="28" t="str">
        <f t="shared" si="30"/>
        <v/>
      </c>
    </row>
    <row r="438" spans="1:24" ht="45">
      <c r="A438" s="29">
        <f t="shared" si="33"/>
        <v>437</v>
      </c>
      <c r="B438" s="29">
        <v>303</v>
      </c>
      <c r="C438" s="30">
        <f t="shared" si="34"/>
        <v>0</v>
      </c>
      <c r="D438" s="53" t="s">
        <v>53</v>
      </c>
      <c r="E438" s="54" t="s">
        <v>844</v>
      </c>
      <c r="F438" s="31" t="s">
        <v>184</v>
      </c>
      <c r="G438" s="33">
        <v>5</v>
      </c>
      <c r="H438" s="34" t="s">
        <v>105</v>
      </c>
      <c r="I438" s="42"/>
      <c r="J438" s="36" t="s">
        <v>252</v>
      </c>
      <c r="K438" s="36">
        <v>1</v>
      </c>
      <c r="L438" s="36">
        <v>5</v>
      </c>
      <c r="M438" s="55">
        <v>3</v>
      </c>
      <c r="N438" s="35" t="s">
        <v>1218</v>
      </c>
      <c r="O438" s="35"/>
      <c r="P438" s="35"/>
      <c r="Q438" s="35"/>
      <c r="R438" s="31" t="s">
        <v>1200</v>
      </c>
      <c r="S438" s="31"/>
      <c r="T438" s="31"/>
      <c r="U438" s="52"/>
      <c r="V438" s="38">
        <f t="shared" si="31"/>
        <v>437</v>
      </c>
      <c r="W438" s="33">
        <f t="shared" si="32"/>
        <v>0</v>
      </c>
      <c r="X438" s="28" t="str">
        <f t="shared" si="30"/>
        <v/>
      </c>
    </row>
    <row r="439" spans="1:24" ht="45">
      <c r="A439" s="29">
        <f t="shared" si="33"/>
        <v>438</v>
      </c>
      <c r="B439" s="29">
        <v>303</v>
      </c>
      <c r="C439" s="30">
        <f t="shared" si="34"/>
        <v>0</v>
      </c>
      <c r="D439" s="53" t="s">
        <v>53</v>
      </c>
      <c r="E439" s="54" t="s">
        <v>844</v>
      </c>
      <c r="F439" s="31" t="s">
        <v>184</v>
      </c>
      <c r="G439" s="33">
        <v>5</v>
      </c>
      <c r="H439" s="34" t="s">
        <v>105</v>
      </c>
      <c r="I439" s="42"/>
      <c r="J439" s="36" t="s">
        <v>252</v>
      </c>
      <c r="K439" s="36">
        <v>1</v>
      </c>
      <c r="L439" s="36">
        <v>5</v>
      </c>
      <c r="M439" s="55">
        <v>3</v>
      </c>
      <c r="N439" s="35" t="s">
        <v>1219</v>
      </c>
      <c r="O439" s="35"/>
      <c r="P439" s="35"/>
      <c r="Q439" s="35"/>
      <c r="R439" s="31" t="s">
        <v>1200</v>
      </c>
      <c r="S439" s="31"/>
      <c r="T439" s="31"/>
      <c r="U439" s="52"/>
      <c r="V439" s="38">
        <f t="shared" si="31"/>
        <v>438</v>
      </c>
      <c r="W439" s="33">
        <f t="shared" si="32"/>
        <v>0</v>
      </c>
      <c r="X439" s="28" t="str">
        <f t="shared" si="30"/>
        <v/>
      </c>
    </row>
    <row r="440" spans="1:24" ht="45">
      <c r="A440" s="29">
        <f t="shared" si="33"/>
        <v>439</v>
      </c>
      <c r="B440" s="29">
        <v>303</v>
      </c>
      <c r="C440" s="30">
        <f t="shared" si="34"/>
        <v>0</v>
      </c>
      <c r="D440" s="53" t="s">
        <v>53</v>
      </c>
      <c r="E440" s="54" t="s">
        <v>844</v>
      </c>
      <c r="F440" s="43" t="s">
        <v>688</v>
      </c>
      <c r="G440" s="33">
        <v>6</v>
      </c>
      <c r="H440" s="34" t="s">
        <v>105</v>
      </c>
      <c r="I440" s="42"/>
      <c r="J440" s="36" t="s">
        <v>149</v>
      </c>
      <c r="K440" s="49">
        <v>4</v>
      </c>
      <c r="L440" s="49">
        <v>6</v>
      </c>
      <c r="M440" s="50">
        <v>1</v>
      </c>
      <c r="N440" s="35" t="s">
        <v>1220</v>
      </c>
      <c r="O440" s="42"/>
      <c r="P440" s="42"/>
      <c r="Q440" s="42"/>
      <c r="R440" s="51"/>
      <c r="S440" s="51"/>
      <c r="T440" s="51" t="s">
        <v>1221</v>
      </c>
      <c r="U440" s="52"/>
      <c r="V440" s="38">
        <f t="shared" si="31"/>
        <v>439</v>
      </c>
      <c r="W440" s="33">
        <f t="shared" si="32"/>
        <v>0</v>
      </c>
      <c r="X440" s="28" t="str">
        <f t="shared" si="30"/>
        <v/>
      </c>
    </row>
    <row r="441" spans="1:24" ht="60">
      <c r="A441" s="29">
        <f t="shared" si="33"/>
        <v>440</v>
      </c>
      <c r="B441" s="29">
        <v>203</v>
      </c>
      <c r="C441" s="30">
        <f t="shared" si="34"/>
        <v>0</v>
      </c>
      <c r="D441" s="53" t="s">
        <v>40</v>
      </c>
      <c r="E441" s="54" t="s">
        <v>844</v>
      </c>
      <c r="F441" s="43" t="s">
        <v>40</v>
      </c>
      <c r="G441" s="33">
        <v>1</v>
      </c>
      <c r="H441" s="34" t="s">
        <v>105</v>
      </c>
      <c r="I441" s="42"/>
      <c r="J441" s="36" t="s">
        <v>149</v>
      </c>
      <c r="K441" s="49">
        <v>4</v>
      </c>
      <c r="L441" s="49">
        <v>6</v>
      </c>
      <c r="M441" s="50">
        <v>1</v>
      </c>
      <c r="N441" s="35" t="s">
        <v>1222</v>
      </c>
      <c r="O441" s="42"/>
      <c r="P441" s="42"/>
      <c r="Q441" s="42"/>
      <c r="R441" s="51"/>
      <c r="S441" s="51"/>
      <c r="T441" s="51" t="s">
        <v>1221</v>
      </c>
      <c r="U441" s="52"/>
      <c r="V441" s="38">
        <f t="shared" si="31"/>
        <v>440</v>
      </c>
      <c r="W441" s="33">
        <f t="shared" si="32"/>
        <v>0</v>
      </c>
      <c r="X441" s="28" t="str">
        <f t="shared" si="30"/>
        <v/>
      </c>
    </row>
    <row r="442" spans="1:24" ht="45">
      <c r="A442" s="29">
        <f t="shared" si="33"/>
        <v>441</v>
      </c>
      <c r="B442" s="29">
        <v>203</v>
      </c>
      <c r="C442" s="30">
        <f t="shared" si="34"/>
        <v>0</v>
      </c>
      <c r="D442" s="53" t="s">
        <v>40</v>
      </c>
      <c r="E442" s="54" t="s">
        <v>844</v>
      </c>
      <c r="F442" s="43" t="s">
        <v>40</v>
      </c>
      <c r="G442" s="33">
        <v>1</v>
      </c>
      <c r="H442" s="34" t="s">
        <v>105</v>
      </c>
      <c r="I442" s="42"/>
      <c r="J442" s="36" t="s">
        <v>149</v>
      </c>
      <c r="K442" s="49">
        <v>4</v>
      </c>
      <c r="L442" s="49">
        <v>6</v>
      </c>
      <c r="M442" s="50">
        <v>1</v>
      </c>
      <c r="N442" s="35" t="s">
        <v>1223</v>
      </c>
      <c r="O442" s="42"/>
      <c r="P442" s="42"/>
      <c r="Q442" s="42"/>
      <c r="R442" s="51"/>
      <c r="S442" s="51"/>
      <c r="T442" s="51" t="s">
        <v>1221</v>
      </c>
      <c r="U442" s="52"/>
      <c r="V442" s="38">
        <f t="shared" si="31"/>
        <v>441</v>
      </c>
      <c r="W442" s="33">
        <f t="shared" si="32"/>
        <v>0</v>
      </c>
      <c r="X442" s="28" t="str">
        <f t="shared" si="30"/>
        <v/>
      </c>
    </row>
    <row r="443" spans="1:24" ht="30">
      <c r="A443" s="29">
        <f t="shared" si="33"/>
        <v>442</v>
      </c>
      <c r="B443" s="29">
        <v>203</v>
      </c>
      <c r="C443" s="30">
        <f t="shared" si="34"/>
        <v>0</v>
      </c>
      <c r="D443" s="53" t="s">
        <v>40</v>
      </c>
      <c r="E443" s="54" t="s">
        <v>844</v>
      </c>
      <c r="F443" s="43" t="s">
        <v>40</v>
      </c>
      <c r="G443" s="33">
        <v>1</v>
      </c>
      <c r="H443" s="34" t="s">
        <v>105</v>
      </c>
      <c r="I443" s="42"/>
      <c r="J443" s="36" t="s">
        <v>149</v>
      </c>
      <c r="K443" s="49">
        <v>3</v>
      </c>
      <c r="L443" s="49">
        <v>6</v>
      </c>
      <c r="M443" s="50">
        <v>1</v>
      </c>
      <c r="N443" s="35" t="s">
        <v>1224</v>
      </c>
      <c r="O443" s="42"/>
      <c r="P443" s="42"/>
      <c r="Q443" s="42"/>
      <c r="R443" s="51"/>
      <c r="S443" s="51"/>
      <c r="T443" s="51" t="s">
        <v>153</v>
      </c>
      <c r="U443" s="52"/>
      <c r="V443" s="38">
        <f t="shared" si="31"/>
        <v>442</v>
      </c>
      <c r="W443" s="33">
        <f t="shared" si="32"/>
        <v>0</v>
      </c>
      <c r="X443" s="28" t="str">
        <f t="shared" si="30"/>
        <v/>
      </c>
    </row>
    <row r="444" spans="1:24" ht="30">
      <c r="A444" s="29">
        <f t="shared" si="33"/>
        <v>443</v>
      </c>
      <c r="B444" s="29">
        <v>203</v>
      </c>
      <c r="C444" s="30">
        <f t="shared" si="34"/>
        <v>0</v>
      </c>
      <c r="D444" s="53" t="s">
        <v>40</v>
      </c>
      <c r="E444" s="54" t="s">
        <v>844</v>
      </c>
      <c r="F444" s="43" t="s">
        <v>40</v>
      </c>
      <c r="G444" s="33">
        <v>1</v>
      </c>
      <c r="H444" s="34" t="s">
        <v>105</v>
      </c>
      <c r="I444" s="42"/>
      <c r="J444" s="36" t="s">
        <v>149</v>
      </c>
      <c r="K444" s="49">
        <v>3</v>
      </c>
      <c r="L444" s="49">
        <v>6</v>
      </c>
      <c r="M444" s="50">
        <v>1</v>
      </c>
      <c r="N444" s="35" t="s">
        <v>1225</v>
      </c>
      <c r="O444" s="42"/>
      <c r="P444" s="42"/>
      <c r="Q444" s="42"/>
      <c r="R444" s="56"/>
      <c r="S444" s="56"/>
      <c r="T444" s="51" t="s">
        <v>153</v>
      </c>
      <c r="U444" s="57"/>
      <c r="V444" s="38">
        <f t="shared" si="31"/>
        <v>443</v>
      </c>
      <c r="W444" s="33">
        <f t="shared" si="32"/>
        <v>0</v>
      </c>
      <c r="X444" s="28" t="str">
        <f t="shared" si="30"/>
        <v/>
      </c>
    </row>
    <row r="445" spans="1:24" ht="30">
      <c r="A445" s="29">
        <f t="shared" si="33"/>
        <v>444</v>
      </c>
      <c r="B445" s="29">
        <v>203</v>
      </c>
      <c r="C445" s="30">
        <f t="shared" si="34"/>
        <v>0</v>
      </c>
      <c r="D445" s="53" t="s">
        <v>40</v>
      </c>
      <c r="E445" s="54" t="s">
        <v>844</v>
      </c>
      <c r="F445" s="43" t="s">
        <v>40</v>
      </c>
      <c r="G445" s="33">
        <v>1</v>
      </c>
      <c r="H445" s="34" t="s">
        <v>105</v>
      </c>
      <c r="I445" s="42"/>
      <c r="J445" s="36" t="s">
        <v>149</v>
      </c>
      <c r="K445" s="49">
        <v>3</v>
      </c>
      <c r="L445" s="49">
        <v>6</v>
      </c>
      <c r="M445" s="50">
        <v>1</v>
      </c>
      <c r="N445" s="35" t="s">
        <v>1226</v>
      </c>
      <c r="O445" s="42"/>
      <c r="P445" s="42"/>
      <c r="Q445" s="42"/>
      <c r="R445" s="51"/>
      <c r="S445" s="51"/>
      <c r="T445" s="51" t="s">
        <v>1227</v>
      </c>
      <c r="U445" s="52"/>
      <c r="V445" s="38">
        <f t="shared" si="31"/>
        <v>444</v>
      </c>
      <c r="W445" s="33">
        <f t="shared" si="32"/>
        <v>0</v>
      </c>
      <c r="X445" s="28" t="str">
        <f t="shared" si="30"/>
        <v/>
      </c>
    </row>
    <row r="446" spans="1:24" ht="30">
      <c r="A446" s="29">
        <f t="shared" si="33"/>
        <v>445</v>
      </c>
      <c r="B446" s="29">
        <v>203</v>
      </c>
      <c r="C446" s="30">
        <f t="shared" si="34"/>
        <v>0</v>
      </c>
      <c r="D446" s="53" t="s">
        <v>40</v>
      </c>
      <c r="E446" s="54" t="s">
        <v>844</v>
      </c>
      <c r="F446" s="43" t="s">
        <v>40</v>
      </c>
      <c r="G446" s="33">
        <v>1</v>
      </c>
      <c r="H446" s="34" t="s">
        <v>105</v>
      </c>
      <c r="I446" s="42"/>
      <c r="J446" s="36" t="s">
        <v>149</v>
      </c>
      <c r="K446" s="49">
        <v>3</v>
      </c>
      <c r="L446" s="49">
        <v>6</v>
      </c>
      <c r="M446" s="50">
        <v>1</v>
      </c>
      <c r="N446" s="35" t="s">
        <v>1228</v>
      </c>
      <c r="O446" s="42"/>
      <c r="P446" s="42"/>
      <c r="Q446" s="42"/>
      <c r="R446" s="51"/>
      <c r="S446" s="51"/>
      <c r="T446" s="51" t="s">
        <v>153</v>
      </c>
      <c r="U446" s="52"/>
      <c r="V446" s="38">
        <f t="shared" si="31"/>
        <v>445</v>
      </c>
      <c r="W446" s="33">
        <f t="shared" si="32"/>
        <v>0</v>
      </c>
      <c r="X446" s="28" t="str">
        <f t="shared" si="30"/>
        <v/>
      </c>
    </row>
    <row r="447" spans="1:24" ht="30">
      <c r="A447" s="29">
        <f t="shared" si="33"/>
        <v>446</v>
      </c>
      <c r="B447" s="29">
        <v>203</v>
      </c>
      <c r="C447" s="30">
        <f t="shared" si="34"/>
        <v>0</v>
      </c>
      <c r="D447" s="53" t="s">
        <v>40</v>
      </c>
      <c r="E447" s="54" t="s">
        <v>844</v>
      </c>
      <c r="F447" s="43" t="s">
        <v>40</v>
      </c>
      <c r="G447" s="33">
        <v>1</v>
      </c>
      <c r="H447" s="34" t="s">
        <v>105</v>
      </c>
      <c r="I447" s="42"/>
      <c r="J447" s="36" t="s">
        <v>149</v>
      </c>
      <c r="K447" s="49">
        <v>3</v>
      </c>
      <c r="L447" s="49">
        <v>6</v>
      </c>
      <c r="M447" s="50">
        <v>1</v>
      </c>
      <c r="N447" s="35" t="s">
        <v>1229</v>
      </c>
      <c r="O447" s="42"/>
      <c r="P447" s="42"/>
      <c r="Q447" s="42"/>
      <c r="R447" s="51"/>
      <c r="S447" s="51"/>
      <c r="T447" s="51" t="s">
        <v>153</v>
      </c>
      <c r="U447" s="52"/>
      <c r="V447" s="38">
        <f t="shared" si="31"/>
        <v>446</v>
      </c>
      <c r="W447" s="33">
        <f t="shared" si="32"/>
        <v>0</v>
      </c>
      <c r="X447" s="28" t="str">
        <f t="shared" si="30"/>
        <v/>
      </c>
    </row>
    <row r="448" spans="1:24" ht="30">
      <c r="A448" s="29">
        <f t="shared" si="33"/>
        <v>447</v>
      </c>
      <c r="B448" s="29">
        <v>203</v>
      </c>
      <c r="C448" s="30">
        <f t="shared" si="34"/>
        <v>0</v>
      </c>
      <c r="D448" s="53" t="s">
        <v>40</v>
      </c>
      <c r="E448" s="54" t="s">
        <v>844</v>
      </c>
      <c r="F448" s="43" t="s">
        <v>40</v>
      </c>
      <c r="G448" s="33">
        <v>1</v>
      </c>
      <c r="H448" s="34" t="s">
        <v>105</v>
      </c>
      <c r="I448" s="42"/>
      <c r="J448" s="36" t="s">
        <v>149</v>
      </c>
      <c r="K448" s="49">
        <v>3</v>
      </c>
      <c r="L448" s="49">
        <v>6</v>
      </c>
      <c r="M448" s="50">
        <v>1</v>
      </c>
      <c r="N448" s="35" t="s">
        <v>1230</v>
      </c>
      <c r="O448" s="42"/>
      <c r="P448" s="42"/>
      <c r="Q448" s="42"/>
      <c r="R448" s="51"/>
      <c r="S448" s="51"/>
      <c r="T448" s="51" t="s">
        <v>153</v>
      </c>
      <c r="U448" s="52"/>
      <c r="V448" s="38">
        <f t="shared" si="31"/>
        <v>447</v>
      </c>
      <c r="W448" s="33">
        <f t="shared" si="32"/>
        <v>0</v>
      </c>
      <c r="X448" s="28" t="str">
        <f t="shared" si="30"/>
        <v/>
      </c>
    </row>
    <row r="449" spans="1:24" ht="45">
      <c r="A449" s="29">
        <f t="shared" si="33"/>
        <v>448</v>
      </c>
      <c r="B449" s="29">
        <v>303</v>
      </c>
      <c r="C449" s="30">
        <f t="shared" si="34"/>
        <v>0</v>
      </c>
      <c r="D449" s="53" t="s">
        <v>53</v>
      </c>
      <c r="E449" s="54" t="s">
        <v>844</v>
      </c>
      <c r="F449" s="42" t="s">
        <v>562</v>
      </c>
      <c r="G449" s="33">
        <v>8</v>
      </c>
      <c r="H449" s="34" t="s">
        <v>105</v>
      </c>
      <c r="I449" s="42"/>
      <c r="J449" s="36" t="s">
        <v>149</v>
      </c>
      <c r="K449" s="49">
        <v>3</v>
      </c>
      <c r="L449" s="49">
        <v>8</v>
      </c>
      <c r="M449" s="50">
        <v>1</v>
      </c>
      <c r="N449" s="35" t="s">
        <v>1231</v>
      </c>
      <c r="O449" s="42"/>
      <c r="P449" s="42" t="s">
        <v>1232</v>
      </c>
      <c r="Q449" s="42"/>
      <c r="R449" s="51"/>
      <c r="S449" s="51"/>
      <c r="T449" s="51" t="s">
        <v>153</v>
      </c>
      <c r="U449" s="52"/>
      <c r="V449" s="38">
        <f t="shared" si="31"/>
        <v>448</v>
      </c>
      <c r="W449" s="33">
        <f t="shared" si="32"/>
        <v>0</v>
      </c>
      <c r="X449" s="28" t="str">
        <f t="shared" si="30"/>
        <v/>
      </c>
    </row>
    <row r="450" spans="1:24" ht="45">
      <c r="A450" s="29">
        <f t="shared" si="33"/>
        <v>449</v>
      </c>
      <c r="B450" s="29">
        <v>303</v>
      </c>
      <c r="C450" s="30">
        <f t="shared" si="34"/>
        <v>0</v>
      </c>
      <c r="D450" s="53" t="s">
        <v>53</v>
      </c>
      <c r="E450" s="54" t="s">
        <v>844</v>
      </c>
      <c r="F450" s="42" t="s">
        <v>562</v>
      </c>
      <c r="G450" s="33">
        <v>8</v>
      </c>
      <c r="H450" s="34" t="s">
        <v>105</v>
      </c>
      <c r="I450" s="42"/>
      <c r="J450" s="36" t="s">
        <v>106</v>
      </c>
      <c r="K450" s="49">
        <v>1</v>
      </c>
      <c r="L450" s="49">
        <v>8</v>
      </c>
      <c r="M450" s="50">
        <v>1</v>
      </c>
      <c r="N450" s="35" t="s">
        <v>1233</v>
      </c>
      <c r="O450" s="42"/>
      <c r="P450" s="42" t="s">
        <v>1234</v>
      </c>
      <c r="Q450" s="42"/>
      <c r="R450" s="51"/>
      <c r="S450" s="51"/>
      <c r="T450" s="51"/>
      <c r="U450" s="52" t="s">
        <v>1235</v>
      </c>
      <c r="V450" s="38">
        <f t="shared" si="31"/>
        <v>449</v>
      </c>
      <c r="W450" s="33">
        <f t="shared" si="32"/>
        <v>0</v>
      </c>
      <c r="X450" s="28" t="str">
        <f t="shared" ref="X450:X513" si="35">IF(M450&gt;M449, IF(F450=F449,"OK"," !!! "), "")</f>
        <v/>
      </c>
    </row>
    <row r="451" spans="1:24" ht="45">
      <c r="A451" s="29">
        <f t="shared" si="33"/>
        <v>450</v>
      </c>
      <c r="B451" s="29">
        <v>303</v>
      </c>
      <c r="C451" s="30">
        <f t="shared" si="34"/>
        <v>0</v>
      </c>
      <c r="D451" s="53" t="s">
        <v>53</v>
      </c>
      <c r="E451" s="54" t="s">
        <v>844</v>
      </c>
      <c r="F451" s="42" t="s">
        <v>562</v>
      </c>
      <c r="G451" s="33">
        <v>8</v>
      </c>
      <c r="H451" s="34" t="s">
        <v>105</v>
      </c>
      <c r="I451" s="42"/>
      <c r="J451" s="36" t="s">
        <v>145</v>
      </c>
      <c r="K451" s="49">
        <v>3</v>
      </c>
      <c r="L451" s="49">
        <v>8</v>
      </c>
      <c r="M451" s="50">
        <v>1</v>
      </c>
      <c r="N451" s="35" t="s">
        <v>1236</v>
      </c>
      <c r="O451" s="42"/>
      <c r="P451" s="42" t="s">
        <v>1237</v>
      </c>
      <c r="Q451" s="42" t="s">
        <v>1238</v>
      </c>
      <c r="R451" s="51"/>
      <c r="S451" s="51"/>
      <c r="T451" s="51"/>
      <c r="U451" s="52" t="s">
        <v>1239</v>
      </c>
      <c r="V451" s="38">
        <f t="shared" ref="V451:V514" si="36">A451</f>
        <v>450</v>
      </c>
      <c r="W451" s="33">
        <f t="shared" ref="W451:W514" si="37">2-ISERROR(SEARCH("jorion",R451))-ISERROR(SEARCH("PRM",R451))</f>
        <v>0</v>
      </c>
      <c r="X451" s="28" t="str">
        <f t="shared" si="35"/>
        <v/>
      </c>
    </row>
    <row r="452" spans="1:24" ht="45">
      <c r="A452" s="29">
        <f t="shared" ref="A452:A515" si="38">1+A451</f>
        <v>451</v>
      </c>
      <c r="B452" s="29">
        <v>306</v>
      </c>
      <c r="C452" s="30">
        <f t="shared" ref="C452:C515" si="39">(R452="")*(U452="")*(T452="")*(S452="")</f>
        <v>0</v>
      </c>
      <c r="D452" s="53" t="s">
        <v>1240</v>
      </c>
      <c r="E452" s="54" t="s">
        <v>844</v>
      </c>
      <c r="F452" s="42" t="s">
        <v>562</v>
      </c>
      <c r="G452" s="33">
        <v>8</v>
      </c>
      <c r="H452" s="34" t="s">
        <v>105</v>
      </c>
      <c r="I452" s="42"/>
      <c r="J452" s="36" t="s">
        <v>145</v>
      </c>
      <c r="K452" s="49">
        <v>3</v>
      </c>
      <c r="L452" s="49">
        <v>8</v>
      </c>
      <c r="M452" s="50">
        <v>1</v>
      </c>
      <c r="N452" s="35" t="s">
        <v>1241</v>
      </c>
      <c r="O452" s="42"/>
      <c r="P452" s="42" t="s">
        <v>1242</v>
      </c>
      <c r="Q452" s="42" t="s">
        <v>1243</v>
      </c>
      <c r="R452" s="51"/>
      <c r="S452" s="51"/>
      <c r="T452" s="51"/>
      <c r="U452" s="52" t="s">
        <v>1244</v>
      </c>
      <c r="V452" s="38">
        <f t="shared" si="36"/>
        <v>451</v>
      </c>
      <c r="W452" s="33">
        <f t="shared" si="37"/>
        <v>0</v>
      </c>
      <c r="X452" s="28" t="str">
        <f t="shared" si="35"/>
        <v/>
      </c>
    </row>
    <row r="453" spans="1:24" ht="45">
      <c r="A453" s="29">
        <f t="shared" si="38"/>
        <v>452</v>
      </c>
      <c r="B453" s="29">
        <v>303</v>
      </c>
      <c r="C453" s="30">
        <f t="shared" si="39"/>
        <v>0</v>
      </c>
      <c r="D453" s="53" t="s">
        <v>53</v>
      </c>
      <c r="E453" s="54" t="s">
        <v>844</v>
      </c>
      <c r="F453" s="42" t="s">
        <v>562</v>
      </c>
      <c r="G453" s="33">
        <v>8</v>
      </c>
      <c r="H453" s="34" t="s">
        <v>105</v>
      </c>
      <c r="I453" s="42"/>
      <c r="J453" s="36" t="s">
        <v>149</v>
      </c>
      <c r="K453" s="49">
        <v>3</v>
      </c>
      <c r="L453" s="49">
        <v>8</v>
      </c>
      <c r="M453" s="50">
        <v>1</v>
      </c>
      <c r="N453" s="35" t="s">
        <v>1245</v>
      </c>
      <c r="O453" s="42"/>
      <c r="P453" s="42" t="s">
        <v>1246</v>
      </c>
      <c r="Q453" s="42"/>
      <c r="R453" s="51"/>
      <c r="S453" s="51"/>
      <c r="T453" s="51" t="s">
        <v>1247</v>
      </c>
      <c r="U453" s="52"/>
      <c r="V453" s="38">
        <f t="shared" si="36"/>
        <v>452</v>
      </c>
      <c r="W453" s="33">
        <f t="shared" si="37"/>
        <v>0</v>
      </c>
      <c r="X453" s="28" t="str">
        <f t="shared" si="35"/>
        <v/>
      </c>
    </row>
    <row r="454" spans="1:24" ht="45">
      <c r="A454" s="29">
        <f t="shared" si="38"/>
        <v>453</v>
      </c>
      <c r="B454" s="29">
        <v>303</v>
      </c>
      <c r="C454" s="30">
        <f t="shared" si="39"/>
        <v>0</v>
      </c>
      <c r="D454" s="53" t="s">
        <v>53</v>
      </c>
      <c r="E454" s="54" t="s">
        <v>844</v>
      </c>
      <c r="F454" s="42" t="s">
        <v>562</v>
      </c>
      <c r="G454" s="33">
        <v>8</v>
      </c>
      <c r="H454" s="34" t="s">
        <v>105</v>
      </c>
      <c r="I454" s="42"/>
      <c r="J454" s="36" t="s">
        <v>149</v>
      </c>
      <c r="K454" s="49">
        <v>3</v>
      </c>
      <c r="L454" s="49">
        <v>8</v>
      </c>
      <c r="M454" s="50">
        <v>1</v>
      </c>
      <c r="N454" s="35" t="s">
        <v>1248</v>
      </c>
      <c r="O454" s="42"/>
      <c r="P454" s="42" t="s">
        <v>1249</v>
      </c>
      <c r="Q454" s="42"/>
      <c r="R454" s="51"/>
      <c r="S454" s="51"/>
      <c r="T454" s="51" t="s">
        <v>1247</v>
      </c>
      <c r="U454" s="52"/>
      <c r="V454" s="38">
        <f t="shared" si="36"/>
        <v>453</v>
      </c>
      <c r="W454" s="33">
        <f t="shared" si="37"/>
        <v>0</v>
      </c>
      <c r="X454" s="28" t="str">
        <f t="shared" si="35"/>
        <v/>
      </c>
    </row>
    <row r="455" spans="1:24" ht="45">
      <c r="A455" s="29">
        <f t="shared" si="38"/>
        <v>454</v>
      </c>
      <c r="B455" s="29">
        <v>102</v>
      </c>
      <c r="C455" s="30">
        <f t="shared" si="39"/>
        <v>0</v>
      </c>
      <c r="D455" s="53" t="s">
        <v>1250</v>
      </c>
      <c r="E455" s="54" t="s">
        <v>844</v>
      </c>
      <c r="F455" s="42" t="s">
        <v>562</v>
      </c>
      <c r="G455" s="33">
        <v>1</v>
      </c>
      <c r="H455" s="34" t="s">
        <v>105</v>
      </c>
      <c r="I455" s="42"/>
      <c r="J455" s="36" t="s">
        <v>149</v>
      </c>
      <c r="K455" s="49">
        <v>3</v>
      </c>
      <c r="L455" s="49">
        <v>8</v>
      </c>
      <c r="M455" s="50">
        <v>1</v>
      </c>
      <c r="N455" s="35" t="s">
        <v>1251</v>
      </c>
      <c r="O455" s="42"/>
      <c r="P455" s="42" t="s">
        <v>1252</v>
      </c>
      <c r="Q455" s="42" t="s">
        <v>1253</v>
      </c>
      <c r="R455" s="51"/>
      <c r="S455" s="51"/>
      <c r="T455" s="51" t="s">
        <v>1247</v>
      </c>
      <c r="U455" s="52"/>
      <c r="V455" s="38">
        <f t="shared" si="36"/>
        <v>454</v>
      </c>
      <c r="W455" s="33">
        <f t="shared" si="37"/>
        <v>0</v>
      </c>
      <c r="X455" s="28" t="str">
        <f t="shared" si="35"/>
        <v/>
      </c>
    </row>
    <row r="456" spans="1:24" ht="45">
      <c r="A456" s="29">
        <f t="shared" si="38"/>
        <v>455</v>
      </c>
      <c r="B456" s="29">
        <v>103</v>
      </c>
      <c r="C456" s="30">
        <f t="shared" si="39"/>
        <v>0</v>
      </c>
      <c r="D456" s="53" t="s">
        <v>892</v>
      </c>
      <c r="E456" s="54" t="s">
        <v>844</v>
      </c>
      <c r="F456" s="42" t="s">
        <v>562</v>
      </c>
      <c r="G456" s="33">
        <v>1</v>
      </c>
      <c r="H456" s="34" t="s">
        <v>105</v>
      </c>
      <c r="I456" s="42"/>
      <c r="J456" s="36" t="s">
        <v>149</v>
      </c>
      <c r="K456" s="49">
        <v>3</v>
      </c>
      <c r="L456" s="49">
        <v>8</v>
      </c>
      <c r="M456" s="50">
        <v>1</v>
      </c>
      <c r="N456" s="35" t="s">
        <v>1254</v>
      </c>
      <c r="O456" s="42"/>
      <c r="P456" s="42"/>
      <c r="Q456" s="42"/>
      <c r="R456" s="51"/>
      <c r="S456" s="51"/>
      <c r="T456" s="51" t="s">
        <v>1247</v>
      </c>
      <c r="U456" s="52"/>
      <c r="V456" s="38">
        <f t="shared" si="36"/>
        <v>455</v>
      </c>
      <c r="W456" s="33">
        <f t="shared" si="37"/>
        <v>0</v>
      </c>
      <c r="X456" s="28" t="str">
        <f t="shared" si="35"/>
        <v/>
      </c>
    </row>
    <row r="457" spans="1:24" ht="45">
      <c r="A457" s="29">
        <f t="shared" si="38"/>
        <v>456</v>
      </c>
      <c r="B457" s="29">
        <v>103</v>
      </c>
      <c r="C457" s="30">
        <f t="shared" si="39"/>
        <v>0</v>
      </c>
      <c r="D457" s="53" t="s">
        <v>892</v>
      </c>
      <c r="E457" s="54" t="s">
        <v>844</v>
      </c>
      <c r="F457" s="42" t="s">
        <v>562</v>
      </c>
      <c r="G457" s="33">
        <v>1</v>
      </c>
      <c r="H457" s="34" t="s">
        <v>105</v>
      </c>
      <c r="I457" s="42"/>
      <c r="J457" s="36" t="s">
        <v>149</v>
      </c>
      <c r="K457" s="49">
        <v>3</v>
      </c>
      <c r="L457" s="49">
        <v>8</v>
      </c>
      <c r="M457" s="50">
        <v>1</v>
      </c>
      <c r="N457" s="35" t="s">
        <v>1255</v>
      </c>
      <c r="O457" s="42"/>
      <c r="P457" s="42"/>
      <c r="Q457" s="42"/>
      <c r="R457" s="51"/>
      <c r="S457" s="51"/>
      <c r="T457" s="51" t="s">
        <v>1247</v>
      </c>
      <c r="U457" s="52"/>
      <c r="V457" s="38">
        <f t="shared" si="36"/>
        <v>456</v>
      </c>
      <c r="W457" s="33">
        <f t="shared" si="37"/>
        <v>0</v>
      </c>
      <c r="X457" s="28" t="str">
        <f t="shared" si="35"/>
        <v/>
      </c>
    </row>
    <row r="458" spans="1:24" ht="45">
      <c r="A458" s="29">
        <f t="shared" si="38"/>
        <v>457</v>
      </c>
      <c r="B458" s="29">
        <v>103</v>
      </c>
      <c r="C458" s="30">
        <f t="shared" si="39"/>
        <v>0</v>
      </c>
      <c r="D458" s="53" t="s">
        <v>892</v>
      </c>
      <c r="E458" s="54" t="s">
        <v>844</v>
      </c>
      <c r="F458" s="42" t="s">
        <v>562</v>
      </c>
      <c r="G458" s="33">
        <v>1</v>
      </c>
      <c r="H458" s="34" t="s">
        <v>105</v>
      </c>
      <c r="I458" s="42"/>
      <c r="J458" s="36" t="s">
        <v>149</v>
      </c>
      <c r="K458" s="49">
        <v>3</v>
      </c>
      <c r="L458" s="49">
        <v>8</v>
      </c>
      <c r="M458" s="50">
        <v>1</v>
      </c>
      <c r="N458" s="35" t="s">
        <v>1256</v>
      </c>
      <c r="O458" s="42"/>
      <c r="P458" s="42"/>
      <c r="Q458" s="42"/>
      <c r="R458" s="51"/>
      <c r="S458" s="51"/>
      <c r="T458" s="51" t="s">
        <v>1247</v>
      </c>
      <c r="U458" s="52"/>
      <c r="V458" s="38">
        <f t="shared" si="36"/>
        <v>457</v>
      </c>
      <c r="W458" s="33">
        <f t="shared" si="37"/>
        <v>0</v>
      </c>
      <c r="X458" s="28" t="str">
        <f t="shared" si="35"/>
        <v/>
      </c>
    </row>
    <row r="459" spans="1:24" ht="45">
      <c r="A459" s="29">
        <f t="shared" si="38"/>
        <v>458</v>
      </c>
      <c r="B459" s="29">
        <v>103</v>
      </c>
      <c r="C459" s="30">
        <f t="shared" si="39"/>
        <v>0</v>
      </c>
      <c r="D459" s="53" t="s">
        <v>892</v>
      </c>
      <c r="E459" s="54" t="s">
        <v>844</v>
      </c>
      <c r="F459" s="42" t="s">
        <v>562</v>
      </c>
      <c r="G459" s="33">
        <v>1</v>
      </c>
      <c r="H459" s="34" t="s">
        <v>105</v>
      </c>
      <c r="I459" s="42"/>
      <c r="J459" s="36" t="s">
        <v>149</v>
      </c>
      <c r="K459" s="49">
        <v>3</v>
      </c>
      <c r="L459" s="49">
        <v>8</v>
      </c>
      <c r="M459" s="50">
        <v>1</v>
      </c>
      <c r="N459" s="35" t="s">
        <v>1257</v>
      </c>
      <c r="O459" s="42"/>
      <c r="P459" s="42"/>
      <c r="Q459" s="42"/>
      <c r="R459" s="51"/>
      <c r="S459" s="51"/>
      <c r="T459" s="51" t="s">
        <v>1258</v>
      </c>
      <c r="U459" s="52"/>
      <c r="V459" s="38">
        <f t="shared" si="36"/>
        <v>458</v>
      </c>
      <c r="W459" s="33">
        <f t="shared" si="37"/>
        <v>0</v>
      </c>
      <c r="X459" s="28" t="str">
        <f t="shared" si="35"/>
        <v/>
      </c>
    </row>
    <row r="460" spans="1:24" ht="45">
      <c r="A460" s="29">
        <f t="shared" si="38"/>
        <v>459</v>
      </c>
      <c r="B460" s="29">
        <v>103</v>
      </c>
      <c r="C460" s="30">
        <f t="shared" si="39"/>
        <v>0</v>
      </c>
      <c r="D460" s="53" t="s">
        <v>892</v>
      </c>
      <c r="E460" s="54" t="s">
        <v>844</v>
      </c>
      <c r="F460" s="42" t="s">
        <v>562</v>
      </c>
      <c r="G460" s="33">
        <v>1</v>
      </c>
      <c r="H460" s="34" t="s">
        <v>105</v>
      </c>
      <c r="I460" s="42"/>
      <c r="J460" s="36" t="s">
        <v>106</v>
      </c>
      <c r="K460" s="49">
        <v>1</v>
      </c>
      <c r="L460" s="49">
        <v>8</v>
      </c>
      <c r="M460" s="50">
        <v>1</v>
      </c>
      <c r="N460" s="35" t="s">
        <v>1259</v>
      </c>
      <c r="O460" s="42"/>
      <c r="P460" s="42"/>
      <c r="Q460" s="42"/>
      <c r="R460" s="51"/>
      <c r="S460" s="51"/>
      <c r="T460" s="51" t="s">
        <v>1258</v>
      </c>
      <c r="U460" s="52"/>
      <c r="V460" s="38">
        <f t="shared" si="36"/>
        <v>459</v>
      </c>
      <c r="W460" s="33">
        <f t="shared" si="37"/>
        <v>0</v>
      </c>
      <c r="X460" s="28" t="str">
        <f t="shared" si="35"/>
        <v/>
      </c>
    </row>
    <row r="461" spans="1:24" ht="30">
      <c r="A461" s="29">
        <f t="shared" si="38"/>
        <v>460</v>
      </c>
      <c r="B461" s="29">
        <v>203</v>
      </c>
      <c r="C461" s="30">
        <f t="shared" si="39"/>
        <v>0</v>
      </c>
      <c r="D461" s="53" t="s">
        <v>40</v>
      </c>
      <c r="E461" s="54" t="s">
        <v>844</v>
      </c>
      <c r="F461" s="43" t="s">
        <v>40</v>
      </c>
      <c r="G461" s="33">
        <v>1</v>
      </c>
      <c r="H461" s="34" t="s">
        <v>105</v>
      </c>
      <c r="I461" s="42"/>
      <c r="J461" s="36" t="s">
        <v>149</v>
      </c>
      <c r="K461" s="49">
        <v>3</v>
      </c>
      <c r="L461" s="49">
        <v>6</v>
      </c>
      <c r="M461" s="50">
        <v>1</v>
      </c>
      <c r="N461" s="35" t="s">
        <v>1260</v>
      </c>
      <c r="O461" s="42"/>
      <c r="P461" s="42"/>
      <c r="Q461" s="42"/>
      <c r="R461" s="51"/>
      <c r="S461" s="51"/>
      <c r="T461" s="51" t="s">
        <v>1227</v>
      </c>
      <c r="U461" s="52"/>
      <c r="V461" s="38">
        <f t="shared" si="36"/>
        <v>460</v>
      </c>
      <c r="W461" s="33">
        <f t="shared" si="37"/>
        <v>0</v>
      </c>
      <c r="X461" s="28" t="str">
        <f t="shared" si="35"/>
        <v/>
      </c>
    </row>
    <row r="462" spans="1:24" ht="30">
      <c r="A462" s="29">
        <f t="shared" si="38"/>
        <v>461</v>
      </c>
      <c r="B462" s="29">
        <v>203</v>
      </c>
      <c r="C462" s="30">
        <f t="shared" si="39"/>
        <v>0</v>
      </c>
      <c r="D462" s="53" t="s">
        <v>40</v>
      </c>
      <c r="E462" s="54" t="s">
        <v>844</v>
      </c>
      <c r="F462" s="43" t="s">
        <v>40</v>
      </c>
      <c r="G462" s="33">
        <v>1</v>
      </c>
      <c r="H462" s="34" t="s">
        <v>105</v>
      </c>
      <c r="I462" s="42"/>
      <c r="J462" s="36" t="s">
        <v>149</v>
      </c>
      <c r="K462" s="49">
        <v>4</v>
      </c>
      <c r="L462" s="49">
        <v>6</v>
      </c>
      <c r="M462" s="50">
        <v>1</v>
      </c>
      <c r="N462" s="35" t="s">
        <v>1261</v>
      </c>
      <c r="O462" s="42"/>
      <c r="P462" s="42"/>
      <c r="Q462" s="42"/>
      <c r="R462" s="51"/>
      <c r="S462" s="51"/>
      <c r="T462" s="51" t="s">
        <v>1227</v>
      </c>
      <c r="U462" s="52"/>
      <c r="V462" s="38">
        <f t="shared" si="36"/>
        <v>461</v>
      </c>
      <c r="W462" s="33">
        <f t="shared" si="37"/>
        <v>0</v>
      </c>
      <c r="X462" s="28" t="str">
        <f t="shared" si="35"/>
        <v/>
      </c>
    </row>
    <row r="463" spans="1:24" ht="45">
      <c r="A463" s="29">
        <f t="shared" si="38"/>
        <v>462</v>
      </c>
      <c r="B463" s="29">
        <v>303</v>
      </c>
      <c r="C463" s="30">
        <f t="shared" si="39"/>
        <v>0</v>
      </c>
      <c r="D463" s="53" t="s">
        <v>53</v>
      </c>
      <c r="E463" s="54" t="s">
        <v>844</v>
      </c>
      <c r="F463" s="43" t="s">
        <v>688</v>
      </c>
      <c r="G463" s="33">
        <v>6</v>
      </c>
      <c r="H463" s="34" t="s">
        <v>105</v>
      </c>
      <c r="I463" s="42"/>
      <c r="J463" s="36" t="s">
        <v>252</v>
      </c>
      <c r="K463" s="49">
        <v>4</v>
      </c>
      <c r="L463" s="49">
        <v>6</v>
      </c>
      <c r="M463" s="50">
        <v>1</v>
      </c>
      <c r="N463" s="35" t="s">
        <v>688</v>
      </c>
      <c r="O463" s="42"/>
      <c r="P463" s="42"/>
      <c r="Q463" s="42"/>
      <c r="R463" s="51"/>
      <c r="S463" s="51"/>
      <c r="T463" s="51" t="s">
        <v>1262</v>
      </c>
      <c r="U463" s="52"/>
      <c r="V463" s="38">
        <f t="shared" si="36"/>
        <v>462</v>
      </c>
      <c r="W463" s="33">
        <f t="shared" si="37"/>
        <v>0</v>
      </c>
      <c r="X463" s="28" t="str">
        <f t="shared" si="35"/>
        <v/>
      </c>
    </row>
    <row r="464" spans="1:24" ht="30">
      <c r="A464" s="29">
        <f t="shared" si="38"/>
        <v>463</v>
      </c>
      <c r="B464" s="29">
        <v>203</v>
      </c>
      <c r="C464" s="30">
        <f t="shared" si="39"/>
        <v>0</v>
      </c>
      <c r="D464" s="53" t="s">
        <v>40</v>
      </c>
      <c r="E464" s="54" t="s">
        <v>844</v>
      </c>
      <c r="F464" s="43" t="s">
        <v>40</v>
      </c>
      <c r="G464" s="33">
        <v>1</v>
      </c>
      <c r="H464" s="34" t="s">
        <v>105</v>
      </c>
      <c r="I464" s="42"/>
      <c r="J464" s="36" t="s">
        <v>252</v>
      </c>
      <c r="K464" s="49">
        <v>4</v>
      </c>
      <c r="L464" s="49">
        <v>6</v>
      </c>
      <c r="M464" s="50">
        <v>1</v>
      </c>
      <c r="N464" s="35" t="s">
        <v>1263</v>
      </c>
      <c r="O464" s="42"/>
      <c r="P464" s="42"/>
      <c r="Q464" s="42"/>
      <c r="R464" s="51"/>
      <c r="S464" s="51"/>
      <c r="T464" s="51" t="s">
        <v>1264</v>
      </c>
      <c r="U464" s="52"/>
      <c r="V464" s="38">
        <f t="shared" si="36"/>
        <v>463</v>
      </c>
      <c r="W464" s="33">
        <f t="shared" si="37"/>
        <v>0</v>
      </c>
      <c r="X464" s="28" t="str">
        <f t="shared" si="35"/>
        <v/>
      </c>
    </row>
    <row r="465" spans="1:24" ht="30">
      <c r="A465" s="29">
        <f t="shared" si="38"/>
        <v>464</v>
      </c>
      <c r="B465" s="29">
        <v>203</v>
      </c>
      <c r="C465" s="30">
        <f t="shared" si="39"/>
        <v>0</v>
      </c>
      <c r="D465" s="53" t="s">
        <v>40</v>
      </c>
      <c r="E465" s="54" t="s">
        <v>844</v>
      </c>
      <c r="F465" s="43" t="s">
        <v>40</v>
      </c>
      <c r="G465" s="33">
        <v>1</v>
      </c>
      <c r="H465" s="34" t="s">
        <v>105</v>
      </c>
      <c r="I465" s="42"/>
      <c r="J465" s="36" t="s">
        <v>252</v>
      </c>
      <c r="K465" s="49">
        <v>4</v>
      </c>
      <c r="L465" s="49">
        <v>6</v>
      </c>
      <c r="M465" s="50">
        <v>1</v>
      </c>
      <c r="N465" s="35" t="s">
        <v>1265</v>
      </c>
      <c r="O465" s="42"/>
      <c r="P465" s="42"/>
      <c r="Q465" s="42"/>
      <c r="R465" s="51"/>
      <c r="S465" s="51"/>
      <c r="T465" s="51" t="s">
        <v>1266</v>
      </c>
      <c r="U465" s="52"/>
      <c r="V465" s="38">
        <f t="shared" si="36"/>
        <v>464</v>
      </c>
      <c r="W465" s="33">
        <f t="shared" si="37"/>
        <v>0</v>
      </c>
      <c r="X465" s="28" t="str">
        <f t="shared" si="35"/>
        <v/>
      </c>
    </row>
    <row r="466" spans="1:24" ht="30">
      <c r="A466" s="29">
        <f t="shared" si="38"/>
        <v>465</v>
      </c>
      <c r="B466" s="29">
        <v>203</v>
      </c>
      <c r="C466" s="30">
        <f t="shared" si="39"/>
        <v>0</v>
      </c>
      <c r="D466" s="53" t="s">
        <v>40</v>
      </c>
      <c r="E466" s="54" t="s">
        <v>844</v>
      </c>
      <c r="F466" s="43" t="s">
        <v>40</v>
      </c>
      <c r="G466" s="33">
        <v>1</v>
      </c>
      <c r="H466" s="34" t="s">
        <v>105</v>
      </c>
      <c r="I466" s="42"/>
      <c r="J466" s="36" t="s">
        <v>106</v>
      </c>
      <c r="K466" s="49">
        <v>2</v>
      </c>
      <c r="L466" s="49">
        <v>6</v>
      </c>
      <c r="M466" s="50">
        <v>1</v>
      </c>
      <c r="N466" s="35" t="s">
        <v>1267</v>
      </c>
      <c r="O466" s="42"/>
      <c r="P466" s="42"/>
      <c r="Q466" s="42"/>
      <c r="R466" s="51"/>
      <c r="S466" s="51"/>
      <c r="T466" s="51" t="s">
        <v>1268</v>
      </c>
      <c r="U466" s="52"/>
      <c r="V466" s="38">
        <f t="shared" si="36"/>
        <v>465</v>
      </c>
      <c r="W466" s="33">
        <f t="shared" si="37"/>
        <v>0</v>
      </c>
      <c r="X466" s="28" t="str">
        <f t="shared" si="35"/>
        <v/>
      </c>
    </row>
    <row r="467" spans="1:24" ht="30">
      <c r="A467" s="29">
        <f t="shared" si="38"/>
        <v>466</v>
      </c>
      <c r="B467" s="29">
        <v>203</v>
      </c>
      <c r="C467" s="30">
        <f t="shared" si="39"/>
        <v>0</v>
      </c>
      <c r="D467" s="53" t="s">
        <v>40</v>
      </c>
      <c r="E467" s="54" t="s">
        <v>844</v>
      </c>
      <c r="F467" s="43" t="s">
        <v>40</v>
      </c>
      <c r="G467" s="33">
        <v>1</v>
      </c>
      <c r="H467" s="34" t="s">
        <v>105</v>
      </c>
      <c r="I467" s="42"/>
      <c r="J467" s="36" t="s">
        <v>106</v>
      </c>
      <c r="K467" s="49">
        <v>2</v>
      </c>
      <c r="L467" s="49">
        <v>6</v>
      </c>
      <c r="M467" s="50">
        <v>1</v>
      </c>
      <c r="N467" s="35" t="s">
        <v>1269</v>
      </c>
      <c r="O467" s="42"/>
      <c r="P467" s="42"/>
      <c r="Q467" s="42"/>
      <c r="R467" s="51"/>
      <c r="S467" s="51"/>
      <c r="T467" s="51" t="s">
        <v>1268</v>
      </c>
      <c r="U467" s="52"/>
      <c r="V467" s="38">
        <f t="shared" si="36"/>
        <v>466</v>
      </c>
      <c r="W467" s="33">
        <f t="shared" si="37"/>
        <v>0</v>
      </c>
      <c r="X467" s="28" t="str">
        <f t="shared" si="35"/>
        <v/>
      </c>
    </row>
    <row r="468" spans="1:24" ht="30">
      <c r="A468" s="29">
        <f t="shared" si="38"/>
        <v>467</v>
      </c>
      <c r="B468" s="29">
        <v>203</v>
      </c>
      <c r="C468" s="30">
        <f t="shared" si="39"/>
        <v>0</v>
      </c>
      <c r="D468" s="53" t="s">
        <v>40</v>
      </c>
      <c r="E468" s="54" t="s">
        <v>844</v>
      </c>
      <c r="F468" s="43" t="s">
        <v>40</v>
      </c>
      <c r="G468" s="33">
        <v>1</v>
      </c>
      <c r="H468" s="34" t="s">
        <v>105</v>
      </c>
      <c r="I468" s="42"/>
      <c r="J468" s="36" t="s">
        <v>149</v>
      </c>
      <c r="K468" s="49">
        <v>4</v>
      </c>
      <c r="L468" s="49">
        <v>6</v>
      </c>
      <c r="M468" s="50">
        <v>1</v>
      </c>
      <c r="N468" s="35" t="s">
        <v>1270</v>
      </c>
      <c r="O468" s="42"/>
      <c r="P468" s="42"/>
      <c r="Q468" s="42"/>
      <c r="R468" s="51"/>
      <c r="S468" s="51"/>
      <c r="T468" s="51" t="s">
        <v>1266</v>
      </c>
      <c r="U468" s="52"/>
      <c r="V468" s="38">
        <f t="shared" si="36"/>
        <v>467</v>
      </c>
      <c r="W468" s="33">
        <f t="shared" si="37"/>
        <v>0</v>
      </c>
      <c r="X468" s="28" t="str">
        <f t="shared" si="35"/>
        <v/>
      </c>
    </row>
    <row r="469" spans="1:24" ht="30">
      <c r="A469" s="29">
        <f t="shared" si="38"/>
        <v>468</v>
      </c>
      <c r="B469" s="29">
        <v>203</v>
      </c>
      <c r="C469" s="30">
        <f t="shared" si="39"/>
        <v>0</v>
      </c>
      <c r="D469" s="53" t="s">
        <v>40</v>
      </c>
      <c r="E469" s="54" t="s">
        <v>844</v>
      </c>
      <c r="F469" s="43" t="s">
        <v>40</v>
      </c>
      <c r="G469" s="33">
        <v>1</v>
      </c>
      <c r="H469" s="34" t="s">
        <v>105</v>
      </c>
      <c r="I469" s="42"/>
      <c r="J469" s="36" t="s">
        <v>106</v>
      </c>
      <c r="K469" s="49">
        <v>1</v>
      </c>
      <c r="L469" s="49">
        <v>6</v>
      </c>
      <c r="M469" s="50">
        <v>1</v>
      </c>
      <c r="N469" s="35" t="s">
        <v>1271</v>
      </c>
      <c r="O469" s="42"/>
      <c r="P469" s="42"/>
      <c r="Q469" s="42"/>
      <c r="R469" s="51"/>
      <c r="S469" s="51"/>
      <c r="T469" s="51" t="s">
        <v>1266</v>
      </c>
      <c r="U469" s="52"/>
      <c r="V469" s="38">
        <f t="shared" si="36"/>
        <v>468</v>
      </c>
      <c r="W469" s="33">
        <f t="shared" si="37"/>
        <v>0</v>
      </c>
      <c r="X469" s="28" t="str">
        <f t="shared" si="35"/>
        <v/>
      </c>
    </row>
    <row r="470" spans="1:24" ht="30">
      <c r="A470" s="29">
        <f t="shared" si="38"/>
        <v>469</v>
      </c>
      <c r="B470" s="29">
        <v>203</v>
      </c>
      <c r="C470" s="30">
        <f t="shared" si="39"/>
        <v>0</v>
      </c>
      <c r="D470" s="53" t="s">
        <v>40</v>
      </c>
      <c r="E470" s="54" t="s">
        <v>844</v>
      </c>
      <c r="F470" s="43" t="s">
        <v>40</v>
      </c>
      <c r="G470" s="33">
        <v>1</v>
      </c>
      <c r="H470" s="34" t="s">
        <v>105</v>
      </c>
      <c r="I470" s="42"/>
      <c r="J470" s="36" t="s">
        <v>252</v>
      </c>
      <c r="K470" s="49">
        <v>4</v>
      </c>
      <c r="L470" s="49">
        <v>6</v>
      </c>
      <c r="M470" s="50">
        <v>1</v>
      </c>
      <c r="N470" s="35" t="s">
        <v>1272</v>
      </c>
      <c r="O470" s="42"/>
      <c r="P470" s="42"/>
      <c r="Q470" s="42"/>
      <c r="R470" s="51"/>
      <c r="S470" s="51"/>
      <c r="T470" s="51" t="s">
        <v>1262</v>
      </c>
      <c r="U470" s="52"/>
      <c r="V470" s="38">
        <f t="shared" si="36"/>
        <v>469</v>
      </c>
      <c r="W470" s="33">
        <f t="shared" si="37"/>
        <v>0</v>
      </c>
      <c r="X470" s="28" t="str">
        <f t="shared" si="35"/>
        <v/>
      </c>
    </row>
    <row r="471" spans="1:24" ht="45">
      <c r="A471" s="29">
        <f t="shared" si="38"/>
        <v>470</v>
      </c>
      <c r="B471" s="29">
        <v>303</v>
      </c>
      <c r="C471" s="30">
        <f t="shared" si="39"/>
        <v>0</v>
      </c>
      <c r="D471" s="53" t="s">
        <v>53</v>
      </c>
      <c r="E471" s="54" t="s">
        <v>844</v>
      </c>
      <c r="F471" s="35" t="s">
        <v>1273</v>
      </c>
      <c r="G471" s="33">
        <v>3</v>
      </c>
      <c r="H471" s="34" t="s">
        <v>105</v>
      </c>
      <c r="I471" s="42"/>
      <c r="J471" s="36" t="s">
        <v>149</v>
      </c>
      <c r="K471" s="36">
        <v>1</v>
      </c>
      <c r="L471" s="36">
        <v>3</v>
      </c>
      <c r="M471" s="30">
        <v>1</v>
      </c>
      <c r="N471" s="35" t="s">
        <v>1274</v>
      </c>
      <c r="O471" s="35"/>
      <c r="P471" s="35" t="s">
        <v>1275</v>
      </c>
      <c r="Q471" s="35"/>
      <c r="R471" s="31" t="s">
        <v>1276</v>
      </c>
      <c r="S471" s="31"/>
      <c r="T471" s="31" t="s">
        <v>1277</v>
      </c>
      <c r="U471" s="52"/>
      <c r="V471" s="38">
        <f t="shared" si="36"/>
        <v>470</v>
      </c>
      <c r="W471" s="33">
        <f t="shared" si="37"/>
        <v>0</v>
      </c>
      <c r="X471" s="28" t="str">
        <f t="shared" si="35"/>
        <v/>
      </c>
    </row>
    <row r="472" spans="1:24" ht="45">
      <c r="A472" s="29">
        <f t="shared" si="38"/>
        <v>471</v>
      </c>
      <c r="B472" s="29">
        <v>303</v>
      </c>
      <c r="C472" s="30">
        <f t="shared" si="39"/>
        <v>0</v>
      </c>
      <c r="D472" s="53" t="s">
        <v>53</v>
      </c>
      <c r="E472" s="54" t="s">
        <v>844</v>
      </c>
      <c r="F472" s="35" t="s">
        <v>1273</v>
      </c>
      <c r="G472" s="33">
        <v>3</v>
      </c>
      <c r="H472" s="34" t="s">
        <v>105</v>
      </c>
      <c r="I472" s="42"/>
      <c r="J472" s="36" t="s">
        <v>149</v>
      </c>
      <c r="K472" s="36">
        <v>1</v>
      </c>
      <c r="L472" s="36">
        <v>3</v>
      </c>
      <c r="M472" s="30">
        <v>2</v>
      </c>
      <c r="N472" s="31" t="s">
        <v>1278</v>
      </c>
      <c r="O472" s="35"/>
      <c r="P472" s="35" t="s">
        <v>1279</v>
      </c>
      <c r="Q472" s="35" t="s">
        <v>1027</v>
      </c>
      <c r="R472" s="31"/>
      <c r="S472" s="31"/>
      <c r="T472" s="31" t="s">
        <v>1280</v>
      </c>
      <c r="U472" s="52" t="s">
        <v>1281</v>
      </c>
      <c r="V472" s="38">
        <f t="shared" si="36"/>
        <v>471</v>
      </c>
      <c r="W472" s="33">
        <f t="shared" si="37"/>
        <v>0</v>
      </c>
      <c r="X472" s="28" t="str">
        <f t="shared" si="35"/>
        <v>OK</v>
      </c>
    </row>
    <row r="473" spans="1:24" ht="45">
      <c r="A473" s="29">
        <f t="shared" si="38"/>
        <v>472</v>
      </c>
      <c r="B473" s="29">
        <v>303</v>
      </c>
      <c r="C473" s="30">
        <f t="shared" si="39"/>
        <v>0</v>
      </c>
      <c r="D473" s="53" t="s">
        <v>53</v>
      </c>
      <c r="E473" s="54" t="s">
        <v>844</v>
      </c>
      <c r="F473" s="35" t="s">
        <v>1273</v>
      </c>
      <c r="G473" s="33">
        <v>3</v>
      </c>
      <c r="H473" s="34" t="s">
        <v>105</v>
      </c>
      <c r="I473" s="42"/>
      <c r="J473" s="36" t="s">
        <v>149</v>
      </c>
      <c r="K473" s="36">
        <v>2</v>
      </c>
      <c r="L473" s="36">
        <v>3</v>
      </c>
      <c r="M473" s="30">
        <v>3</v>
      </c>
      <c r="N473" s="31" t="s">
        <v>1282</v>
      </c>
      <c r="O473" s="35"/>
      <c r="P473" s="35" t="s">
        <v>1283</v>
      </c>
      <c r="Q473" s="35"/>
      <c r="R473" s="31" t="s">
        <v>1284</v>
      </c>
      <c r="S473" s="31"/>
      <c r="T473" s="31"/>
      <c r="U473" s="52"/>
      <c r="V473" s="38">
        <f t="shared" si="36"/>
        <v>472</v>
      </c>
      <c r="W473" s="33">
        <f t="shared" si="37"/>
        <v>0</v>
      </c>
      <c r="X473" s="28" t="str">
        <f t="shared" si="35"/>
        <v>OK</v>
      </c>
    </row>
    <row r="474" spans="1:24" ht="45">
      <c r="A474" s="29">
        <f t="shared" si="38"/>
        <v>473</v>
      </c>
      <c r="B474" s="29">
        <v>303</v>
      </c>
      <c r="C474" s="30">
        <f t="shared" si="39"/>
        <v>0</v>
      </c>
      <c r="D474" s="53" t="s">
        <v>53</v>
      </c>
      <c r="E474" s="54" t="s">
        <v>844</v>
      </c>
      <c r="F474" s="35" t="s">
        <v>1273</v>
      </c>
      <c r="G474" s="33">
        <v>3</v>
      </c>
      <c r="H474" s="34" t="s">
        <v>105</v>
      </c>
      <c r="I474" s="42"/>
      <c r="J474" s="36" t="s">
        <v>149</v>
      </c>
      <c r="K474" s="36">
        <v>2</v>
      </c>
      <c r="L474" s="36">
        <v>3</v>
      </c>
      <c r="M474" s="30">
        <v>3</v>
      </c>
      <c r="N474" s="31" t="s">
        <v>1285</v>
      </c>
      <c r="O474" s="35"/>
      <c r="P474" s="35" t="s">
        <v>1286</v>
      </c>
      <c r="Q474" s="35" t="s">
        <v>1287</v>
      </c>
      <c r="R474" s="31" t="s">
        <v>1284</v>
      </c>
      <c r="S474" s="31"/>
      <c r="T474" s="31"/>
      <c r="U474" s="52"/>
      <c r="V474" s="38">
        <f t="shared" si="36"/>
        <v>473</v>
      </c>
      <c r="W474" s="33">
        <f t="shared" si="37"/>
        <v>0</v>
      </c>
      <c r="X474" s="28" t="str">
        <f t="shared" si="35"/>
        <v/>
      </c>
    </row>
    <row r="475" spans="1:24" ht="45">
      <c r="A475" s="29">
        <f t="shared" si="38"/>
        <v>474</v>
      </c>
      <c r="B475" s="29">
        <v>303</v>
      </c>
      <c r="C475" s="30">
        <f t="shared" si="39"/>
        <v>0</v>
      </c>
      <c r="D475" s="53" t="s">
        <v>53</v>
      </c>
      <c r="E475" s="54" t="s">
        <v>844</v>
      </c>
      <c r="F475" s="35" t="s">
        <v>1273</v>
      </c>
      <c r="G475" s="33">
        <v>3</v>
      </c>
      <c r="H475" s="34" t="s">
        <v>105</v>
      </c>
      <c r="I475" s="42"/>
      <c r="J475" s="36" t="s">
        <v>149</v>
      </c>
      <c r="K475" s="36">
        <v>2</v>
      </c>
      <c r="L475" s="36">
        <v>3</v>
      </c>
      <c r="M475" s="30">
        <v>3</v>
      </c>
      <c r="N475" s="31" t="s">
        <v>1288</v>
      </c>
      <c r="O475" s="35"/>
      <c r="P475" s="35" t="s">
        <v>1289</v>
      </c>
      <c r="Q475" s="35"/>
      <c r="R475" s="31" t="s">
        <v>1284</v>
      </c>
      <c r="S475" s="31"/>
      <c r="T475" s="31"/>
      <c r="U475" s="52"/>
      <c r="V475" s="38">
        <f t="shared" si="36"/>
        <v>474</v>
      </c>
      <c r="W475" s="33">
        <f t="shared" si="37"/>
        <v>0</v>
      </c>
      <c r="X475" s="28" t="str">
        <f t="shared" si="35"/>
        <v/>
      </c>
    </row>
    <row r="476" spans="1:24" ht="45">
      <c r="A476" s="29">
        <f t="shared" si="38"/>
        <v>475</v>
      </c>
      <c r="B476" s="29">
        <v>303</v>
      </c>
      <c r="C476" s="30">
        <f t="shared" si="39"/>
        <v>0</v>
      </c>
      <c r="D476" s="53" t="s">
        <v>53</v>
      </c>
      <c r="E476" s="54" t="s">
        <v>844</v>
      </c>
      <c r="F476" s="35" t="s">
        <v>1273</v>
      </c>
      <c r="G476" s="33">
        <v>3</v>
      </c>
      <c r="H476" s="34" t="s">
        <v>105</v>
      </c>
      <c r="I476" s="42"/>
      <c r="J476" s="36" t="s">
        <v>149</v>
      </c>
      <c r="K476" s="36">
        <v>1</v>
      </c>
      <c r="L476" s="36">
        <v>3</v>
      </c>
      <c r="M476" s="30">
        <v>2</v>
      </c>
      <c r="N476" s="31" t="s">
        <v>1290</v>
      </c>
      <c r="O476" s="35"/>
      <c r="P476" s="35" t="s">
        <v>1291</v>
      </c>
      <c r="Q476" s="35" t="s">
        <v>1023</v>
      </c>
      <c r="R476" s="31"/>
      <c r="S476" s="31"/>
      <c r="T476" s="31" t="s">
        <v>1292</v>
      </c>
      <c r="U476" s="52" t="s">
        <v>1281</v>
      </c>
      <c r="V476" s="38">
        <f t="shared" si="36"/>
        <v>475</v>
      </c>
      <c r="W476" s="33">
        <f t="shared" si="37"/>
        <v>0</v>
      </c>
      <c r="X476" s="28" t="str">
        <f t="shared" si="35"/>
        <v/>
      </c>
    </row>
    <row r="477" spans="1:24" ht="45">
      <c r="A477" s="29">
        <f t="shared" si="38"/>
        <v>476</v>
      </c>
      <c r="B477" s="29">
        <v>303</v>
      </c>
      <c r="C477" s="30">
        <f t="shared" si="39"/>
        <v>0</v>
      </c>
      <c r="D477" s="53" t="s">
        <v>53</v>
      </c>
      <c r="E477" s="54" t="s">
        <v>844</v>
      </c>
      <c r="F477" s="35" t="s">
        <v>1273</v>
      </c>
      <c r="G477" s="33">
        <v>3</v>
      </c>
      <c r="H477" s="34" t="s">
        <v>105</v>
      </c>
      <c r="I477" s="42"/>
      <c r="J477" s="36" t="s">
        <v>149</v>
      </c>
      <c r="K477" s="36">
        <v>1</v>
      </c>
      <c r="L477" s="36">
        <v>3</v>
      </c>
      <c r="M477" s="30">
        <v>2</v>
      </c>
      <c r="N477" s="31" t="s">
        <v>1087</v>
      </c>
      <c r="O477" s="35"/>
      <c r="P477" s="35" t="s">
        <v>1293</v>
      </c>
      <c r="Q477" s="35" t="s">
        <v>1154</v>
      </c>
      <c r="R477" s="31"/>
      <c r="S477" s="31"/>
      <c r="T477" s="31" t="s">
        <v>1294</v>
      </c>
      <c r="U477" s="52" t="s">
        <v>1281</v>
      </c>
      <c r="V477" s="38">
        <f t="shared" si="36"/>
        <v>476</v>
      </c>
      <c r="W477" s="33">
        <f t="shared" si="37"/>
        <v>0</v>
      </c>
      <c r="X477" s="28" t="str">
        <f t="shared" si="35"/>
        <v/>
      </c>
    </row>
    <row r="478" spans="1:24" ht="45">
      <c r="A478" s="29">
        <f t="shared" si="38"/>
        <v>477</v>
      </c>
      <c r="B478" s="29">
        <v>303</v>
      </c>
      <c r="C478" s="30">
        <f t="shared" si="39"/>
        <v>0</v>
      </c>
      <c r="D478" s="53" t="s">
        <v>53</v>
      </c>
      <c r="E478" s="54" t="s">
        <v>844</v>
      </c>
      <c r="F478" s="35" t="s">
        <v>1273</v>
      </c>
      <c r="G478" s="33">
        <v>3</v>
      </c>
      <c r="H478" s="34" t="s">
        <v>105</v>
      </c>
      <c r="I478" s="42"/>
      <c r="J478" s="36" t="s">
        <v>149</v>
      </c>
      <c r="K478" s="36">
        <v>2</v>
      </c>
      <c r="L478" s="36">
        <v>3</v>
      </c>
      <c r="M478" s="30">
        <v>2</v>
      </c>
      <c r="N478" s="35" t="s">
        <v>1295</v>
      </c>
      <c r="O478" s="35"/>
      <c r="P478" s="35" t="s">
        <v>1296</v>
      </c>
      <c r="Q478" s="35" t="s">
        <v>1297</v>
      </c>
      <c r="R478" s="31"/>
      <c r="S478" s="31"/>
      <c r="T478" s="31" t="s">
        <v>1298</v>
      </c>
      <c r="U478" s="52" t="s">
        <v>1281</v>
      </c>
      <c r="V478" s="38">
        <f t="shared" si="36"/>
        <v>477</v>
      </c>
      <c r="W478" s="33">
        <f t="shared" si="37"/>
        <v>0</v>
      </c>
      <c r="X478" s="28" t="str">
        <f t="shared" si="35"/>
        <v/>
      </c>
    </row>
    <row r="479" spans="1:24" ht="45">
      <c r="A479" s="29">
        <f t="shared" si="38"/>
        <v>478</v>
      </c>
      <c r="B479" s="29">
        <v>303</v>
      </c>
      <c r="C479" s="30">
        <f t="shared" si="39"/>
        <v>0</v>
      </c>
      <c r="D479" s="58" t="s">
        <v>53</v>
      </c>
      <c r="E479" s="47" t="s">
        <v>866</v>
      </c>
      <c r="F479" s="46" t="s">
        <v>104</v>
      </c>
      <c r="G479" s="33">
        <v>2</v>
      </c>
      <c r="H479" s="34" t="s">
        <v>105</v>
      </c>
      <c r="I479" s="46"/>
      <c r="J479" s="48" t="s">
        <v>724</v>
      </c>
      <c r="K479" s="48">
        <v>1</v>
      </c>
      <c r="L479" s="48">
        <v>2</v>
      </c>
      <c r="M479" s="50">
        <v>1</v>
      </c>
      <c r="N479" s="35" t="s">
        <v>866</v>
      </c>
      <c r="O479" s="58"/>
      <c r="P479" s="58" t="s">
        <v>867</v>
      </c>
      <c r="Q479" s="58"/>
      <c r="R479" s="31" t="s">
        <v>1299</v>
      </c>
      <c r="S479" s="58"/>
      <c r="T479" s="58" t="s">
        <v>1300</v>
      </c>
      <c r="U479" s="58" t="s">
        <v>1301</v>
      </c>
      <c r="V479" s="38">
        <f t="shared" si="36"/>
        <v>478</v>
      </c>
      <c r="W479" s="33">
        <f t="shared" si="37"/>
        <v>0</v>
      </c>
      <c r="X479" s="28" t="str">
        <f t="shared" si="35"/>
        <v/>
      </c>
    </row>
    <row r="480" spans="1:24" ht="45">
      <c r="A480" s="29">
        <f t="shared" si="38"/>
        <v>479</v>
      </c>
      <c r="B480" s="29">
        <v>303</v>
      </c>
      <c r="C480" s="30">
        <f t="shared" si="39"/>
        <v>0</v>
      </c>
      <c r="D480" s="59" t="s">
        <v>53</v>
      </c>
      <c r="E480" s="54" t="s">
        <v>866</v>
      </c>
      <c r="F480" s="35" t="s">
        <v>104</v>
      </c>
      <c r="G480" s="33">
        <v>2</v>
      </c>
      <c r="H480" s="34" t="s">
        <v>105</v>
      </c>
      <c r="I480" s="35"/>
      <c r="J480" s="36" t="s">
        <v>724</v>
      </c>
      <c r="K480" s="36">
        <v>1</v>
      </c>
      <c r="L480" s="36">
        <v>2</v>
      </c>
      <c r="M480" s="50">
        <v>1</v>
      </c>
      <c r="N480" s="35" t="s">
        <v>1302</v>
      </c>
      <c r="O480" s="51"/>
      <c r="P480" s="51" t="s">
        <v>1303</v>
      </c>
      <c r="Q480" s="51"/>
      <c r="R480" s="31" t="s">
        <v>1299</v>
      </c>
      <c r="S480" s="31"/>
      <c r="T480" s="31" t="s">
        <v>1300</v>
      </c>
      <c r="U480" s="52"/>
      <c r="V480" s="38">
        <f t="shared" si="36"/>
        <v>479</v>
      </c>
      <c r="W480" s="33">
        <f t="shared" si="37"/>
        <v>0</v>
      </c>
      <c r="X480" s="28" t="str">
        <f t="shared" si="35"/>
        <v/>
      </c>
    </row>
    <row r="481" spans="1:24" ht="45">
      <c r="A481" s="29">
        <f t="shared" si="38"/>
        <v>480</v>
      </c>
      <c r="B481" s="29">
        <v>303</v>
      </c>
      <c r="C481" s="30">
        <f t="shared" si="39"/>
        <v>0</v>
      </c>
      <c r="D481" s="59" t="s">
        <v>53</v>
      </c>
      <c r="E481" s="54" t="s">
        <v>866</v>
      </c>
      <c r="F481" s="35" t="s">
        <v>104</v>
      </c>
      <c r="G481" s="33">
        <v>2</v>
      </c>
      <c r="H481" s="34" t="s">
        <v>105</v>
      </c>
      <c r="I481" s="35"/>
      <c r="J481" s="36" t="s">
        <v>724</v>
      </c>
      <c r="K481" s="36">
        <v>1</v>
      </c>
      <c r="L481" s="36">
        <v>2</v>
      </c>
      <c r="M481" s="50">
        <v>1</v>
      </c>
      <c r="N481" s="35" t="s">
        <v>1304</v>
      </c>
      <c r="O481" s="51"/>
      <c r="P481" s="51" t="s">
        <v>1305</v>
      </c>
      <c r="Q481" s="51"/>
      <c r="R481" s="31" t="s">
        <v>1299</v>
      </c>
      <c r="S481" s="31"/>
      <c r="T481" s="31" t="s">
        <v>1300</v>
      </c>
      <c r="U481" s="52"/>
      <c r="V481" s="38">
        <f t="shared" si="36"/>
        <v>480</v>
      </c>
      <c r="W481" s="33">
        <f t="shared" si="37"/>
        <v>0</v>
      </c>
      <c r="X481" s="28" t="str">
        <f t="shared" si="35"/>
        <v/>
      </c>
    </row>
    <row r="482" spans="1:24" ht="45">
      <c r="A482" s="29">
        <f t="shared" si="38"/>
        <v>481</v>
      </c>
      <c r="B482" s="29">
        <v>303</v>
      </c>
      <c r="C482" s="30">
        <f t="shared" si="39"/>
        <v>0</v>
      </c>
      <c r="D482" s="59" t="s">
        <v>53</v>
      </c>
      <c r="E482" s="54" t="s">
        <v>866</v>
      </c>
      <c r="F482" s="31" t="s">
        <v>184</v>
      </c>
      <c r="G482" s="33">
        <v>5</v>
      </c>
      <c r="H482" s="34" t="s">
        <v>105</v>
      </c>
      <c r="I482" s="35"/>
      <c r="J482" s="36" t="s">
        <v>252</v>
      </c>
      <c r="K482" s="36">
        <v>2</v>
      </c>
      <c r="L482" s="36">
        <v>5</v>
      </c>
      <c r="M482" s="50">
        <v>1</v>
      </c>
      <c r="N482" s="35" t="s">
        <v>1306</v>
      </c>
      <c r="O482" s="51"/>
      <c r="P482" s="51" t="s">
        <v>1184</v>
      </c>
      <c r="Q482" s="51"/>
      <c r="R482" s="31" t="s">
        <v>1299</v>
      </c>
      <c r="S482" s="31"/>
      <c r="T482" s="31" t="s">
        <v>1300</v>
      </c>
      <c r="U482" s="52"/>
      <c r="V482" s="38">
        <f t="shared" si="36"/>
        <v>481</v>
      </c>
      <c r="W482" s="33">
        <f t="shared" si="37"/>
        <v>0</v>
      </c>
      <c r="X482" s="28" t="str">
        <f t="shared" si="35"/>
        <v/>
      </c>
    </row>
    <row r="483" spans="1:24" ht="45">
      <c r="A483" s="29">
        <f t="shared" si="38"/>
        <v>482</v>
      </c>
      <c r="B483" s="29">
        <v>303</v>
      </c>
      <c r="C483" s="30">
        <f t="shared" si="39"/>
        <v>0</v>
      </c>
      <c r="D483" s="59" t="s">
        <v>53</v>
      </c>
      <c r="E483" s="54" t="s">
        <v>866</v>
      </c>
      <c r="F483" s="35" t="s">
        <v>104</v>
      </c>
      <c r="G483" s="33">
        <v>2</v>
      </c>
      <c r="H483" s="34" t="s">
        <v>105</v>
      </c>
      <c r="I483" s="35"/>
      <c r="J483" s="36" t="s">
        <v>724</v>
      </c>
      <c r="K483" s="36">
        <v>2</v>
      </c>
      <c r="L483" s="36">
        <v>2</v>
      </c>
      <c r="M483" s="50">
        <v>1</v>
      </c>
      <c r="N483" s="35" t="s">
        <v>1307</v>
      </c>
      <c r="O483" s="51"/>
      <c r="P483" s="51"/>
      <c r="Q483" s="51"/>
      <c r="R483" s="31" t="s">
        <v>1299</v>
      </c>
      <c r="S483" s="31"/>
      <c r="T483" s="31" t="s">
        <v>1300</v>
      </c>
      <c r="U483" s="52"/>
      <c r="V483" s="38">
        <f t="shared" si="36"/>
        <v>482</v>
      </c>
      <c r="W483" s="33">
        <f t="shared" si="37"/>
        <v>0</v>
      </c>
      <c r="X483" s="28" t="str">
        <f t="shared" si="35"/>
        <v/>
      </c>
    </row>
    <row r="484" spans="1:24" ht="45">
      <c r="A484" s="29">
        <f t="shared" si="38"/>
        <v>483</v>
      </c>
      <c r="B484" s="29">
        <v>303</v>
      </c>
      <c r="C484" s="30">
        <f t="shared" si="39"/>
        <v>0</v>
      </c>
      <c r="D484" s="59" t="s">
        <v>53</v>
      </c>
      <c r="E484" s="54" t="s">
        <v>866</v>
      </c>
      <c r="F484" s="35" t="s">
        <v>225</v>
      </c>
      <c r="G484" s="33">
        <v>4</v>
      </c>
      <c r="H484" s="34" t="s">
        <v>105</v>
      </c>
      <c r="I484" s="35"/>
      <c r="J484" s="36" t="s">
        <v>252</v>
      </c>
      <c r="K484" s="36">
        <v>3</v>
      </c>
      <c r="L484" s="36">
        <v>4</v>
      </c>
      <c r="M484" s="50">
        <v>1</v>
      </c>
      <c r="N484" s="35" t="s">
        <v>1308</v>
      </c>
      <c r="O484" s="51"/>
      <c r="P484" s="51" t="s">
        <v>1309</v>
      </c>
      <c r="Q484" s="51"/>
      <c r="R484" s="31" t="s">
        <v>1299</v>
      </c>
      <c r="S484" s="31"/>
      <c r="T484" s="31" t="s">
        <v>1310</v>
      </c>
      <c r="U484" s="52"/>
      <c r="V484" s="38">
        <f t="shared" si="36"/>
        <v>483</v>
      </c>
      <c r="W484" s="33">
        <f t="shared" si="37"/>
        <v>0</v>
      </c>
      <c r="X484" s="28" t="str">
        <f t="shared" si="35"/>
        <v/>
      </c>
    </row>
    <row r="485" spans="1:24" ht="45">
      <c r="A485" s="29">
        <f t="shared" si="38"/>
        <v>484</v>
      </c>
      <c r="B485" s="29">
        <v>303</v>
      </c>
      <c r="C485" s="30">
        <f t="shared" si="39"/>
        <v>0</v>
      </c>
      <c r="D485" s="59" t="s">
        <v>53</v>
      </c>
      <c r="E485" s="54" t="s">
        <v>866</v>
      </c>
      <c r="F485" s="35" t="s">
        <v>225</v>
      </c>
      <c r="G485" s="33">
        <v>4</v>
      </c>
      <c r="H485" s="34" t="s">
        <v>105</v>
      </c>
      <c r="I485" s="35"/>
      <c r="J485" s="36" t="s">
        <v>106</v>
      </c>
      <c r="K485" s="36">
        <v>2</v>
      </c>
      <c r="L485" s="36">
        <v>4</v>
      </c>
      <c r="M485" s="50">
        <v>1</v>
      </c>
      <c r="N485" s="35" t="s">
        <v>1311</v>
      </c>
      <c r="O485" s="51"/>
      <c r="P485" s="51"/>
      <c r="Q485" s="51"/>
      <c r="R485" s="31" t="s">
        <v>1299</v>
      </c>
      <c r="S485" s="31"/>
      <c r="T485" s="31" t="s">
        <v>1312</v>
      </c>
      <c r="U485" s="52"/>
      <c r="V485" s="38">
        <f t="shared" si="36"/>
        <v>484</v>
      </c>
      <c r="W485" s="33">
        <f t="shared" si="37"/>
        <v>0</v>
      </c>
      <c r="X485" s="28" t="str">
        <f t="shared" si="35"/>
        <v/>
      </c>
    </row>
    <row r="486" spans="1:24" ht="45">
      <c r="A486" s="29">
        <f t="shared" si="38"/>
        <v>485</v>
      </c>
      <c r="B486" s="29">
        <v>303</v>
      </c>
      <c r="C486" s="30">
        <f t="shared" si="39"/>
        <v>0</v>
      </c>
      <c r="D486" s="59" t="s">
        <v>53</v>
      </c>
      <c r="E486" s="54" t="s">
        <v>866</v>
      </c>
      <c r="F486" s="35" t="s">
        <v>225</v>
      </c>
      <c r="G486" s="33">
        <v>4</v>
      </c>
      <c r="H486" s="34" t="s">
        <v>105</v>
      </c>
      <c r="I486" s="35"/>
      <c r="J486" s="36" t="s">
        <v>252</v>
      </c>
      <c r="K486" s="36">
        <v>3</v>
      </c>
      <c r="L486" s="36">
        <v>4</v>
      </c>
      <c r="M486" s="50">
        <v>1</v>
      </c>
      <c r="N486" s="35" t="s">
        <v>1313</v>
      </c>
      <c r="O486" s="51"/>
      <c r="P486" s="51"/>
      <c r="Q486" s="51"/>
      <c r="R486" s="31" t="s">
        <v>1299</v>
      </c>
      <c r="S486" s="31"/>
      <c r="T486" s="31" t="s">
        <v>1310</v>
      </c>
      <c r="U486" s="52"/>
      <c r="V486" s="38">
        <f t="shared" si="36"/>
        <v>485</v>
      </c>
      <c r="W486" s="33">
        <f t="shared" si="37"/>
        <v>0</v>
      </c>
      <c r="X486" s="28" t="str">
        <f t="shared" si="35"/>
        <v/>
      </c>
    </row>
    <row r="487" spans="1:24" ht="45">
      <c r="A487" s="29">
        <f t="shared" si="38"/>
        <v>486</v>
      </c>
      <c r="B487" s="29">
        <v>303</v>
      </c>
      <c r="C487" s="30">
        <f t="shared" si="39"/>
        <v>0</v>
      </c>
      <c r="D487" s="59" t="s">
        <v>53</v>
      </c>
      <c r="E487" s="54" t="s">
        <v>866</v>
      </c>
      <c r="F487" s="35" t="s">
        <v>225</v>
      </c>
      <c r="G487" s="33">
        <v>4</v>
      </c>
      <c r="H487" s="34" t="s">
        <v>105</v>
      </c>
      <c r="I487" s="35"/>
      <c r="J487" s="36" t="s">
        <v>252</v>
      </c>
      <c r="K487" s="36">
        <v>3</v>
      </c>
      <c r="L487" s="36">
        <v>4</v>
      </c>
      <c r="M487" s="50">
        <v>1</v>
      </c>
      <c r="N487" s="35" t="s">
        <v>1314</v>
      </c>
      <c r="O487" s="51"/>
      <c r="P487" s="51"/>
      <c r="Q487" s="51"/>
      <c r="R487" s="31" t="s">
        <v>1299</v>
      </c>
      <c r="S487" s="31"/>
      <c r="T487" s="31"/>
      <c r="U487" s="52"/>
      <c r="V487" s="38">
        <f t="shared" si="36"/>
        <v>486</v>
      </c>
      <c r="W487" s="33">
        <f t="shared" si="37"/>
        <v>0</v>
      </c>
      <c r="X487" s="28" t="str">
        <f t="shared" si="35"/>
        <v/>
      </c>
    </row>
    <row r="488" spans="1:24" ht="45">
      <c r="A488" s="29">
        <f t="shared" si="38"/>
        <v>487</v>
      </c>
      <c r="B488" s="29">
        <v>303</v>
      </c>
      <c r="C488" s="30">
        <f t="shared" si="39"/>
        <v>0</v>
      </c>
      <c r="D488" s="59" t="s">
        <v>53</v>
      </c>
      <c r="E488" s="54" t="s">
        <v>866</v>
      </c>
      <c r="F488" s="35" t="s">
        <v>115</v>
      </c>
      <c r="G488" s="33">
        <v>7</v>
      </c>
      <c r="H488" s="34" t="s">
        <v>105</v>
      </c>
      <c r="I488" s="35"/>
      <c r="J488" s="36" t="s">
        <v>252</v>
      </c>
      <c r="K488" s="36">
        <v>2</v>
      </c>
      <c r="L488" s="36">
        <v>7</v>
      </c>
      <c r="M488" s="50">
        <v>1</v>
      </c>
      <c r="N488" s="35" t="s">
        <v>1315</v>
      </c>
      <c r="O488" s="51"/>
      <c r="P488" s="51"/>
      <c r="Q488" s="51"/>
      <c r="R488" s="31" t="s">
        <v>1299</v>
      </c>
      <c r="S488" s="31"/>
      <c r="T488" s="31" t="s">
        <v>1300</v>
      </c>
      <c r="U488" s="52"/>
      <c r="V488" s="38">
        <f t="shared" si="36"/>
        <v>487</v>
      </c>
      <c r="W488" s="33">
        <f t="shared" si="37"/>
        <v>0</v>
      </c>
      <c r="X488" s="28" t="str">
        <f t="shared" si="35"/>
        <v/>
      </c>
    </row>
    <row r="489" spans="1:24" ht="45">
      <c r="A489" s="29">
        <f t="shared" si="38"/>
        <v>488</v>
      </c>
      <c r="B489" s="29">
        <v>303</v>
      </c>
      <c r="C489" s="30">
        <f t="shared" si="39"/>
        <v>0</v>
      </c>
      <c r="D489" s="59" t="s">
        <v>53</v>
      </c>
      <c r="E489" s="54" t="s">
        <v>866</v>
      </c>
      <c r="F489" s="35" t="s">
        <v>104</v>
      </c>
      <c r="G489" s="33">
        <v>2</v>
      </c>
      <c r="H489" s="34" t="s">
        <v>105</v>
      </c>
      <c r="I489" s="35"/>
      <c r="J489" s="36" t="s">
        <v>145</v>
      </c>
      <c r="K489" s="36">
        <v>2</v>
      </c>
      <c r="L489" s="36">
        <v>2</v>
      </c>
      <c r="M489" s="50">
        <v>1</v>
      </c>
      <c r="N489" s="35" t="s">
        <v>1316</v>
      </c>
      <c r="O489" s="51"/>
      <c r="P489" s="51"/>
      <c r="Q489" s="51"/>
      <c r="R489" s="31" t="s">
        <v>1299</v>
      </c>
      <c r="S489" s="31"/>
      <c r="T489" s="31" t="s">
        <v>1300</v>
      </c>
      <c r="U489" s="52"/>
      <c r="V489" s="38">
        <f t="shared" si="36"/>
        <v>488</v>
      </c>
      <c r="W489" s="33">
        <f t="shared" si="37"/>
        <v>0</v>
      </c>
      <c r="X489" s="28" t="str">
        <f t="shared" si="35"/>
        <v/>
      </c>
    </row>
    <row r="490" spans="1:24" ht="45">
      <c r="A490" s="29">
        <f t="shared" si="38"/>
        <v>489</v>
      </c>
      <c r="B490" s="29">
        <v>303</v>
      </c>
      <c r="C490" s="30">
        <f t="shared" si="39"/>
        <v>0</v>
      </c>
      <c r="D490" s="59" t="s">
        <v>53</v>
      </c>
      <c r="E490" s="54" t="s">
        <v>866</v>
      </c>
      <c r="F490" s="31" t="s">
        <v>184</v>
      </c>
      <c r="G490" s="33">
        <v>5</v>
      </c>
      <c r="H490" s="34" t="s">
        <v>105</v>
      </c>
      <c r="I490" s="35"/>
      <c r="J490" s="36" t="s">
        <v>106</v>
      </c>
      <c r="K490" s="36">
        <v>2</v>
      </c>
      <c r="L490" s="36">
        <v>5</v>
      </c>
      <c r="M490" s="50">
        <v>1</v>
      </c>
      <c r="N490" s="35" t="s">
        <v>1317</v>
      </c>
      <c r="O490" s="51"/>
      <c r="P490" s="51"/>
      <c r="Q490" s="51"/>
      <c r="R490" s="31" t="s">
        <v>1299</v>
      </c>
      <c r="S490" s="31"/>
      <c r="T490" s="31" t="s">
        <v>1318</v>
      </c>
      <c r="U490" s="52"/>
      <c r="V490" s="38">
        <f t="shared" si="36"/>
        <v>489</v>
      </c>
      <c r="W490" s="33">
        <f t="shared" si="37"/>
        <v>0</v>
      </c>
      <c r="X490" s="28" t="str">
        <f t="shared" si="35"/>
        <v/>
      </c>
    </row>
    <row r="491" spans="1:24" ht="45">
      <c r="A491" s="29">
        <f t="shared" si="38"/>
        <v>490</v>
      </c>
      <c r="B491" s="29">
        <v>303</v>
      </c>
      <c r="C491" s="30">
        <f t="shared" si="39"/>
        <v>0</v>
      </c>
      <c r="D491" s="59" t="s">
        <v>53</v>
      </c>
      <c r="E491" s="54" t="s">
        <v>866</v>
      </c>
      <c r="F491" s="35" t="s">
        <v>104</v>
      </c>
      <c r="G491" s="33">
        <v>2</v>
      </c>
      <c r="H491" s="34" t="s">
        <v>105</v>
      </c>
      <c r="I491" s="35"/>
      <c r="J491" s="36" t="s">
        <v>106</v>
      </c>
      <c r="K491" s="36">
        <v>1</v>
      </c>
      <c r="L491" s="36">
        <v>2</v>
      </c>
      <c r="M491" s="50">
        <v>1</v>
      </c>
      <c r="N491" s="35" t="s">
        <v>1319</v>
      </c>
      <c r="O491" s="51"/>
      <c r="P491" s="51"/>
      <c r="Q491" s="51"/>
      <c r="R491" s="31"/>
      <c r="S491" s="31"/>
      <c r="T491" s="31" t="s">
        <v>1310</v>
      </c>
      <c r="U491" s="52"/>
      <c r="V491" s="38">
        <f t="shared" si="36"/>
        <v>490</v>
      </c>
      <c r="W491" s="33">
        <f t="shared" si="37"/>
        <v>0</v>
      </c>
      <c r="X491" s="28" t="str">
        <f t="shared" si="35"/>
        <v/>
      </c>
    </row>
    <row r="492" spans="1:24" ht="45">
      <c r="A492" s="29">
        <f t="shared" si="38"/>
        <v>491</v>
      </c>
      <c r="B492" s="29">
        <v>303</v>
      </c>
      <c r="C492" s="30">
        <f t="shared" si="39"/>
        <v>0</v>
      </c>
      <c r="D492" s="58" t="s">
        <v>53</v>
      </c>
      <c r="E492" s="47" t="s">
        <v>1320</v>
      </c>
      <c r="F492" s="46" t="s">
        <v>104</v>
      </c>
      <c r="G492" s="33">
        <v>2</v>
      </c>
      <c r="H492" s="34" t="s">
        <v>105</v>
      </c>
      <c r="I492" s="46"/>
      <c r="J492" s="48" t="s">
        <v>724</v>
      </c>
      <c r="K492" s="48">
        <v>1</v>
      </c>
      <c r="L492" s="48">
        <v>2</v>
      </c>
      <c r="M492" s="50">
        <v>1</v>
      </c>
      <c r="N492" s="35" t="s">
        <v>873</v>
      </c>
      <c r="O492" s="58"/>
      <c r="P492" s="58" t="s">
        <v>874</v>
      </c>
      <c r="Q492" s="58"/>
      <c r="R492" s="31" t="s">
        <v>1299</v>
      </c>
      <c r="S492" s="58"/>
      <c r="T492" s="58" t="s">
        <v>1300</v>
      </c>
      <c r="U492" s="58"/>
      <c r="V492" s="38">
        <f t="shared" si="36"/>
        <v>491</v>
      </c>
      <c r="W492" s="33">
        <f t="shared" si="37"/>
        <v>0</v>
      </c>
      <c r="X492" s="28" t="str">
        <f t="shared" si="35"/>
        <v/>
      </c>
    </row>
    <row r="493" spans="1:24" ht="45">
      <c r="A493" s="29">
        <f t="shared" si="38"/>
        <v>492</v>
      </c>
      <c r="B493" s="29">
        <v>303</v>
      </c>
      <c r="C493" s="30">
        <f t="shared" si="39"/>
        <v>0</v>
      </c>
      <c r="D493" s="59" t="s">
        <v>53</v>
      </c>
      <c r="E493" s="54" t="s">
        <v>1320</v>
      </c>
      <c r="F493" s="35" t="s">
        <v>104</v>
      </c>
      <c r="G493" s="33">
        <v>2</v>
      </c>
      <c r="H493" s="34" t="s">
        <v>105</v>
      </c>
      <c r="I493" s="35"/>
      <c r="J493" s="36" t="s">
        <v>106</v>
      </c>
      <c r="K493" s="36">
        <v>1</v>
      </c>
      <c r="L493" s="36">
        <v>2</v>
      </c>
      <c r="M493" s="50">
        <v>1</v>
      </c>
      <c r="N493" s="35" t="s">
        <v>1321</v>
      </c>
      <c r="O493" s="51"/>
      <c r="P493" s="51" t="s">
        <v>1322</v>
      </c>
      <c r="Q493" s="51"/>
      <c r="R493" s="31" t="s">
        <v>1299</v>
      </c>
      <c r="S493" s="31"/>
      <c r="T493" s="31" t="s">
        <v>1300</v>
      </c>
      <c r="U493" s="52"/>
      <c r="V493" s="38">
        <f t="shared" si="36"/>
        <v>492</v>
      </c>
      <c r="W493" s="33">
        <f t="shared" si="37"/>
        <v>0</v>
      </c>
      <c r="X493" s="28" t="str">
        <f t="shared" si="35"/>
        <v/>
      </c>
    </row>
    <row r="494" spans="1:24" ht="45">
      <c r="A494" s="29">
        <f t="shared" si="38"/>
        <v>493</v>
      </c>
      <c r="B494" s="29">
        <v>303</v>
      </c>
      <c r="C494" s="30">
        <f t="shared" si="39"/>
        <v>0</v>
      </c>
      <c r="D494" s="59" t="s">
        <v>53</v>
      </c>
      <c r="E494" s="54" t="s">
        <v>1320</v>
      </c>
      <c r="F494" s="35" t="s">
        <v>104</v>
      </c>
      <c r="G494" s="33">
        <v>2</v>
      </c>
      <c r="H494" s="34" t="s">
        <v>105</v>
      </c>
      <c r="I494" s="35"/>
      <c r="J494" s="36" t="s">
        <v>106</v>
      </c>
      <c r="K494" s="36">
        <v>1</v>
      </c>
      <c r="L494" s="36">
        <v>2</v>
      </c>
      <c r="M494" s="50">
        <v>1</v>
      </c>
      <c r="N494" s="35" t="s">
        <v>1323</v>
      </c>
      <c r="O494" s="51"/>
      <c r="P494" s="51" t="s">
        <v>1324</v>
      </c>
      <c r="Q494" s="51"/>
      <c r="R494" s="31" t="s">
        <v>1299</v>
      </c>
      <c r="S494" s="31"/>
      <c r="T494" s="31" t="s">
        <v>1300</v>
      </c>
      <c r="U494" s="52"/>
      <c r="V494" s="38">
        <f t="shared" si="36"/>
        <v>493</v>
      </c>
      <c r="W494" s="33">
        <f t="shared" si="37"/>
        <v>0</v>
      </c>
      <c r="X494" s="28" t="str">
        <f t="shared" si="35"/>
        <v/>
      </c>
    </row>
    <row r="495" spans="1:24" ht="45">
      <c r="A495" s="29">
        <f t="shared" si="38"/>
        <v>494</v>
      </c>
      <c r="B495" s="29">
        <v>303</v>
      </c>
      <c r="C495" s="30">
        <f t="shared" si="39"/>
        <v>0</v>
      </c>
      <c r="D495" s="59" t="s">
        <v>53</v>
      </c>
      <c r="E495" s="54" t="s">
        <v>1320</v>
      </c>
      <c r="F495" s="35" t="s">
        <v>225</v>
      </c>
      <c r="G495" s="33">
        <v>4</v>
      </c>
      <c r="H495" s="34" t="s">
        <v>105</v>
      </c>
      <c r="I495" s="35"/>
      <c r="J495" s="36" t="s">
        <v>252</v>
      </c>
      <c r="K495" s="36">
        <v>3</v>
      </c>
      <c r="L495" s="36">
        <v>4</v>
      </c>
      <c r="M495" s="50">
        <v>1</v>
      </c>
      <c r="N495" s="35" t="s">
        <v>1325</v>
      </c>
      <c r="O495" s="51"/>
      <c r="P495" s="51" t="s">
        <v>1309</v>
      </c>
      <c r="Q495" s="51"/>
      <c r="R495" s="31" t="s">
        <v>1299</v>
      </c>
      <c r="S495" s="31"/>
      <c r="T495" s="31"/>
      <c r="U495" s="52"/>
      <c r="V495" s="38">
        <f t="shared" si="36"/>
        <v>494</v>
      </c>
      <c r="W495" s="33">
        <f t="shared" si="37"/>
        <v>0</v>
      </c>
      <c r="X495" s="28" t="str">
        <f t="shared" si="35"/>
        <v/>
      </c>
    </row>
    <row r="496" spans="1:24" ht="45">
      <c r="A496" s="29">
        <f t="shared" si="38"/>
        <v>495</v>
      </c>
      <c r="B496" s="29">
        <v>303</v>
      </c>
      <c r="C496" s="30">
        <f t="shared" si="39"/>
        <v>0</v>
      </c>
      <c r="D496" s="59" t="s">
        <v>53</v>
      </c>
      <c r="E496" s="54" t="s">
        <v>1320</v>
      </c>
      <c r="F496" s="35" t="s">
        <v>225</v>
      </c>
      <c r="G496" s="33">
        <v>4</v>
      </c>
      <c r="H496" s="34" t="s">
        <v>105</v>
      </c>
      <c r="I496" s="35"/>
      <c r="J496" s="36" t="s">
        <v>252</v>
      </c>
      <c r="K496" s="36">
        <v>3</v>
      </c>
      <c r="L496" s="36">
        <v>4</v>
      </c>
      <c r="M496" s="50">
        <v>1</v>
      </c>
      <c r="N496" s="35" t="s">
        <v>1326</v>
      </c>
      <c r="O496" s="51"/>
      <c r="P496" s="51"/>
      <c r="Q496" s="51"/>
      <c r="R496" s="31" t="s">
        <v>1299</v>
      </c>
      <c r="S496" s="31"/>
      <c r="T496" s="31"/>
      <c r="U496" s="52"/>
      <c r="V496" s="38">
        <f t="shared" si="36"/>
        <v>495</v>
      </c>
      <c r="W496" s="33">
        <f t="shared" si="37"/>
        <v>0</v>
      </c>
      <c r="X496" s="28" t="str">
        <f t="shared" si="35"/>
        <v/>
      </c>
    </row>
    <row r="497" spans="1:24" ht="45">
      <c r="A497" s="29">
        <f t="shared" si="38"/>
        <v>496</v>
      </c>
      <c r="B497" s="29">
        <v>303</v>
      </c>
      <c r="C497" s="30">
        <f t="shared" si="39"/>
        <v>0</v>
      </c>
      <c r="D497" s="59" t="s">
        <v>53</v>
      </c>
      <c r="E497" s="54" t="s">
        <v>1320</v>
      </c>
      <c r="F497" s="35" t="s">
        <v>225</v>
      </c>
      <c r="G497" s="33">
        <v>4</v>
      </c>
      <c r="H497" s="34" t="s">
        <v>105</v>
      </c>
      <c r="I497" s="35"/>
      <c r="J497" s="36" t="s">
        <v>252</v>
      </c>
      <c r="K497" s="36">
        <v>3</v>
      </c>
      <c r="L497" s="36">
        <v>4</v>
      </c>
      <c r="M497" s="50">
        <v>1</v>
      </c>
      <c r="N497" s="35" t="s">
        <v>1327</v>
      </c>
      <c r="O497" s="51"/>
      <c r="P497" s="51"/>
      <c r="Q497" s="51"/>
      <c r="R497" s="31" t="s">
        <v>1299</v>
      </c>
      <c r="S497" s="31"/>
      <c r="T497" s="31"/>
      <c r="U497" s="52"/>
      <c r="V497" s="38">
        <f t="shared" si="36"/>
        <v>496</v>
      </c>
      <c r="W497" s="33">
        <f t="shared" si="37"/>
        <v>0</v>
      </c>
      <c r="X497" s="28" t="str">
        <f t="shared" si="35"/>
        <v/>
      </c>
    </row>
    <row r="498" spans="1:24" ht="45">
      <c r="A498" s="29">
        <f t="shared" si="38"/>
        <v>497</v>
      </c>
      <c r="B498" s="29">
        <v>303</v>
      </c>
      <c r="C498" s="30">
        <f t="shared" si="39"/>
        <v>0</v>
      </c>
      <c r="D498" s="59" t="s">
        <v>53</v>
      </c>
      <c r="E498" s="54" t="s">
        <v>1320</v>
      </c>
      <c r="F498" s="31" t="s">
        <v>184</v>
      </c>
      <c r="G498" s="33">
        <v>5</v>
      </c>
      <c r="H498" s="34" t="s">
        <v>105</v>
      </c>
      <c r="I498" s="35"/>
      <c r="J498" s="36" t="s">
        <v>252</v>
      </c>
      <c r="K498" s="36">
        <v>3</v>
      </c>
      <c r="L498" s="36">
        <v>5</v>
      </c>
      <c r="M498" s="50">
        <v>1</v>
      </c>
      <c r="N498" s="35" t="s">
        <v>1328</v>
      </c>
      <c r="O498" s="51"/>
      <c r="P498" s="51" t="s">
        <v>1329</v>
      </c>
      <c r="Q498" s="51"/>
      <c r="R498" s="31" t="s">
        <v>1299</v>
      </c>
      <c r="S498" s="31"/>
      <c r="T498" s="31"/>
      <c r="U498" s="52"/>
      <c r="V498" s="38">
        <f t="shared" si="36"/>
        <v>497</v>
      </c>
      <c r="W498" s="33">
        <f t="shared" si="37"/>
        <v>0</v>
      </c>
      <c r="X498" s="28" t="str">
        <f t="shared" si="35"/>
        <v/>
      </c>
    </row>
    <row r="499" spans="1:24" ht="45">
      <c r="A499" s="29">
        <f t="shared" si="38"/>
        <v>498</v>
      </c>
      <c r="B499" s="29">
        <v>303</v>
      </c>
      <c r="C499" s="30">
        <f t="shared" si="39"/>
        <v>0</v>
      </c>
      <c r="D499" s="59" t="s">
        <v>53</v>
      </c>
      <c r="E499" s="54" t="s">
        <v>1320</v>
      </c>
      <c r="F499" s="35" t="s">
        <v>225</v>
      </c>
      <c r="G499" s="33">
        <v>4</v>
      </c>
      <c r="H499" s="34" t="s">
        <v>105</v>
      </c>
      <c r="I499" s="35"/>
      <c r="J499" s="36" t="s">
        <v>252</v>
      </c>
      <c r="K499" s="36">
        <v>3</v>
      </c>
      <c r="L499" s="36">
        <v>4</v>
      </c>
      <c r="M499" s="50">
        <v>1</v>
      </c>
      <c r="N499" s="35" t="s">
        <v>1330</v>
      </c>
      <c r="O499" s="51"/>
      <c r="P499" s="51"/>
      <c r="Q499" s="51"/>
      <c r="R499" s="31" t="s">
        <v>1299</v>
      </c>
      <c r="S499" s="31"/>
      <c r="T499" s="31" t="s">
        <v>1310</v>
      </c>
      <c r="U499" s="52"/>
      <c r="V499" s="38">
        <f t="shared" si="36"/>
        <v>498</v>
      </c>
      <c r="W499" s="33">
        <f t="shared" si="37"/>
        <v>0</v>
      </c>
      <c r="X499" s="28" t="str">
        <f t="shared" si="35"/>
        <v/>
      </c>
    </row>
    <row r="500" spans="1:24" ht="45">
      <c r="A500" s="29">
        <f t="shared" si="38"/>
        <v>499</v>
      </c>
      <c r="B500" s="29">
        <v>303</v>
      </c>
      <c r="C500" s="30">
        <f t="shared" si="39"/>
        <v>0</v>
      </c>
      <c r="D500" s="59" t="s">
        <v>53</v>
      </c>
      <c r="E500" s="54" t="s">
        <v>1320</v>
      </c>
      <c r="F500" s="35" t="s">
        <v>104</v>
      </c>
      <c r="G500" s="33">
        <v>2</v>
      </c>
      <c r="H500" s="34" t="s">
        <v>105</v>
      </c>
      <c r="I500" s="35"/>
      <c r="J500" s="36" t="s">
        <v>149</v>
      </c>
      <c r="K500" s="36">
        <v>2</v>
      </c>
      <c r="L500" s="36">
        <v>2</v>
      </c>
      <c r="M500" s="50">
        <v>1</v>
      </c>
      <c r="N500" s="35" t="s">
        <v>1331</v>
      </c>
      <c r="O500" s="51"/>
      <c r="P500" s="51"/>
      <c r="Q500" s="51"/>
      <c r="R500" s="31" t="s">
        <v>1299</v>
      </c>
      <c r="S500" s="31"/>
      <c r="T500" s="31" t="s">
        <v>1300</v>
      </c>
      <c r="U500" s="52"/>
      <c r="V500" s="38">
        <f t="shared" si="36"/>
        <v>499</v>
      </c>
      <c r="W500" s="33">
        <f t="shared" si="37"/>
        <v>0</v>
      </c>
      <c r="X500" s="28" t="str">
        <f t="shared" si="35"/>
        <v/>
      </c>
    </row>
    <row r="501" spans="1:24" ht="45">
      <c r="A501" s="29">
        <f t="shared" si="38"/>
        <v>500</v>
      </c>
      <c r="B501" s="29">
        <v>303</v>
      </c>
      <c r="C501" s="30">
        <f t="shared" si="39"/>
        <v>0</v>
      </c>
      <c r="D501" s="59" t="s">
        <v>53</v>
      </c>
      <c r="E501" s="54" t="s">
        <v>1320</v>
      </c>
      <c r="F501" s="35" t="s">
        <v>104</v>
      </c>
      <c r="G501" s="33">
        <v>2</v>
      </c>
      <c r="H501" s="34" t="s">
        <v>105</v>
      </c>
      <c r="I501" s="35"/>
      <c r="J501" s="36" t="s">
        <v>149</v>
      </c>
      <c r="K501" s="36">
        <v>2</v>
      </c>
      <c r="L501" s="36">
        <v>2</v>
      </c>
      <c r="M501" s="50">
        <v>1</v>
      </c>
      <c r="N501" s="35" t="s">
        <v>1332</v>
      </c>
      <c r="O501" s="51"/>
      <c r="P501" s="51"/>
      <c r="Q501" s="51"/>
      <c r="R501" s="31" t="s">
        <v>1299</v>
      </c>
      <c r="S501" s="31"/>
      <c r="T501" s="31" t="s">
        <v>1300</v>
      </c>
      <c r="U501" s="52"/>
      <c r="V501" s="38">
        <f t="shared" si="36"/>
        <v>500</v>
      </c>
      <c r="W501" s="33">
        <f t="shared" si="37"/>
        <v>0</v>
      </c>
      <c r="X501" s="28" t="str">
        <f t="shared" si="35"/>
        <v/>
      </c>
    </row>
    <row r="502" spans="1:24" ht="45">
      <c r="A502" s="29">
        <f t="shared" si="38"/>
        <v>501</v>
      </c>
      <c r="B502" s="29">
        <v>303</v>
      </c>
      <c r="C502" s="30">
        <f t="shared" si="39"/>
        <v>0</v>
      </c>
      <c r="D502" s="59" t="s">
        <v>53</v>
      </c>
      <c r="E502" s="54" t="s">
        <v>1320</v>
      </c>
      <c r="F502" s="40" t="s">
        <v>115</v>
      </c>
      <c r="G502" s="33">
        <v>7</v>
      </c>
      <c r="H502" s="34" t="s">
        <v>105</v>
      </c>
      <c r="I502" s="35"/>
      <c r="J502" s="36" t="s">
        <v>106</v>
      </c>
      <c r="K502" s="36">
        <v>2</v>
      </c>
      <c r="L502" s="36">
        <v>2</v>
      </c>
      <c r="M502" s="50">
        <v>1</v>
      </c>
      <c r="N502" s="35" t="s">
        <v>1333</v>
      </c>
      <c r="O502" s="51"/>
      <c r="P502" s="51"/>
      <c r="Q502" s="51"/>
      <c r="R502" s="31" t="s">
        <v>1299</v>
      </c>
      <c r="S502" s="31"/>
      <c r="T502" s="31" t="s">
        <v>1300</v>
      </c>
      <c r="U502" s="52"/>
      <c r="V502" s="38">
        <f t="shared" si="36"/>
        <v>501</v>
      </c>
      <c r="W502" s="33">
        <f t="shared" si="37"/>
        <v>0</v>
      </c>
      <c r="X502" s="28" t="str">
        <f t="shared" si="35"/>
        <v/>
      </c>
    </row>
    <row r="503" spans="1:24" ht="45">
      <c r="A503" s="29">
        <f t="shared" si="38"/>
        <v>502</v>
      </c>
      <c r="B503" s="29">
        <v>303</v>
      </c>
      <c r="C503" s="30">
        <f t="shared" si="39"/>
        <v>0</v>
      </c>
      <c r="D503" s="59" t="s">
        <v>53</v>
      </c>
      <c r="E503" s="54" t="s">
        <v>1320</v>
      </c>
      <c r="F503" s="35" t="s">
        <v>104</v>
      </c>
      <c r="G503" s="33">
        <v>2</v>
      </c>
      <c r="H503" s="34" t="s">
        <v>105</v>
      </c>
      <c r="I503" s="35"/>
      <c r="J503" s="36" t="s">
        <v>149</v>
      </c>
      <c r="K503" s="36">
        <v>2</v>
      </c>
      <c r="L503" s="36">
        <v>2</v>
      </c>
      <c r="M503" s="50">
        <v>1</v>
      </c>
      <c r="N503" s="35" t="s">
        <v>1334</v>
      </c>
      <c r="O503" s="51"/>
      <c r="P503" s="51" t="s">
        <v>1335</v>
      </c>
      <c r="Q503" s="51" t="s">
        <v>1336</v>
      </c>
      <c r="R503" s="31" t="s">
        <v>1299</v>
      </c>
      <c r="S503" s="31"/>
      <c r="T503" s="31" t="s">
        <v>1337</v>
      </c>
      <c r="U503" s="52"/>
      <c r="V503" s="38">
        <f t="shared" si="36"/>
        <v>502</v>
      </c>
      <c r="W503" s="33">
        <f t="shared" si="37"/>
        <v>0</v>
      </c>
      <c r="X503" s="28" t="str">
        <f t="shared" si="35"/>
        <v/>
      </c>
    </row>
    <row r="504" spans="1:24" ht="45">
      <c r="A504" s="29">
        <f t="shared" si="38"/>
        <v>503</v>
      </c>
      <c r="B504" s="29">
        <v>303</v>
      </c>
      <c r="C504" s="30">
        <f t="shared" si="39"/>
        <v>0</v>
      </c>
      <c r="D504" s="59" t="s">
        <v>53</v>
      </c>
      <c r="E504" s="54" t="s">
        <v>1320</v>
      </c>
      <c r="F504" s="35" t="s">
        <v>104</v>
      </c>
      <c r="G504" s="33">
        <v>2</v>
      </c>
      <c r="H504" s="34" t="s">
        <v>105</v>
      </c>
      <c r="I504" s="35"/>
      <c r="J504" s="36" t="s">
        <v>149</v>
      </c>
      <c r="K504" s="36">
        <v>2</v>
      </c>
      <c r="L504" s="36">
        <v>2</v>
      </c>
      <c r="M504" s="50">
        <v>1</v>
      </c>
      <c r="N504" s="35" t="s">
        <v>1338</v>
      </c>
      <c r="O504" s="51"/>
      <c r="P504" s="51"/>
      <c r="Q504" s="51"/>
      <c r="R504" s="31" t="s">
        <v>1299</v>
      </c>
      <c r="S504" s="31"/>
      <c r="T504" s="31" t="s">
        <v>1300</v>
      </c>
      <c r="U504" s="52"/>
      <c r="V504" s="38">
        <f t="shared" si="36"/>
        <v>503</v>
      </c>
      <c r="W504" s="33">
        <f t="shared" si="37"/>
        <v>0</v>
      </c>
      <c r="X504" s="28" t="str">
        <f t="shared" si="35"/>
        <v/>
      </c>
    </row>
    <row r="505" spans="1:24" ht="45">
      <c r="A505" s="29">
        <f t="shared" si="38"/>
        <v>504</v>
      </c>
      <c r="B505" s="29">
        <v>303</v>
      </c>
      <c r="C505" s="30">
        <f t="shared" si="39"/>
        <v>0</v>
      </c>
      <c r="D505" s="59" t="s">
        <v>53</v>
      </c>
      <c r="E505" s="54" t="s">
        <v>1320</v>
      </c>
      <c r="F505" s="31" t="s">
        <v>184</v>
      </c>
      <c r="G505" s="33">
        <v>5</v>
      </c>
      <c r="H505" s="34" t="s">
        <v>105</v>
      </c>
      <c r="I505" s="35"/>
      <c r="J505" s="36" t="s">
        <v>149</v>
      </c>
      <c r="K505" s="36">
        <v>2</v>
      </c>
      <c r="L505" s="36">
        <v>5</v>
      </c>
      <c r="M505" s="50">
        <v>1</v>
      </c>
      <c r="N505" s="35" t="s">
        <v>1339</v>
      </c>
      <c r="O505" s="51"/>
      <c r="P505" s="51"/>
      <c r="Q505" s="51"/>
      <c r="R505" s="31" t="s">
        <v>1299</v>
      </c>
      <c r="S505" s="31"/>
      <c r="T505" s="31" t="s">
        <v>1300</v>
      </c>
      <c r="U505" s="52"/>
      <c r="V505" s="38">
        <f t="shared" si="36"/>
        <v>504</v>
      </c>
      <c r="W505" s="33">
        <f t="shared" si="37"/>
        <v>0</v>
      </c>
      <c r="X505" s="28" t="str">
        <f t="shared" si="35"/>
        <v/>
      </c>
    </row>
    <row r="506" spans="1:24" ht="45">
      <c r="A506" s="29">
        <f t="shared" si="38"/>
        <v>505</v>
      </c>
      <c r="B506" s="29">
        <v>303</v>
      </c>
      <c r="C506" s="30">
        <f t="shared" si="39"/>
        <v>0</v>
      </c>
      <c r="D506" s="59" t="s">
        <v>53</v>
      </c>
      <c r="E506" s="54" t="s">
        <v>1320</v>
      </c>
      <c r="F506" s="31" t="s">
        <v>184</v>
      </c>
      <c r="G506" s="33">
        <v>5</v>
      </c>
      <c r="H506" s="34" t="s">
        <v>105</v>
      </c>
      <c r="I506" s="35"/>
      <c r="J506" s="36" t="s">
        <v>252</v>
      </c>
      <c r="K506" s="36">
        <v>2</v>
      </c>
      <c r="L506" s="36">
        <v>5</v>
      </c>
      <c r="M506" s="50">
        <v>1</v>
      </c>
      <c r="N506" s="35" t="s">
        <v>1340</v>
      </c>
      <c r="O506" s="51"/>
      <c r="P506" s="51" t="s">
        <v>1184</v>
      </c>
      <c r="Q506" s="51"/>
      <c r="R506" s="31" t="s">
        <v>1299</v>
      </c>
      <c r="S506" s="31"/>
      <c r="T506" s="31" t="s">
        <v>1312</v>
      </c>
      <c r="U506" s="52"/>
      <c r="V506" s="38">
        <f t="shared" si="36"/>
        <v>505</v>
      </c>
      <c r="W506" s="33">
        <f t="shared" si="37"/>
        <v>0</v>
      </c>
      <c r="X506" s="28" t="str">
        <f t="shared" si="35"/>
        <v/>
      </c>
    </row>
    <row r="507" spans="1:24" ht="45">
      <c r="A507" s="29">
        <f t="shared" si="38"/>
        <v>506</v>
      </c>
      <c r="B507" s="29">
        <v>303</v>
      </c>
      <c r="C507" s="30">
        <f t="shared" si="39"/>
        <v>0</v>
      </c>
      <c r="D507" s="59" t="s">
        <v>53</v>
      </c>
      <c r="E507" s="54" t="s">
        <v>1320</v>
      </c>
      <c r="F507" s="35" t="s">
        <v>104</v>
      </c>
      <c r="G507" s="33">
        <v>2</v>
      </c>
      <c r="H507" s="34" t="s">
        <v>105</v>
      </c>
      <c r="I507" s="35"/>
      <c r="J507" s="36" t="s">
        <v>145</v>
      </c>
      <c r="K507" s="36">
        <v>2</v>
      </c>
      <c r="L507" s="36">
        <v>2</v>
      </c>
      <c r="M507" s="50">
        <v>1</v>
      </c>
      <c r="N507" s="35" t="s">
        <v>1341</v>
      </c>
      <c r="O507" s="51"/>
      <c r="P507" s="51"/>
      <c r="Q507" s="51"/>
      <c r="R507" s="31" t="s">
        <v>1299</v>
      </c>
      <c r="S507" s="31"/>
      <c r="T507" s="31" t="s">
        <v>1312</v>
      </c>
      <c r="U507" s="52"/>
      <c r="V507" s="38">
        <f t="shared" si="36"/>
        <v>506</v>
      </c>
      <c r="W507" s="33">
        <f t="shared" si="37"/>
        <v>0</v>
      </c>
      <c r="X507" s="28" t="str">
        <f t="shared" si="35"/>
        <v/>
      </c>
    </row>
    <row r="508" spans="1:24" ht="45">
      <c r="A508" s="29">
        <f t="shared" si="38"/>
        <v>507</v>
      </c>
      <c r="B508" s="29">
        <v>303</v>
      </c>
      <c r="C508" s="30">
        <f t="shared" si="39"/>
        <v>0</v>
      </c>
      <c r="D508" s="58" t="s">
        <v>53</v>
      </c>
      <c r="E508" s="47" t="s">
        <v>1342</v>
      </c>
      <c r="F508" s="46" t="s">
        <v>104</v>
      </c>
      <c r="G508" s="33">
        <v>2</v>
      </c>
      <c r="H508" s="34" t="s">
        <v>105</v>
      </c>
      <c r="I508" s="46"/>
      <c r="J508" s="48" t="s">
        <v>106</v>
      </c>
      <c r="K508" s="48">
        <v>2</v>
      </c>
      <c r="L508" s="48">
        <v>2</v>
      </c>
      <c r="M508" s="50">
        <v>1</v>
      </c>
      <c r="N508" s="35" t="s">
        <v>1342</v>
      </c>
      <c r="O508" s="58"/>
      <c r="P508" s="58" t="s">
        <v>1343</v>
      </c>
      <c r="Q508" s="58"/>
      <c r="R508" s="58" t="s">
        <v>1344</v>
      </c>
      <c r="S508" s="58"/>
      <c r="T508" s="58"/>
      <c r="U508" s="58"/>
      <c r="V508" s="38">
        <f t="shared" si="36"/>
        <v>507</v>
      </c>
      <c r="W508" s="33">
        <f t="shared" si="37"/>
        <v>0</v>
      </c>
      <c r="X508" s="28" t="str">
        <f t="shared" si="35"/>
        <v/>
      </c>
    </row>
    <row r="509" spans="1:24" ht="45">
      <c r="A509" s="29">
        <f t="shared" si="38"/>
        <v>508</v>
      </c>
      <c r="B509" s="29">
        <v>303</v>
      </c>
      <c r="C509" s="30">
        <f t="shared" si="39"/>
        <v>0</v>
      </c>
      <c r="D509" s="59" t="s">
        <v>53</v>
      </c>
      <c r="E509" s="54" t="s">
        <v>1342</v>
      </c>
      <c r="F509" s="35" t="s">
        <v>104</v>
      </c>
      <c r="G509" s="33">
        <v>2</v>
      </c>
      <c r="H509" s="34" t="s">
        <v>105</v>
      </c>
      <c r="I509" s="35"/>
      <c r="J509" s="36" t="s">
        <v>106</v>
      </c>
      <c r="K509" s="36">
        <v>2</v>
      </c>
      <c r="L509" s="36">
        <v>2</v>
      </c>
      <c r="M509" s="50">
        <v>1</v>
      </c>
      <c r="N509" s="35" t="s">
        <v>1345</v>
      </c>
      <c r="O509" s="51"/>
      <c r="P509" s="51" t="s">
        <v>1346</v>
      </c>
      <c r="Q509" s="51"/>
      <c r="R509" s="31" t="s">
        <v>1299</v>
      </c>
      <c r="S509" s="31"/>
      <c r="T509" s="31"/>
      <c r="U509" s="52"/>
      <c r="V509" s="38">
        <f t="shared" si="36"/>
        <v>508</v>
      </c>
      <c r="W509" s="33">
        <f t="shared" si="37"/>
        <v>0</v>
      </c>
      <c r="X509" s="28" t="str">
        <f t="shared" si="35"/>
        <v/>
      </c>
    </row>
    <row r="510" spans="1:24" ht="45">
      <c r="A510" s="29">
        <f t="shared" si="38"/>
        <v>509</v>
      </c>
      <c r="B510" s="29">
        <v>303</v>
      </c>
      <c r="C510" s="30">
        <f t="shared" si="39"/>
        <v>0</v>
      </c>
      <c r="D510" s="59" t="s">
        <v>53</v>
      </c>
      <c r="E510" s="54" t="s">
        <v>1342</v>
      </c>
      <c r="F510" s="35" t="s">
        <v>225</v>
      </c>
      <c r="G510" s="33">
        <v>4</v>
      </c>
      <c r="H510" s="34" t="s">
        <v>105</v>
      </c>
      <c r="I510" s="35"/>
      <c r="J510" s="36" t="s">
        <v>252</v>
      </c>
      <c r="K510" s="36">
        <v>2</v>
      </c>
      <c r="L510" s="36">
        <v>4</v>
      </c>
      <c r="M510" s="50">
        <v>1</v>
      </c>
      <c r="N510" s="35" t="s">
        <v>1347</v>
      </c>
      <c r="O510" s="51"/>
      <c r="P510" s="51" t="s">
        <v>1348</v>
      </c>
      <c r="Q510" s="51"/>
      <c r="R510" s="31" t="s">
        <v>1299</v>
      </c>
      <c r="S510" s="31"/>
      <c r="T510" s="31"/>
      <c r="U510" s="52"/>
      <c r="V510" s="38">
        <f t="shared" si="36"/>
        <v>509</v>
      </c>
      <c r="W510" s="33">
        <f t="shared" si="37"/>
        <v>0</v>
      </c>
      <c r="X510" s="28" t="str">
        <f t="shared" si="35"/>
        <v/>
      </c>
    </row>
    <row r="511" spans="1:24" ht="45">
      <c r="A511" s="29">
        <f t="shared" si="38"/>
        <v>510</v>
      </c>
      <c r="B511" s="29">
        <v>303</v>
      </c>
      <c r="C511" s="30">
        <f t="shared" si="39"/>
        <v>0</v>
      </c>
      <c r="D511" s="59" t="s">
        <v>53</v>
      </c>
      <c r="E511" s="54" t="s">
        <v>1342</v>
      </c>
      <c r="F511" s="35" t="s">
        <v>225</v>
      </c>
      <c r="G511" s="33">
        <v>4</v>
      </c>
      <c r="H511" s="34" t="s">
        <v>105</v>
      </c>
      <c r="I511" s="35"/>
      <c r="J511" s="36" t="s">
        <v>252</v>
      </c>
      <c r="K511" s="36">
        <v>2</v>
      </c>
      <c r="L511" s="36">
        <v>4</v>
      </c>
      <c r="M511" s="50">
        <v>1</v>
      </c>
      <c r="N511" s="35" t="s">
        <v>1349</v>
      </c>
      <c r="O511" s="51"/>
      <c r="P511" s="51"/>
      <c r="Q511" s="51"/>
      <c r="R511" s="31" t="s">
        <v>1299</v>
      </c>
      <c r="S511" s="31"/>
      <c r="T511" s="31"/>
      <c r="U511" s="52"/>
      <c r="V511" s="38">
        <f t="shared" si="36"/>
        <v>510</v>
      </c>
      <c r="W511" s="33">
        <f t="shared" si="37"/>
        <v>0</v>
      </c>
      <c r="X511" s="28" t="str">
        <f t="shared" si="35"/>
        <v/>
      </c>
    </row>
    <row r="512" spans="1:24" ht="45">
      <c r="A512" s="29">
        <f t="shared" si="38"/>
        <v>511</v>
      </c>
      <c r="B512" s="29">
        <v>303</v>
      </c>
      <c r="C512" s="30">
        <f t="shared" si="39"/>
        <v>0</v>
      </c>
      <c r="D512" s="59" t="s">
        <v>53</v>
      </c>
      <c r="E512" s="54" t="s">
        <v>1342</v>
      </c>
      <c r="F512" s="35" t="s">
        <v>225</v>
      </c>
      <c r="G512" s="33">
        <v>4</v>
      </c>
      <c r="H512" s="34" t="s">
        <v>105</v>
      </c>
      <c r="I512" s="35"/>
      <c r="J512" s="36" t="s">
        <v>252</v>
      </c>
      <c r="K512" s="36">
        <v>3</v>
      </c>
      <c r="L512" s="36">
        <v>4</v>
      </c>
      <c r="M512" s="50">
        <v>1</v>
      </c>
      <c r="N512" s="35" t="s">
        <v>1350</v>
      </c>
      <c r="O512" s="51"/>
      <c r="P512" s="51"/>
      <c r="Q512" s="51"/>
      <c r="R512" s="31" t="s">
        <v>1299</v>
      </c>
      <c r="S512" s="31"/>
      <c r="T512" s="31"/>
      <c r="U512" s="52"/>
      <c r="V512" s="38">
        <f t="shared" si="36"/>
        <v>511</v>
      </c>
      <c r="W512" s="33">
        <f t="shared" si="37"/>
        <v>0</v>
      </c>
      <c r="X512" s="28" t="str">
        <f t="shared" si="35"/>
        <v/>
      </c>
    </row>
    <row r="513" spans="1:24" ht="45">
      <c r="A513" s="29">
        <f t="shared" si="38"/>
        <v>512</v>
      </c>
      <c r="B513" s="29">
        <v>303</v>
      </c>
      <c r="C513" s="30">
        <f t="shared" si="39"/>
        <v>0</v>
      </c>
      <c r="D513" s="59" t="s">
        <v>53</v>
      </c>
      <c r="E513" s="54" t="s">
        <v>1342</v>
      </c>
      <c r="F513" s="35" t="s">
        <v>225</v>
      </c>
      <c r="G513" s="33">
        <v>4</v>
      </c>
      <c r="H513" s="34" t="s">
        <v>105</v>
      </c>
      <c r="I513" s="35"/>
      <c r="J513" s="36" t="s">
        <v>252</v>
      </c>
      <c r="K513" s="36">
        <v>3</v>
      </c>
      <c r="L513" s="36">
        <v>4</v>
      </c>
      <c r="M513" s="50">
        <v>1</v>
      </c>
      <c r="N513" s="35" t="s">
        <v>1351</v>
      </c>
      <c r="O513" s="51"/>
      <c r="P513" s="51"/>
      <c r="Q513" s="51"/>
      <c r="R513" s="31" t="s">
        <v>1299</v>
      </c>
      <c r="S513" s="31"/>
      <c r="T513" s="31"/>
      <c r="U513" s="52"/>
      <c r="V513" s="38">
        <f t="shared" si="36"/>
        <v>512</v>
      </c>
      <c r="W513" s="33">
        <f t="shared" si="37"/>
        <v>0</v>
      </c>
      <c r="X513" s="28" t="str">
        <f t="shared" si="35"/>
        <v/>
      </c>
    </row>
    <row r="514" spans="1:24" ht="45">
      <c r="A514" s="29">
        <f t="shared" si="38"/>
        <v>513</v>
      </c>
      <c r="B514" s="29">
        <v>303</v>
      </c>
      <c r="C514" s="30">
        <f t="shared" si="39"/>
        <v>0</v>
      </c>
      <c r="D514" s="60" t="s">
        <v>53</v>
      </c>
      <c r="E514" s="21" t="s">
        <v>1352</v>
      </c>
      <c r="F514" s="37" t="s">
        <v>104</v>
      </c>
      <c r="G514" s="33">
        <v>2</v>
      </c>
      <c r="H514" s="34" t="s">
        <v>105</v>
      </c>
      <c r="I514" s="37"/>
      <c r="J514" s="61" t="s">
        <v>106</v>
      </c>
      <c r="K514" s="61">
        <v>1</v>
      </c>
      <c r="L514" s="61">
        <v>2</v>
      </c>
      <c r="M514" s="50">
        <v>1</v>
      </c>
      <c r="N514" s="35" t="s">
        <v>1352</v>
      </c>
      <c r="O514" s="60"/>
      <c r="P514" s="60"/>
      <c r="Q514" s="60"/>
      <c r="R514" s="38"/>
      <c r="S514" s="38"/>
      <c r="T514" s="38" t="s">
        <v>1353</v>
      </c>
      <c r="U514" s="38"/>
      <c r="V514" s="38">
        <f t="shared" si="36"/>
        <v>513</v>
      </c>
      <c r="W514" s="33">
        <f t="shared" si="37"/>
        <v>0</v>
      </c>
      <c r="X514" s="28" t="str">
        <f t="shared" ref="X514:X577" si="40">IF(M514&gt;M513, IF(F514=F513,"OK"," !!! "), "")</f>
        <v/>
      </c>
    </row>
    <row r="515" spans="1:24" ht="45">
      <c r="A515" s="29">
        <f t="shared" si="38"/>
        <v>514</v>
      </c>
      <c r="B515" s="29">
        <v>303</v>
      </c>
      <c r="C515" s="30">
        <f t="shared" si="39"/>
        <v>0</v>
      </c>
      <c r="D515" s="58" t="s">
        <v>53</v>
      </c>
      <c r="E515" s="47" t="s">
        <v>1354</v>
      </c>
      <c r="F515" s="34" t="s">
        <v>115</v>
      </c>
      <c r="G515" s="33">
        <v>7</v>
      </c>
      <c r="H515" s="34" t="s">
        <v>105</v>
      </c>
      <c r="I515" s="46"/>
      <c r="J515" s="48" t="s">
        <v>1033</v>
      </c>
      <c r="K515" s="48">
        <v>4</v>
      </c>
      <c r="L515" s="48">
        <v>5</v>
      </c>
      <c r="M515" s="50">
        <v>1</v>
      </c>
      <c r="N515" s="35" t="s">
        <v>1355</v>
      </c>
      <c r="O515" s="58"/>
      <c r="P515" s="58"/>
      <c r="Q515" s="58"/>
      <c r="R515" s="58"/>
      <c r="S515" s="58"/>
      <c r="T515" s="58" t="s">
        <v>1356</v>
      </c>
      <c r="U515" s="58"/>
      <c r="V515" s="38">
        <f t="shared" ref="V515:V578" si="41">A515</f>
        <v>514</v>
      </c>
      <c r="W515" s="33">
        <f t="shared" ref="W515:W578" si="42">2-ISERROR(SEARCH("jorion",R515))-ISERROR(SEARCH("PRM",R515))</f>
        <v>0</v>
      </c>
      <c r="X515" s="28" t="str">
        <f t="shared" si="40"/>
        <v/>
      </c>
    </row>
    <row r="516" spans="1:24" ht="45">
      <c r="A516" s="29">
        <f t="shared" ref="A516:A579" si="43">1+A515</f>
        <v>515</v>
      </c>
      <c r="B516" s="29">
        <v>303</v>
      </c>
      <c r="C516" s="30">
        <f t="shared" ref="C516:C579" si="44">(R516="")*(U516="")*(T516="")*(S516="")</f>
        <v>0</v>
      </c>
      <c r="D516" s="59" t="s">
        <v>53</v>
      </c>
      <c r="E516" s="54" t="s">
        <v>1354</v>
      </c>
      <c r="F516" s="35" t="s">
        <v>225</v>
      </c>
      <c r="G516" s="33">
        <v>4</v>
      </c>
      <c r="H516" s="34" t="s">
        <v>105</v>
      </c>
      <c r="I516" s="35"/>
      <c r="J516" s="36" t="s">
        <v>1357</v>
      </c>
      <c r="K516" s="36">
        <v>4</v>
      </c>
      <c r="L516" s="36">
        <v>4</v>
      </c>
      <c r="M516" s="50">
        <v>1</v>
      </c>
      <c r="N516" s="35" t="s">
        <v>1358</v>
      </c>
      <c r="O516" s="51"/>
      <c r="P516" s="51"/>
      <c r="Q516" s="51"/>
      <c r="R516" s="31"/>
      <c r="S516" s="31"/>
      <c r="T516" s="31" t="s">
        <v>1356</v>
      </c>
      <c r="U516" s="52"/>
      <c r="V516" s="38">
        <f t="shared" si="41"/>
        <v>515</v>
      </c>
      <c r="W516" s="33">
        <f t="shared" si="42"/>
        <v>0</v>
      </c>
      <c r="X516" s="28" t="str">
        <f t="shared" si="40"/>
        <v/>
      </c>
    </row>
    <row r="517" spans="1:24" ht="45">
      <c r="A517" s="29">
        <f t="shared" si="43"/>
        <v>516</v>
      </c>
      <c r="B517" s="29">
        <v>303</v>
      </c>
      <c r="C517" s="30">
        <f t="shared" si="44"/>
        <v>0</v>
      </c>
      <c r="D517" s="59" t="s">
        <v>53</v>
      </c>
      <c r="E517" s="54" t="s">
        <v>1354</v>
      </c>
      <c r="F517" s="31" t="s">
        <v>184</v>
      </c>
      <c r="G517" s="33">
        <v>5</v>
      </c>
      <c r="H517" s="34" t="s">
        <v>105</v>
      </c>
      <c r="I517" s="35"/>
      <c r="J517" s="36" t="s">
        <v>252</v>
      </c>
      <c r="K517" s="36">
        <v>3</v>
      </c>
      <c r="L517" s="36">
        <v>5</v>
      </c>
      <c r="M517" s="50">
        <v>1</v>
      </c>
      <c r="N517" s="35" t="s">
        <v>1359</v>
      </c>
      <c r="O517" s="51"/>
      <c r="P517" s="51"/>
      <c r="Q517" s="51"/>
      <c r="R517" s="31"/>
      <c r="S517" s="31"/>
      <c r="T517" s="31" t="s">
        <v>1356</v>
      </c>
      <c r="U517" s="52"/>
      <c r="V517" s="38">
        <f t="shared" si="41"/>
        <v>516</v>
      </c>
      <c r="W517" s="33">
        <f t="shared" si="42"/>
        <v>0</v>
      </c>
      <c r="X517" s="28" t="str">
        <f t="shared" si="40"/>
        <v/>
      </c>
    </row>
    <row r="518" spans="1:24" ht="45">
      <c r="A518" s="29">
        <f t="shared" si="43"/>
        <v>517</v>
      </c>
      <c r="B518" s="29">
        <v>303</v>
      </c>
      <c r="C518" s="30">
        <f t="shared" si="44"/>
        <v>0</v>
      </c>
      <c r="D518" s="59" t="s">
        <v>53</v>
      </c>
      <c r="E518" s="54" t="s">
        <v>1354</v>
      </c>
      <c r="F518" s="35" t="s">
        <v>104</v>
      </c>
      <c r="G518" s="33">
        <v>2</v>
      </c>
      <c r="H518" s="34" t="s">
        <v>105</v>
      </c>
      <c r="I518" s="35"/>
      <c r="J518" s="36" t="s">
        <v>106</v>
      </c>
      <c r="K518" s="36">
        <v>3</v>
      </c>
      <c r="L518" s="36">
        <v>2</v>
      </c>
      <c r="M518" s="50">
        <v>1</v>
      </c>
      <c r="N518" s="35" t="s">
        <v>1360</v>
      </c>
      <c r="O518" s="51"/>
      <c r="P518" s="51"/>
      <c r="Q518" s="51"/>
      <c r="R518" s="31"/>
      <c r="S518" s="31"/>
      <c r="T518" s="31" t="s">
        <v>1356</v>
      </c>
      <c r="U518" s="52"/>
      <c r="V518" s="38">
        <f t="shared" si="41"/>
        <v>517</v>
      </c>
      <c r="W518" s="33">
        <f t="shared" si="42"/>
        <v>0</v>
      </c>
      <c r="X518" s="28" t="str">
        <f t="shared" si="40"/>
        <v/>
      </c>
    </row>
    <row r="519" spans="1:24" ht="45">
      <c r="A519" s="29">
        <f t="shared" si="43"/>
        <v>518</v>
      </c>
      <c r="B519" s="29">
        <v>303</v>
      </c>
      <c r="C519" s="30">
        <f t="shared" si="44"/>
        <v>0</v>
      </c>
      <c r="D519" s="59" t="s">
        <v>53</v>
      </c>
      <c r="E519" s="54" t="s">
        <v>1354</v>
      </c>
      <c r="F519" s="34" t="s">
        <v>115</v>
      </c>
      <c r="G519" s="33">
        <v>7</v>
      </c>
      <c r="H519" s="34" t="s">
        <v>105</v>
      </c>
      <c r="I519" s="35"/>
      <c r="J519" s="36" t="s">
        <v>1033</v>
      </c>
      <c r="K519" s="36">
        <v>4</v>
      </c>
      <c r="L519" s="36">
        <v>5</v>
      </c>
      <c r="M519" s="50">
        <v>1</v>
      </c>
      <c r="N519" s="35" t="s">
        <v>1361</v>
      </c>
      <c r="O519" s="51"/>
      <c r="P519" s="51"/>
      <c r="Q519" s="51"/>
      <c r="R519" s="31"/>
      <c r="S519" s="31"/>
      <c r="T519" s="31" t="s">
        <v>1356</v>
      </c>
      <c r="U519" s="52"/>
      <c r="V519" s="38">
        <f t="shared" si="41"/>
        <v>518</v>
      </c>
      <c r="W519" s="33">
        <f t="shared" si="42"/>
        <v>0</v>
      </c>
      <c r="X519" s="28" t="str">
        <f t="shared" si="40"/>
        <v/>
      </c>
    </row>
    <row r="520" spans="1:24" ht="45">
      <c r="A520" s="29">
        <f t="shared" si="43"/>
        <v>519</v>
      </c>
      <c r="B520" s="29">
        <v>303</v>
      </c>
      <c r="C520" s="30">
        <f t="shared" si="44"/>
        <v>0</v>
      </c>
      <c r="D520" s="59" t="s">
        <v>53</v>
      </c>
      <c r="E520" s="54" t="s">
        <v>1354</v>
      </c>
      <c r="F520" s="35" t="s">
        <v>225</v>
      </c>
      <c r="G520" s="33">
        <v>4</v>
      </c>
      <c r="H520" s="34" t="s">
        <v>105</v>
      </c>
      <c r="I520" s="35"/>
      <c r="J520" s="36" t="s">
        <v>149</v>
      </c>
      <c r="K520" s="36">
        <v>2</v>
      </c>
      <c r="L520" s="36">
        <v>4</v>
      </c>
      <c r="M520" s="50">
        <v>1</v>
      </c>
      <c r="N520" s="35" t="s">
        <v>1362</v>
      </c>
      <c r="O520" s="51"/>
      <c r="P520" s="51"/>
      <c r="Q520" s="51"/>
      <c r="R520" s="31"/>
      <c r="S520" s="31"/>
      <c r="T520" s="31" t="s">
        <v>1356</v>
      </c>
      <c r="U520" s="52"/>
      <c r="V520" s="38">
        <f t="shared" si="41"/>
        <v>519</v>
      </c>
      <c r="W520" s="33">
        <f t="shared" si="42"/>
        <v>0</v>
      </c>
      <c r="X520" s="28" t="str">
        <f t="shared" si="40"/>
        <v/>
      </c>
    </row>
    <row r="521" spans="1:24" ht="45">
      <c r="A521" s="29">
        <f t="shared" si="43"/>
        <v>520</v>
      </c>
      <c r="B521" s="29">
        <v>303</v>
      </c>
      <c r="C521" s="30">
        <f t="shared" si="44"/>
        <v>0</v>
      </c>
      <c r="D521" s="59" t="s">
        <v>53</v>
      </c>
      <c r="E521" s="54" t="s">
        <v>1354</v>
      </c>
      <c r="F521" s="31" t="s">
        <v>184</v>
      </c>
      <c r="G521" s="33">
        <v>5</v>
      </c>
      <c r="H521" s="34" t="s">
        <v>105</v>
      </c>
      <c r="I521" s="35"/>
      <c r="J521" s="36" t="s">
        <v>252</v>
      </c>
      <c r="K521" s="36">
        <v>3</v>
      </c>
      <c r="L521" s="36">
        <v>5</v>
      </c>
      <c r="M521" s="50">
        <v>1</v>
      </c>
      <c r="N521" s="35" t="s">
        <v>1363</v>
      </c>
      <c r="O521" s="51"/>
      <c r="P521" s="51"/>
      <c r="Q521" s="51"/>
      <c r="R521" s="31"/>
      <c r="S521" s="31"/>
      <c r="T521" s="31" t="s">
        <v>1356</v>
      </c>
      <c r="U521" s="52"/>
      <c r="V521" s="38">
        <f t="shared" si="41"/>
        <v>520</v>
      </c>
      <c r="W521" s="33">
        <f t="shared" si="42"/>
        <v>0</v>
      </c>
      <c r="X521" s="28" t="str">
        <f t="shared" si="40"/>
        <v/>
      </c>
    </row>
    <row r="522" spans="1:24" ht="45">
      <c r="A522" s="29">
        <f t="shared" si="43"/>
        <v>521</v>
      </c>
      <c r="B522" s="29">
        <v>303</v>
      </c>
      <c r="C522" s="30">
        <f t="shared" si="44"/>
        <v>0</v>
      </c>
      <c r="D522" s="59" t="s">
        <v>53</v>
      </c>
      <c r="E522" s="54" t="s">
        <v>1354</v>
      </c>
      <c r="F522" s="35" t="s">
        <v>104</v>
      </c>
      <c r="G522" s="33">
        <v>2</v>
      </c>
      <c r="H522" s="34" t="s">
        <v>105</v>
      </c>
      <c r="I522" s="35"/>
      <c r="J522" s="36" t="s">
        <v>1033</v>
      </c>
      <c r="K522" s="36">
        <v>2</v>
      </c>
      <c r="L522" s="36">
        <v>2</v>
      </c>
      <c r="M522" s="50">
        <v>1</v>
      </c>
      <c r="N522" s="35" t="s">
        <v>1364</v>
      </c>
      <c r="O522" s="51"/>
      <c r="P522" s="51"/>
      <c r="Q522" s="51"/>
      <c r="R522" s="31"/>
      <c r="S522" s="31"/>
      <c r="T522" s="31" t="s">
        <v>1356</v>
      </c>
      <c r="U522" s="52"/>
      <c r="V522" s="38">
        <f t="shared" si="41"/>
        <v>521</v>
      </c>
      <c r="W522" s="33">
        <f t="shared" si="42"/>
        <v>0</v>
      </c>
      <c r="X522" s="28" t="str">
        <f t="shared" si="40"/>
        <v/>
      </c>
    </row>
    <row r="523" spans="1:24" ht="45">
      <c r="A523" s="29">
        <f t="shared" si="43"/>
        <v>522</v>
      </c>
      <c r="B523" s="29">
        <v>303</v>
      </c>
      <c r="C523" s="30">
        <f t="shared" si="44"/>
        <v>0</v>
      </c>
      <c r="D523" s="59" t="s">
        <v>53</v>
      </c>
      <c r="E523" s="54" t="s">
        <v>1354</v>
      </c>
      <c r="F523" s="35" t="s">
        <v>104</v>
      </c>
      <c r="G523" s="33">
        <v>2</v>
      </c>
      <c r="H523" s="34" t="s">
        <v>105</v>
      </c>
      <c r="I523" s="35"/>
      <c r="J523" s="36" t="s">
        <v>149</v>
      </c>
      <c r="K523" s="36">
        <v>2</v>
      </c>
      <c r="L523" s="36">
        <v>2</v>
      </c>
      <c r="M523" s="50">
        <v>1</v>
      </c>
      <c r="N523" s="35" t="s">
        <v>1365</v>
      </c>
      <c r="O523" s="51"/>
      <c r="P523" s="51"/>
      <c r="Q523" s="51"/>
      <c r="R523" s="31"/>
      <c r="S523" s="31"/>
      <c r="T523" s="31" t="s">
        <v>1356</v>
      </c>
      <c r="U523" s="52"/>
      <c r="V523" s="38">
        <f t="shared" si="41"/>
        <v>522</v>
      </c>
      <c r="W523" s="33">
        <f t="shared" si="42"/>
        <v>0</v>
      </c>
      <c r="X523" s="28" t="str">
        <f t="shared" si="40"/>
        <v/>
      </c>
    </row>
    <row r="524" spans="1:24" ht="45">
      <c r="A524" s="29">
        <f t="shared" si="43"/>
        <v>523</v>
      </c>
      <c r="B524" s="29">
        <v>303</v>
      </c>
      <c r="C524" s="30">
        <f t="shared" si="44"/>
        <v>0</v>
      </c>
      <c r="D524" s="59" t="s">
        <v>53</v>
      </c>
      <c r="E524" s="54" t="s">
        <v>1354</v>
      </c>
      <c r="F524" s="35" t="s">
        <v>104</v>
      </c>
      <c r="G524" s="33">
        <v>2</v>
      </c>
      <c r="H524" s="34" t="s">
        <v>105</v>
      </c>
      <c r="I524" s="35"/>
      <c r="J524" s="36" t="s">
        <v>1033</v>
      </c>
      <c r="K524" s="36">
        <v>2</v>
      </c>
      <c r="L524" s="36">
        <v>2</v>
      </c>
      <c r="M524" s="50">
        <v>1</v>
      </c>
      <c r="N524" s="35" t="s">
        <v>1366</v>
      </c>
      <c r="O524" s="51"/>
      <c r="P524" s="51"/>
      <c r="Q524" s="51"/>
      <c r="R524" s="31"/>
      <c r="S524" s="31"/>
      <c r="T524" s="31" t="s">
        <v>1356</v>
      </c>
      <c r="U524" s="52"/>
      <c r="V524" s="38">
        <f t="shared" si="41"/>
        <v>523</v>
      </c>
      <c r="W524" s="33">
        <f t="shared" si="42"/>
        <v>0</v>
      </c>
      <c r="X524" s="28" t="str">
        <f t="shared" si="40"/>
        <v/>
      </c>
    </row>
    <row r="525" spans="1:24" ht="45">
      <c r="A525" s="29">
        <f t="shared" si="43"/>
        <v>524</v>
      </c>
      <c r="B525" s="29">
        <v>303</v>
      </c>
      <c r="C525" s="30">
        <f t="shared" si="44"/>
        <v>0</v>
      </c>
      <c r="D525" s="59" t="s">
        <v>53</v>
      </c>
      <c r="E525" s="54" t="s">
        <v>1354</v>
      </c>
      <c r="F525" s="35" t="s">
        <v>104</v>
      </c>
      <c r="G525" s="33">
        <v>2</v>
      </c>
      <c r="H525" s="34" t="s">
        <v>105</v>
      </c>
      <c r="I525" s="35"/>
      <c r="J525" s="36" t="s">
        <v>149</v>
      </c>
      <c r="K525" s="36">
        <v>2</v>
      </c>
      <c r="L525" s="36">
        <v>2</v>
      </c>
      <c r="M525" s="50">
        <v>1</v>
      </c>
      <c r="N525" s="35" t="s">
        <v>1367</v>
      </c>
      <c r="O525" s="51"/>
      <c r="P525" s="51"/>
      <c r="Q525" s="51"/>
      <c r="R525" s="31"/>
      <c r="S525" s="31"/>
      <c r="T525" s="31" t="s">
        <v>1356</v>
      </c>
      <c r="U525" s="52"/>
      <c r="V525" s="38">
        <f t="shared" si="41"/>
        <v>524</v>
      </c>
      <c r="W525" s="33">
        <f t="shared" si="42"/>
        <v>0</v>
      </c>
      <c r="X525" s="28" t="str">
        <f t="shared" si="40"/>
        <v/>
      </c>
    </row>
    <row r="526" spans="1:24" ht="60">
      <c r="A526" s="29">
        <f t="shared" si="43"/>
        <v>525</v>
      </c>
      <c r="B526" s="29">
        <v>303</v>
      </c>
      <c r="C526" s="30">
        <f t="shared" si="44"/>
        <v>0</v>
      </c>
      <c r="D526" s="58" t="s">
        <v>53</v>
      </c>
      <c r="E526" s="47" t="s">
        <v>869</v>
      </c>
      <c r="F526" s="31" t="s">
        <v>184</v>
      </c>
      <c r="G526" s="33">
        <v>5</v>
      </c>
      <c r="H526" s="34" t="s">
        <v>105</v>
      </c>
      <c r="I526" s="46"/>
      <c r="J526" s="48" t="s">
        <v>252</v>
      </c>
      <c r="K526" s="48">
        <v>2</v>
      </c>
      <c r="L526" s="48">
        <v>5</v>
      </c>
      <c r="M526" s="50">
        <v>1</v>
      </c>
      <c r="N526" s="35" t="s">
        <v>1368</v>
      </c>
      <c r="O526" s="58"/>
      <c r="P526" s="58"/>
      <c r="Q526" s="58"/>
      <c r="R526" s="59" t="s">
        <v>1369</v>
      </c>
      <c r="S526" s="59"/>
      <c r="T526" s="58" t="s">
        <v>1353</v>
      </c>
      <c r="U526" s="58"/>
      <c r="V526" s="38">
        <f t="shared" si="41"/>
        <v>525</v>
      </c>
      <c r="W526" s="33">
        <f t="shared" si="42"/>
        <v>0</v>
      </c>
      <c r="X526" s="28" t="str">
        <f t="shared" si="40"/>
        <v/>
      </c>
    </row>
    <row r="527" spans="1:24" ht="60">
      <c r="A527" s="29">
        <f t="shared" si="43"/>
        <v>526</v>
      </c>
      <c r="B527" s="29">
        <v>303</v>
      </c>
      <c r="C527" s="30">
        <f t="shared" si="44"/>
        <v>0</v>
      </c>
      <c r="D527" s="59" t="s">
        <v>53</v>
      </c>
      <c r="E527" s="54" t="s">
        <v>869</v>
      </c>
      <c r="F527" s="34" t="s">
        <v>115</v>
      </c>
      <c r="G527" s="33">
        <v>7</v>
      </c>
      <c r="H527" s="34" t="s">
        <v>105</v>
      </c>
      <c r="I527" s="35"/>
      <c r="J527" s="36" t="s">
        <v>252</v>
      </c>
      <c r="K527" s="36">
        <v>2</v>
      </c>
      <c r="L527" s="36">
        <v>5</v>
      </c>
      <c r="M527" s="50">
        <v>1</v>
      </c>
      <c r="N527" s="35" t="s">
        <v>1370</v>
      </c>
      <c r="O527" s="51"/>
      <c r="P527" s="51"/>
      <c r="Q527" s="51"/>
      <c r="R527" s="59" t="s">
        <v>1369</v>
      </c>
      <c r="S527" s="59"/>
      <c r="T527" s="31"/>
      <c r="U527" s="52"/>
      <c r="V527" s="38">
        <f t="shared" si="41"/>
        <v>526</v>
      </c>
      <c r="W527" s="33">
        <f t="shared" si="42"/>
        <v>0</v>
      </c>
      <c r="X527" s="28" t="str">
        <f t="shared" si="40"/>
        <v/>
      </c>
    </row>
    <row r="528" spans="1:24" ht="60">
      <c r="A528" s="29">
        <f t="shared" si="43"/>
        <v>527</v>
      </c>
      <c r="B528" s="29">
        <v>303</v>
      </c>
      <c r="C528" s="30">
        <f t="shared" si="44"/>
        <v>0</v>
      </c>
      <c r="D528" s="59" t="s">
        <v>53</v>
      </c>
      <c r="E528" s="54" t="s">
        <v>869</v>
      </c>
      <c r="F528" s="35" t="s">
        <v>104</v>
      </c>
      <c r="G528" s="33">
        <v>2</v>
      </c>
      <c r="H528" s="34" t="s">
        <v>105</v>
      </c>
      <c r="I528" s="35"/>
      <c r="J528" s="36" t="s">
        <v>252</v>
      </c>
      <c r="K528" s="36">
        <v>3</v>
      </c>
      <c r="L528" s="36">
        <v>2</v>
      </c>
      <c r="M528" s="50">
        <v>1</v>
      </c>
      <c r="N528" s="35" t="s">
        <v>1371</v>
      </c>
      <c r="O528" s="51"/>
      <c r="P528" s="51"/>
      <c r="Q528" s="51"/>
      <c r="R528" s="59" t="s">
        <v>1369</v>
      </c>
      <c r="S528" s="59"/>
      <c r="T528" s="31"/>
      <c r="U528" s="52"/>
      <c r="V528" s="38">
        <f t="shared" si="41"/>
        <v>527</v>
      </c>
      <c r="W528" s="33">
        <f t="shared" si="42"/>
        <v>0</v>
      </c>
      <c r="X528" s="28" t="str">
        <f t="shared" si="40"/>
        <v/>
      </c>
    </row>
    <row r="529" spans="1:24" ht="60">
      <c r="A529" s="29">
        <f t="shared" si="43"/>
        <v>528</v>
      </c>
      <c r="B529" s="29">
        <v>303</v>
      </c>
      <c r="C529" s="30">
        <f t="shared" si="44"/>
        <v>0</v>
      </c>
      <c r="D529" s="59" t="s">
        <v>53</v>
      </c>
      <c r="E529" s="54" t="s">
        <v>869</v>
      </c>
      <c r="F529" s="35" t="s">
        <v>225</v>
      </c>
      <c r="G529" s="33">
        <v>4</v>
      </c>
      <c r="H529" s="34" t="s">
        <v>105</v>
      </c>
      <c r="I529" s="35"/>
      <c r="J529" s="36" t="s">
        <v>149</v>
      </c>
      <c r="K529" s="36">
        <v>3</v>
      </c>
      <c r="L529" s="36">
        <v>4</v>
      </c>
      <c r="M529" s="50">
        <v>1</v>
      </c>
      <c r="N529" s="35" t="s">
        <v>1372</v>
      </c>
      <c r="O529" s="51"/>
      <c r="P529" s="51"/>
      <c r="Q529" s="51"/>
      <c r="R529" s="59" t="s">
        <v>1369</v>
      </c>
      <c r="S529" s="59"/>
      <c r="T529" s="31"/>
      <c r="U529" s="52"/>
      <c r="V529" s="38">
        <f t="shared" si="41"/>
        <v>528</v>
      </c>
      <c r="W529" s="33">
        <f t="shared" si="42"/>
        <v>0</v>
      </c>
      <c r="X529" s="28" t="str">
        <f t="shared" si="40"/>
        <v/>
      </c>
    </row>
    <row r="530" spans="1:24" ht="45">
      <c r="A530" s="29">
        <f t="shared" si="43"/>
        <v>529</v>
      </c>
      <c r="B530" s="29">
        <v>303</v>
      </c>
      <c r="C530" s="30">
        <f t="shared" si="44"/>
        <v>0</v>
      </c>
      <c r="D530" s="59" t="s">
        <v>53</v>
      </c>
      <c r="E530" s="54" t="s">
        <v>869</v>
      </c>
      <c r="F530" s="35" t="s">
        <v>225</v>
      </c>
      <c r="G530" s="33">
        <v>4</v>
      </c>
      <c r="H530" s="34" t="s">
        <v>105</v>
      </c>
      <c r="I530" s="35"/>
      <c r="J530" s="36" t="s">
        <v>252</v>
      </c>
      <c r="K530" s="36">
        <v>3</v>
      </c>
      <c r="L530" s="36">
        <v>4</v>
      </c>
      <c r="M530" s="50">
        <v>1</v>
      </c>
      <c r="N530" s="35" t="s">
        <v>1373</v>
      </c>
      <c r="O530" s="51"/>
      <c r="P530" s="51"/>
      <c r="Q530" s="51"/>
      <c r="R530" s="31" t="s">
        <v>1299</v>
      </c>
      <c r="S530" s="31"/>
      <c r="T530" s="31"/>
      <c r="U530" s="52"/>
      <c r="V530" s="38">
        <f t="shared" si="41"/>
        <v>529</v>
      </c>
      <c r="W530" s="33">
        <f t="shared" si="42"/>
        <v>0</v>
      </c>
      <c r="X530" s="28" t="str">
        <f t="shared" si="40"/>
        <v/>
      </c>
    </row>
    <row r="531" spans="1:24" ht="45">
      <c r="A531" s="29">
        <f t="shared" si="43"/>
        <v>530</v>
      </c>
      <c r="B531" s="29">
        <v>303</v>
      </c>
      <c r="C531" s="30">
        <f t="shared" si="44"/>
        <v>0</v>
      </c>
      <c r="D531" s="59" t="s">
        <v>53</v>
      </c>
      <c r="E531" s="54" t="s">
        <v>869</v>
      </c>
      <c r="F531" s="35" t="s">
        <v>225</v>
      </c>
      <c r="G531" s="33">
        <v>4</v>
      </c>
      <c r="H531" s="34" t="s">
        <v>105</v>
      </c>
      <c r="I531" s="35"/>
      <c r="J531" s="36" t="s">
        <v>252</v>
      </c>
      <c r="K531" s="36">
        <v>3</v>
      </c>
      <c r="L531" s="36">
        <v>4</v>
      </c>
      <c r="M531" s="50">
        <v>1</v>
      </c>
      <c r="N531" s="35" t="s">
        <v>1374</v>
      </c>
      <c r="O531" s="51"/>
      <c r="P531" s="51"/>
      <c r="Q531" s="51"/>
      <c r="R531" s="31"/>
      <c r="S531" s="31"/>
      <c r="T531" s="31" t="s">
        <v>1375</v>
      </c>
      <c r="U531" s="52"/>
      <c r="V531" s="38">
        <f t="shared" si="41"/>
        <v>530</v>
      </c>
      <c r="W531" s="33">
        <f t="shared" si="42"/>
        <v>0</v>
      </c>
      <c r="X531" s="28" t="str">
        <f t="shared" si="40"/>
        <v/>
      </c>
    </row>
    <row r="532" spans="1:24" ht="60">
      <c r="A532" s="29">
        <f t="shared" si="43"/>
        <v>531</v>
      </c>
      <c r="B532" s="29">
        <v>303</v>
      </c>
      <c r="C532" s="30">
        <f t="shared" si="44"/>
        <v>0</v>
      </c>
      <c r="D532" s="59" t="s">
        <v>53</v>
      </c>
      <c r="E532" s="54" t="s">
        <v>869</v>
      </c>
      <c r="F532" s="40" t="s">
        <v>184</v>
      </c>
      <c r="G532" s="33">
        <v>5</v>
      </c>
      <c r="H532" s="34" t="s">
        <v>105</v>
      </c>
      <c r="I532" s="35"/>
      <c r="J532" s="36" t="s">
        <v>149</v>
      </c>
      <c r="K532" s="36">
        <v>3</v>
      </c>
      <c r="L532" s="36">
        <v>5</v>
      </c>
      <c r="M532" s="50">
        <v>1</v>
      </c>
      <c r="N532" s="35" t="s">
        <v>1376</v>
      </c>
      <c r="O532" s="51"/>
      <c r="P532" s="51"/>
      <c r="Q532" s="51"/>
      <c r="R532" s="59" t="s">
        <v>1369</v>
      </c>
      <c r="S532" s="59"/>
      <c r="T532" s="31"/>
      <c r="U532" s="52"/>
      <c r="V532" s="38">
        <f t="shared" si="41"/>
        <v>531</v>
      </c>
      <c r="W532" s="33">
        <f t="shared" si="42"/>
        <v>0</v>
      </c>
      <c r="X532" s="28" t="str">
        <f t="shared" si="40"/>
        <v/>
      </c>
    </row>
    <row r="533" spans="1:24" ht="60">
      <c r="A533" s="29">
        <f t="shared" si="43"/>
        <v>532</v>
      </c>
      <c r="B533" s="29">
        <v>303</v>
      </c>
      <c r="C533" s="30">
        <f t="shared" si="44"/>
        <v>0</v>
      </c>
      <c r="D533" s="59" t="s">
        <v>53</v>
      </c>
      <c r="E533" s="54" t="s">
        <v>869</v>
      </c>
      <c r="F533" s="35" t="s">
        <v>115</v>
      </c>
      <c r="G533" s="33">
        <v>7</v>
      </c>
      <c r="H533" s="34" t="s">
        <v>105</v>
      </c>
      <c r="I533" s="35"/>
      <c r="J533" s="36" t="s">
        <v>149</v>
      </c>
      <c r="K533" s="36">
        <v>4</v>
      </c>
      <c r="L533" s="36">
        <v>7</v>
      </c>
      <c r="M533" s="50">
        <v>1</v>
      </c>
      <c r="N533" s="35" t="s">
        <v>1377</v>
      </c>
      <c r="O533" s="51"/>
      <c r="P533" s="51"/>
      <c r="Q533" s="51"/>
      <c r="R533" s="59" t="s">
        <v>1369</v>
      </c>
      <c r="S533" s="59"/>
      <c r="T533" s="31"/>
      <c r="U533" s="52"/>
      <c r="V533" s="38">
        <f t="shared" si="41"/>
        <v>532</v>
      </c>
      <c r="W533" s="33">
        <f t="shared" si="42"/>
        <v>0</v>
      </c>
      <c r="X533" s="28" t="str">
        <f t="shared" si="40"/>
        <v/>
      </c>
    </row>
    <row r="534" spans="1:24" ht="45">
      <c r="A534" s="29">
        <f t="shared" si="43"/>
        <v>533</v>
      </c>
      <c r="B534" s="29">
        <v>303</v>
      </c>
      <c r="C534" s="30">
        <f t="shared" si="44"/>
        <v>0</v>
      </c>
      <c r="D534" s="58" t="s">
        <v>53</v>
      </c>
      <c r="E534" s="47" t="s">
        <v>1179</v>
      </c>
      <c r="F534" s="46" t="s">
        <v>115</v>
      </c>
      <c r="G534" s="33">
        <v>7</v>
      </c>
      <c r="H534" s="34" t="s">
        <v>105</v>
      </c>
      <c r="I534" s="46"/>
      <c r="J534" s="48" t="s">
        <v>149</v>
      </c>
      <c r="K534" s="48">
        <v>2</v>
      </c>
      <c r="L534" s="48">
        <v>2</v>
      </c>
      <c r="M534" s="50">
        <v>1</v>
      </c>
      <c r="N534" s="35" t="s">
        <v>1378</v>
      </c>
      <c r="O534" s="58"/>
      <c r="P534" s="58"/>
      <c r="Q534" s="58"/>
      <c r="R534" s="58"/>
      <c r="S534" s="58"/>
      <c r="T534" s="58" t="s">
        <v>1379</v>
      </c>
      <c r="U534" s="58"/>
      <c r="V534" s="38">
        <f t="shared" si="41"/>
        <v>533</v>
      </c>
      <c r="W534" s="33">
        <f t="shared" si="42"/>
        <v>0</v>
      </c>
      <c r="X534" s="28" t="str">
        <f t="shared" si="40"/>
        <v/>
      </c>
    </row>
    <row r="535" spans="1:24" ht="30">
      <c r="A535" s="29">
        <f t="shared" si="43"/>
        <v>534</v>
      </c>
      <c r="B535" s="29">
        <v>308</v>
      </c>
      <c r="C535" s="30">
        <f t="shared" si="44"/>
        <v>0</v>
      </c>
      <c r="D535" s="59" t="s">
        <v>629</v>
      </c>
      <c r="E535" s="54" t="s">
        <v>1179</v>
      </c>
      <c r="F535" s="31" t="s">
        <v>184</v>
      </c>
      <c r="G535" s="33">
        <v>5</v>
      </c>
      <c r="H535" s="34" t="s">
        <v>105</v>
      </c>
      <c r="I535" s="35"/>
      <c r="J535" s="36" t="s">
        <v>149</v>
      </c>
      <c r="K535" s="36">
        <v>4</v>
      </c>
      <c r="L535" s="36">
        <v>5</v>
      </c>
      <c r="M535" s="50">
        <v>1</v>
      </c>
      <c r="N535" s="40" t="s">
        <v>1380</v>
      </c>
      <c r="O535" s="51"/>
      <c r="P535" s="51" t="s">
        <v>1381</v>
      </c>
      <c r="Q535" s="51" t="s">
        <v>1382</v>
      </c>
      <c r="R535" s="31"/>
      <c r="S535" s="31"/>
      <c r="T535" s="31" t="s">
        <v>1379</v>
      </c>
      <c r="U535" s="52"/>
      <c r="V535" s="38">
        <f t="shared" si="41"/>
        <v>534</v>
      </c>
      <c r="W535" s="33">
        <f t="shared" si="42"/>
        <v>0</v>
      </c>
      <c r="X535" s="28" t="str">
        <f t="shared" si="40"/>
        <v/>
      </c>
    </row>
    <row r="536" spans="1:24" ht="60">
      <c r="A536" s="29">
        <f t="shared" si="43"/>
        <v>535</v>
      </c>
      <c r="B536" s="29">
        <v>103</v>
      </c>
      <c r="C536" s="30">
        <f t="shared" si="44"/>
        <v>0</v>
      </c>
      <c r="D536" s="40" t="s">
        <v>892</v>
      </c>
      <c r="E536" s="32" t="s">
        <v>52</v>
      </c>
      <c r="F536" s="40" t="s">
        <v>723</v>
      </c>
      <c r="G536" s="33">
        <v>1</v>
      </c>
      <c r="H536" s="34" t="s">
        <v>105</v>
      </c>
      <c r="I536" s="31"/>
      <c r="J536" s="36"/>
      <c r="K536" s="36">
        <v>1</v>
      </c>
      <c r="L536" s="36">
        <v>1</v>
      </c>
      <c r="M536" s="50">
        <v>1</v>
      </c>
      <c r="N536" s="40" t="s">
        <v>1383</v>
      </c>
      <c r="O536" s="35"/>
      <c r="P536" s="35"/>
      <c r="Q536" s="35"/>
      <c r="R536" s="38"/>
      <c r="S536" s="38"/>
      <c r="T536" s="31" t="s">
        <v>1384</v>
      </c>
      <c r="U536" s="38"/>
      <c r="V536" s="38">
        <f t="shared" si="41"/>
        <v>535</v>
      </c>
      <c r="W536" s="33">
        <f t="shared" si="42"/>
        <v>0</v>
      </c>
      <c r="X536" s="28" t="str">
        <f t="shared" si="40"/>
        <v/>
      </c>
    </row>
    <row r="537" spans="1:24" ht="105">
      <c r="A537" s="29">
        <f t="shared" si="43"/>
        <v>536</v>
      </c>
      <c r="B537" s="29">
        <v>103</v>
      </c>
      <c r="C537" s="30">
        <f t="shared" si="44"/>
        <v>0</v>
      </c>
      <c r="D537" s="40" t="s">
        <v>892</v>
      </c>
      <c r="E537" s="32" t="s">
        <v>52</v>
      </c>
      <c r="F537" s="40" t="s">
        <v>723</v>
      </c>
      <c r="G537" s="33">
        <v>1</v>
      </c>
      <c r="H537" s="34" t="s">
        <v>105</v>
      </c>
      <c r="I537" s="31"/>
      <c r="J537" s="36"/>
      <c r="K537" s="36">
        <v>1</v>
      </c>
      <c r="L537" s="36">
        <v>1</v>
      </c>
      <c r="M537" s="50">
        <v>1</v>
      </c>
      <c r="N537" s="35" t="s">
        <v>1385</v>
      </c>
      <c r="O537" s="35"/>
      <c r="P537" s="35"/>
      <c r="Q537" s="35"/>
      <c r="R537" s="31" t="s">
        <v>974</v>
      </c>
      <c r="S537" s="31"/>
      <c r="T537" s="31" t="s">
        <v>1386</v>
      </c>
      <c r="U537" s="38"/>
      <c r="V537" s="38">
        <f t="shared" si="41"/>
        <v>536</v>
      </c>
      <c r="W537" s="33">
        <f t="shared" si="42"/>
        <v>1</v>
      </c>
      <c r="X537" s="28" t="str">
        <f t="shared" si="40"/>
        <v/>
      </c>
    </row>
    <row r="538" spans="1:24" ht="45">
      <c r="A538" s="29">
        <f t="shared" si="43"/>
        <v>537</v>
      </c>
      <c r="B538" s="29">
        <v>103</v>
      </c>
      <c r="C538" s="30">
        <f t="shared" si="44"/>
        <v>1</v>
      </c>
      <c r="D538" s="40" t="s">
        <v>892</v>
      </c>
      <c r="E538" s="32" t="s">
        <v>52</v>
      </c>
      <c r="F538" s="40" t="s">
        <v>723</v>
      </c>
      <c r="G538" s="33">
        <v>1</v>
      </c>
      <c r="H538" s="34" t="s">
        <v>105</v>
      </c>
      <c r="I538" s="31"/>
      <c r="J538" s="36"/>
      <c r="K538" s="36">
        <v>1</v>
      </c>
      <c r="L538" s="36">
        <v>1</v>
      </c>
      <c r="M538" s="50">
        <v>1</v>
      </c>
      <c r="N538" s="35" t="s">
        <v>1387</v>
      </c>
      <c r="O538" s="35"/>
      <c r="P538" s="35"/>
      <c r="Q538" s="35"/>
      <c r="R538" s="44"/>
      <c r="S538" s="44"/>
      <c r="T538" s="44"/>
      <c r="U538" s="25"/>
      <c r="V538" s="38">
        <f t="shared" si="41"/>
        <v>537</v>
      </c>
      <c r="W538" s="33">
        <f t="shared" si="42"/>
        <v>0</v>
      </c>
      <c r="X538" s="28" t="str">
        <f t="shared" si="40"/>
        <v/>
      </c>
    </row>
    <row r="539" spans="1:24" ht="120">
      <c r="A539" s="29">
        <f t="shared" si="43"/>
        <v>538</v>
      </c>
      <c r="B539" s="29">
        <v>103</v>
      </c>
      <c r="C539" s="30">
        <f t="shared" si="44"/>
        <v>1</v>
      </c>
      <c r="D539" s="40" t="s">
        <v>892</v>
      </c>
      <c r="E539" s="32" t="s">
        <v>52</v>
      </c>
      <c r="F539" s="40" t="s">
        <v>723</v>
      </c>
      <c r="G539" s="33">
        <v>1</v>
      </c>
      <c r="H539" s="34" t="s">
        <v>105</v>
      </c>
      <c r="I539" s="31"/>
      <c r="J539" s="36"/>
      <c r="K539" s="36"/>
      <c r="L539" s="36">
        <v>1</v>
      </c>
      <c r="M539" s="50">
        <v>1</v>
      </c>
      <c r="N539" s="35" t="s">
        <v>1388</v>
      </c>
      <c r="O539" s="35"/>
      <c r="P539" s="35"/>
      <c r="Q539" s="35"/>
      <c r="R539" s="44"/>
      <c r="S539" s="44"/>
      <c r="T539" s="44"/>
      <c r="U539" s="25"/>
      <c r="V539" s="38">
        <f t="shared" si="41"/>
        <v>538</v>
      </c>
      <c r="W539" s="33">
        <f t="shared" si="42"/>
        <v>0</v>
      </c>
      <c r="X539" s="28" t="str">
        <f t="shared" si="40"/>
        <v/>
      </c>
    </row>
    <row r="540" spans="1:24" ht="30">
      <c r="A540" s="29">
        <f t="shared" si="43"/>
        <v>539</v>
      </c>
      <c r="B540" s="29">
        <v>302</v>
      </c>
      <c r="C540" s="30">
        <f t="shared" si="44"/>
        <v>0</v>
      </c>
      <c r="D540" s="35" t="s">
        <v>52</v>
      </c>
      <c r="E540" s="32" t="s">
        <v>52</v>
      </c>
      <c r="F540" s="40" t="s">
        <v>723</v>
      </c>
      <c r="G540" s="33">
        <v>1</v>
      </c>
      <c r="H540" s="34" t="s">
        <v>105</v>
      </c>
      <c r="I540" s="31"/>
      <c r="J540" s="36"/>
      <c r="K540" s="36">
        <v>1</v>
      </c>
      <c r="L540" s="36">
        <v>1</v>
      </c>
      <c r="M540" s="50">
        <v>1</v>
      </c>
      <c r="N540" s="40" t="s">
        <v>1389</v>
      </c>
      <c r="O540" s="35"/>
      <c r="P540" s="35"/>
      <c r="Q540" s="35"/>
      <c r="R540" s="38"/>
      <c r="S540" s="38"/>
      <c r="T540" s="31" t="s">
        <v>1384</v>
      </c>
      <c r="U540" s="38"/>
      <c r="V540" s="38">
        <f t="shared" si="41"/>
        <v>539</v>
      </c>
      <c r="W540" s="33">
        <f t="shared" si="42"/>
        <v>0</v>
      </c>
      <c r="X540" s="28" t="str">
        <f t="shared" si="40"/>
        <v/>
      </c>
    </row>
    <row r="541" spans="1:24" ht="60">
      <c r="A541" s="29">
        <f t="shared" si="43"/>
        <v>540</v>
      </c>
      <c r="B541" s="29">
        <v>103</v>
      </c>
      <c r="C541" s="30">
        <f t="shared" si="44"/>
        <v>0</v>
      </c>
      <c r="D541" s="40" t="s">
        <v>892</v>
      </c>
      <c r="E541" s="32" t="s">
        <v>52</v>
      </c>
      <c r="F541" s="40" t="s">
        <v>723</v>
      </c>
      <c r="G541" s="33">
        <v>1</v>
      </c>
      <c r="H541" s="34" t="s">
        <v>105</v>
      </c>
      <c r="I541" s="31"/>
      <c r="J541" s="36"/>
      <c r="K541" s="36">
        <v>1</v>
      </c>
      <c r="L541" s="36">
        <v>1</v>
      </c>
      <c r="M541" s="50">
        <v>1</v>
      </c>
      <c r="N541" s="35" t="s">
        <v>1390</v>
      </c>
      <c r="O541" s="35"/>
      <c r="P541" s="35" t="s">
        <v>1391</v>
      </c>
      <c r="Q541" s="35"/>
      <c r="R541" s="31" t="s">
        <v>900</v>
      </c>
      <c r="S541" s="38"/>
      <c r="T541" s="31" t="s">
        <v>1384</v>
      </c>
      <c r="U541" s="38"/>
      <c r="V541" s="38">
        <f t="shared" si="41"/>
        <v>540</v>
      </c>
      <c r="W541" s="33">
        <f t="shared" si="42"/>
        <v>1</v>
      </c>
      <c r="X541" s="28" t="str">
        <f t="shared" si="40"/>
        <v/>
      </c>
    </row>
    <row r="542" spans="1:24">
      <c r="A542" s="29">
        <f t="shared" si="43"/>
        <v>541</v>
      </c>
      <c r="B542" s="29">
        <v>301</v>
      </c>
      <c r="C542" s="30">
        <f t="shared" si="44"/>
        <v>0</v>
      </c>
      <c r="D542" s="40" t="s">
        <v>50</v>
      </c>
      <c r="E542" s="32" t="s">
        <v>52</v>
      </c>
      <c r="F542" s="40" t="s">
        <v>723</v>
      </c>
      <c r="G542" s="33">
        <v>1</v>
      </c>
      <c r="H542" s="34" t="s">
        <v>105</v>
      </c>
      <c r="I542" s="31"/>
      <c r="J542" s="36"/>
      <c r="K542" s="36">
        <v>1</v>
      </c>
      <c r="L542" s="36">
        <v>1</v>
      </c>
      <c r="M542" s="50">
        <v>1</v>
      </c>
      <c r="N542" s="35" t="s">
        <v>1392</v>
      </c>
      <c r="O542" s="35"/>
      <c r="P542" s="35"/>
      <c r="Q542" s="35"/>
      <c r="R542" s="38"/>
      <c r="S542" s="38"/>
      <c r="T542" s="31" t="s">
        <v>1384</v>
      </c>
      <c r="U542" s="38"/>
      <c r="V542" s="38">
        <f t="shared" si="41"/>
        <v>541</v>
      </c>
      <c r="W542" s="33">
        <f t="shared" si="42"/>
        <v>0</v>
      </c>
      <c r="X542" s="28" t="str">
        <f t="shared" si="40"/>
        <v/>
      </c>
    </row>
    <row r="543" spans="1:24">
      <c r="A543" s="29">
        <f t="shared" si="43"/>
        <v>542</v>
      </c>
      <c r="B543" s="29">
        <v>302</v>
      </c>
      <c r="C543" s="30">
        <f t="shared" si="44"/>
        <v>0</v>
      </c>
      <c r="D543" s="35" t="s">
        <v>52</v>
      </c>
      <c r="E543" s="32" t="s">
        <v>52</v>
      </c>
      <c r="F543" s="40" t="s">
        <v>723</v>
      </c>
      <c r="G543" s="33">
        <v>1</v>
      </c>
      <c r="H543" s="34" t="s">
        <v>105</v>
      </c>
      <c r="I543" s="31"/>
      <c r="J543" s="36"/>
      <c r="K543" s="36">
        <v>1</v>
      </c>
      <c r="L543" s="36">
        <v>1</v>
      </c>
      <c r="M543" s="50">
        <v>1</v>
      </c>
      <c r="N543" s="35" t="s">
        <v>1393</v>
      </c>
      <c r="O543" s="51"/>
      <c r="P543" s="51"/>
      <c r="Q543" s="51"/>
      <c r="R543" s="25"/>
      <c r="S543" s="25"/>
      <c r="T543" s="25" t="s">
        <v>536</v>
      </c>
      <c r="U543" s="25"/>
      <c r="V543" s="38">
        <f t="shared" si="41"/>
        <v>542</v>
      </c>
      <c r="W543" s="33">
        <f t="shared" si="42"/>
        <v>0</v>
      </c>
      <c r="X543" s="28" t="str">
        <f t="shared" si="40"/>
        <v/>
      </c>
    </row>
    <row r="544" spans="1:24" ht="30">
      <c r="A544" s="29">
        <f t="shared" si="43"/>
        <v>543</v>
      </c>
      <c r="B544" s="29">
        <v>102</v>
      </c>
      <c r="C544" s="30">
        <f t="shared" si="44"/>
        <v>0</v>
      </c>
      <c r="D544" s="40" t="s">
        <v>1250</v>
      </c>
      <c r="E544" s="32" t="s">
        <v>52</v>
      </c>
      <c r="F544" s="40" t="s">
        <v>723</v>
      </c>
      <c r="G544" s="33">
        <v>1</v>
      </c>
      <c r="H544" s="34" t="s">
        <v>105</v>
      </c>
      <c r="I544" s="31"/>
      <c r="J544" s="36"/>
      <c r="K544" s="36">
        <v>1</v>
      </c>
      <c r="L544" s="36">
        <v>1</v>
      </c>
      <c r="M544" s="50">
        <v>1</v>
      </c>
      <c r="N544" s="35" t="s">
        <v>1394</v>
      </c>
      <c r="O544" s="51"/>
      <c r="P544" s="51"/>
      <c r="Q544" s="51" t="s">
        <v>1395</v>
      </c>
      <c r="R544" s="31" t="s">
        <v>403</v>
      </c>
      <c r="S544" s="31"/>
      <c r="T544" s="38"/>
      <c r="U544" s="38"/>
      <c r="V544" s="38">
        <f t="shared" si="41"/>
        <v>543</v>
      </c>
      <c r="W544" s="33">
        <f t="shared" si="42"/>
        <v>0</v>
      </c>
      <c r="X544" s="28" t="str">
        <f t="shared" si="40"/>
        <v/>
      </c>
    </row>
    <row r="545" spans="1:24">
      <c r="A545" s="29">
        <f t="shared" si="43"/>
        <v>544</v>
      </c>
      <c r="B545" s="29">
        <v>302</v>
      </c>
      <c r="C545" s="30">
        <f t="shared" si="44"/>
        <v>0</v>
      </c>
      <c r="D545" s="35" t="s">
        <v>52</v>
      </c>
      <c r="E545" s="32" t="s">
        <v>52</v>
      </c>
      <c r="F545" s="40" t="s">
        <v>723</v>
      </c>
      <c r="G545" s="33">
        <v>1</v>
      </c>
      <c r="H545" s="34" t="s">
        <v>105</v>
      </c>
      <c r="I545" s="31"/>
      <c r="J545" s="36"/>
      <c r="K545" s="36">
        <v>1</v>
      </c>
      <c r="L545" s="36">
        <v>1</v>
      </c>
      <c r="M545" s="50">
        <v>1</v>
      </c>
      <c r="N545" s="35" t="s">
        <v>1396</v>
      </c>
      <c r="O545" s="35" t="s">
        <v>1397</v>
      </c>
      <c r="P545" s="35" t="s">
        <v>1398</v>
      </c>
      <c r="Q545" s="35" t="s">
        <v>1399</v>
      </c>
      <c r="R545" s="31"/>
      <c r="S545" s="31"/>
      <c r="T545" s="31"/>
      <c r="U545" s="31" t="s">
        <v>1400</v>
      </c>
      <c r="V545" s="38">
        <f t="shared" si="41"/>
        <v>544</v>
      </c>
      <c r="W545" s="33">
        <f t="shared" si="42"/>
        <v>0</v>
      </c>
      <c r="X545" s="28" t="str">
        <f t="shared" si="40"/>
        <v/>
      </c>
    </row>
    <row r="546" spans="1:24">
      <c r="A546" s="29">
        <f t="shared" si="43"/>
        <v>545</v>
      </c>
      <c r="B546" s="29">
        <v>302</v>
      </c>
      <c r="C546" s="30">
        <f t="shared" si="44"/>
        <v>0</v>
      </c>
      <c r="D546" s="35" t="s">
        <v>52</v>
      </c>
      <c r="E546" s="32" t="s">
        <v>52</v>
      </c>
      <c r="F546" s="40" t="s">
        <v>723</v>
      </c>
      <c r="G546" s="33">
        <v>1</v>
      </c>
      <c r="H546" s="34" t="s">
        <v>105</v>
      </c>
      <c r="I546" s="31"/>
      <c r="J546" s="36"/>
      <c r="K546" s="36">
        <v>1</v>
      </c>
      <c r="L546" s="36">
        <v>1</v>
      </c>
      <c r="M546" s="50">
        <v>1</v>
      </c>
      <c r="N546" s="35" t="s">
        <v>1401</v>
      </c>
      <c r="O546" s="35" t="s">
        <v>1402</v>
      </c>
      <c r="P546" s="35" t="s">
        <v>1403</v>
      </c>
      <c r="Q546" s="35" t="s">
        <v>1404</v>
      </c>
      <c r="R546" s="31"/>
      <c r="S546" s="31"/>
      <c r="T546" s="31"/>
      <c r="U546" s="31" t="s">
        <v>1400</v>
      </c>
      <c r="V546" s="38">
        <f t="shared" si="41"/>
        <v>545</v>
      </c>
      <c r="W546" s="33">
        <f t="shared" si="42"/>
        <v>0</v>
      </c>
      <c r="X546" s="28" t="str">
        <f t="shared" si="40"/>
        <v/>
      </c>
    </row>
    <row r="547" spans="1:24">
      <c r="A547" s="29">
        <f t="shared" si="43"/>
        <v>546</v>
      </c>
      <c r="B547" s="29">
        <v>302</v>
      </c>
      <c r="C547" s="30">
        <f t="shared" si="44"/>
        <v>1</v>
      </c>
      <c r="D547" s="35" t="s">
        <v>52</v>
      </c>
      <c r="E547" s="32"/>
      <c r="F547" s="35" t="s">
        <v>723</v>
      </c>
      <c r="G547" s="33">
        <v>1</v>
      </c>
      <c r="H547" s="34" t="s">
        <v>105</v>
      </c>
      <c r="I547" s="31"/>
      <c r="J547" s="36"/>
      <c r="K547" s="36">
        <v>1</v>
      </c>
      <c r="L547" s="36">
        <v>1</v>
      </c>
      <c r="M547" s="50">
        <v>1</v>
      </c>
      <c r="N547" s="35" t="s">
        <v>1405</v>
      </c>
      <c r="O547" s="35"/>
      <c r="P547" s="35"/>
      <c r="Q547" s="35"/>
      <c r="R547" s="44"/>
      <c r="S547" s="44"/>
      <c r="T547" s="44"/>
      <c r="U547" s="44"/>
      <c r="V547" s="38">
        <f t="shared" si="41"/>
        <v>546</v>
      </c>
      <c r="W547" s="33">
        <f t="shared" si="42"/>
        <v>0</v>
      </c>
      <c r="X547" s="28" t="str">
        <f t="shared" si="40"/>
        <v/>
      </c>
    </row>
    <row r="548" spans="1:24">
      <c r="A548" s="29">
        <f t="shared" si="43"/>
        <v>547</v>
      </c>
      <c r="B548" s="29">
        <v>302</v>
      </c>
      <c r="C548" s="30">
        <f t="shared" si="44"/>
        <v>0</v>
      </c>
      <c r="D548" s="35" t="s">
        <v>52</v>
      </c>
      <c r="E548" s="32"/>
      <c r="F548" s="35" t="s">
        <v>723</v>
      </c>
      <c r="G548" s="33">
        <v>1</v>
      </c>
      <c r="H548" s="34" t="s">
        <v>105</v>
      </c>
      <c r="I548" s="31"/>
      <c r="J548" s="36"/>
      <c r="K548" s="36">
        <v>1</v>
      </c>
      <c r="L548" s="36">
        <v>1</v>
      </c>
      <c r="M548" s="50">
        <v>1</v>
      </c>
      <c r="N548" s="35" t="s">
        <v>1406</v>
      </c>
      <c r="O548" s="35"/>
      <c r="P548" s="35"/>
      <c r="Q548" s="35"/>
      <c r="R548" s="31"/>
      <c r="S548" s="31"/>
      <c r="T548" s="31" t="s">
        <v>1407</v>
      </c>
      <c r="U548" s="31" t="s">
        <v>1400</v>
      </c>
      <c r="V548" s="38">
        <f t="shared" si="41"/>
        <v>547</v>
      </c>
      <c r="W548" s="33">
        <f t="shared" si="42"/>
        <v>0</v>
      </c>
      <c r="X548" s="28" t="str">
        <f t="shared" si="40"/>
        <v/>
      </c>
    </row>
    <row r="549" spans="1:24" ht="30">
      <c r="A549" s="29">
        <f t="shared" si="43"/>
        <v>548</v>
      </c>
      <c r="B549" s="29">
        <v>302</v>
      </c>
      <c r="C549" s="30">
        <f t="shared" si="44"/>
        <v>0</v>
      </c>
      <c r="D549" s="35" t="s">
        <v>52</v>
      </c>
      <c r="E549" s="32"/>
      <c r="F549" s="31" t="s">
        <v>104</v>
      </c>
      <c r="G549" s="33">
        <v>2</v>
      </c>
      <c r="H549" s="34" t="s">
        <v>105</v>
      </c>
      <c r="I549" s="31"/>
      <c r="J549" s="36" t="s">
        <v>724</v>
      </c>
      <c r="K549" s="36">
        <v>3</v>
      </c>
      <c r="L549" s="36">
        <v>2</v>
      </c>
      <c r="M549" s="50">
        <v>1</v>
      </c>
      <c r="N549" s="35" t="s">
        <v>1408</v>
      </c>
      <c r="O549" s="35"/>
      <c r="P549" s="35"/>
      <c r="Q549" s="35"/>
      <c r="R549" s="31"/>
      <c r="S549" s="31"/>
      <c r="T549" s="31" t="s">
        <v>1384</v>
      </c>
      <c r="U549" s="31"/>
      <c r="V549" s="38">
        <f t="shared" si="41"/>
        <v>548</v>
      </c>
      <c r="W549" s="33">
        <f t="shared" si="42"/>
        <v>0</v>
      </c>
      <c r="X549" s="28" t="str">
        <f t="shared" si="40"/>
        <v/>
      </c>
    </row>
    <row r="550" spans="1:24" ht="45">
      <c r="A550" s="29">
        <f t="shared" si="43"/>
        <v>549</v>
      </c>
      <c r="B550" s="29">
        <v>302</v>
      </c>
      <c r="C550" s="30">
        <f t="shared" si="44"/>
        <v>1</v>
      </c>
      <c r="D550" s="35" t="s">
        <v>52</v>
      </c>
      <c r="E550" s="32"/>
      <c r="F550" s="31" t="s">
        <v>104</v>
      </c>
      <c r="G550" s="33">
        <v>2</v>
      </c>
      <c r="H550" s="34" t="s">
        <v>105</v>
      </c>
      <c r="I550" s="31"/>
      <c r="J550" s="36" t="s">
        <v>724</v>
      </c>
      <c r="K550" s="36">
        <v>3</v>
      </c>
      <c r="L550" s="36">
        <v>2</v>
      </c>
      <c r="M550" s="50">
        <v>1</v>
      </c>
      <c r="N550" s="35" t="s">
        <v>1409</v>
      </c>
      <c r="O550" s="35"/>
      <c r="P550" s="35"/>
      <c r="Q550" s="35"/>
      <c r="R550" s="25"/>
      <c r="S550" s="25"/>
      <c r="T550" s="44"/>
      <c r="U550" s="44"/>
      <c r="V550" s="38">
        <f t="shared" si="41"/>
        <v>549</v>
      </c>
      <c r="W550" s="33">
        <f t="shared" si="42"/>
        <v>0</v>
      </c>
      <c r="X550" s="28" t="str">
        <f t="shared" si="40"/>
        <v/>
      </c>
    </row>
    <row r="551" spans="1:24" ht="30">
      <c r="A551" s="29">
        <f t="shared" si="43"/>
        <v>550</v>
      </c>
      <c r="B551" s="29">
        <v>302</v>
      </c>
      <c r="C551" s="30">
        <f t="shared" si="44"/>
        <v>0</v>
      </c>
      <c r="D551" s="35" t="s">
        <v>52</v>
      </c>
      <c r="E551" s="32"/>
      <c r="F551" s="31" t="s">
        <v>104</v>
      </c>
      <c r="G551" s="33">
        <v>2</v>
      </c>
      <c r="H551" s="34" t="s">
        <v>105</v>
      </c>
      <c r="I551" s="31"/>
      <c r="J551" s="36" t="s">
        <v>724</v>
      </c>
      <c r="K551" s="36">
        <v>3</v>
      </c>
      <c r="L551" s="36">
        <v>2</v>
      </c>
      <c r="M551" s="50">
        <v>1</v>
      </c>
      <c r="N551" s="35" t="s">
        <v>1410</v>
      </c>
      <c r="O551" s="35"/>
      <c r="P551" s="35"/>
      <c r="Q551" s="35"/>
      <c r="R551" s="38"/>
      <c r="S551" s="38"/>
      <c r="T551" s="38"/>
      <c r="U551" s="31" t="s">
        <v>1400</v>
      </c>
      <c r="V551" s="38">
        <f t="shared" si="41"/>
        <v>550</v>
      </c>
      <c r="W551" s="33">
        <f t="shared" si="42"/>
        <v>0</v>
      </c>
      <c r="X551" s="28" t="str">
        <f t="shared" si="40"/>
        <v/>
      </c>
    </row>
    <row r="552" spans="1:24" ht="45">
      <c r="A552" s="29">
        <f t="shared" si="43"/>
        <v>551</v>
      </c>
      <c r="B552" s="29">
        <v>302</v>
      </c>
      <c r="C552" s="30">
        <f t="shared" si="44"/>
        <v>0</v>
      </c>
      <c r="D552" s="35" t="s">
        <v>52</v>
      </c>
      <c r="E552" s="32"/>
      <c r="F552" s="31" t="s">
        <v>104</v>
      </c>
      <c r="G552" s="33">
        <v>2</v>
      </c>
      <c r="H552" s="34" t="s">
        <v>105</v>
      </c>
      <c r="I552" s="31"/>
      <c r="J552" s="36" t="s">
        <v>724</v>
      </c>
      <c r="K552" s="36">
        <v>3</v>
      </c>
      <c r="L552" s="36">
        <v>2</v>
      </c>
      <c r="M552" s="50">
        <v>1</v>
      </c>
      <c r="N552" s="35" t="s">
        <v>1411</v>
      </c>
      <c r="O552" s="35"/>
      <c r="P552" s="35"/>
      <c r="Q552" s="35"/>
      <c r="R552" s="38"/>
      <c r="S552" s="38"/>
      <c r="T552" s="38"/>
      <c r="U552" s="31" t="s">
        <v>1400</v>
      </c>
      <c r="V552" s="38">
        <f t="shared" si="41"/>
        <v>551</v>
      </c>
      <c r="W552" s="33">
        <f t="shared" si="42"/>
        <v>0</v>
      </c>
      <c r="X552" s="28" t="str">
        <f t="shared" si="40"/>
        <v/>
      </c>
    </row>
    <row r="553" spans="1:24" ht="30">
      <c r="A553" s="29">
        <f t="shared" si="43"/>
        <v>552</v>
      </c>
      <c r="B553" s="29">
        <v>302</v>
      </c>
      <c r="C553" s="30">
        <f t="shared" si="44"/>
        <v>0</v>
      </c>
      <c r="D553" s="35" t="s">
        <v>52</v>
      </c>
      <c r="E553" s="32"/>
      <c r="F553" s="31" t="s">
        <v>104</v>
      </c>
      <c r="G553" s="33">
        <v>2</v>
      </c>
      <c r="H553" s="34" t="s">
        <v>105</v>
      </c>
      <c r="I553" s="31"/>
      <c r="J553" s="36" t="s">
        <v>724</v>
      </c>
      <c r="K553" s="36">
        <v>3</v>
      </c>
      <c r="L553" s="36">
        <v>2</v>
      </c>
      <c r="M553" s="50">
        <v>1</v>
      </c>
      <c r="N553" s="35" t="s">
        <v>1412</v>
      </c>
      <c r="O553" s="35"/>
      <c r="P553" s="35"/>
      <c r="Q553" s="35"/>
      <c r="R553" s="38"/>
      <c r="S553" s="38"/>
      <c r="T553" s="31" t="s">
        <v>1413</v>
      </c>
      <c r="U553" s="31"/>
      <c r="V553" s="38">
        <f t="shared" si="41"/>
        <v>552</v>
      </c>
      <c r="W553" s="33">
        <f t="shared" si="42"/>
        <v>0</v>
      </c>
      <c r="X553" s="28" t="str">
        <f t="shared" si="40"/>
        <v/>
      </c>
    </row>
    <row r="554" spans="1:24">
      <c r="A554" s="29">
        <f t="shared" si="43"/>
        <v>553</v>
      </c>
      <c r="B554" s="29">
        <v>302</v>
      </c>
      <c r="C554" s="30">
        <f t="shared" si="44"/>
        <v>0</v>
      </c>
      <c r="D554" s="35" t="s">
        <v>52</v>
      </c>
      <c r="E554" s="32"/>
      <c r="F554" s="31" t="s">
        <v>225</v>
      </c>
      <c r="G554" s="33">
        <v>4</v>
      </c>
      <c r="H554" s="34" t="s">
        <v>105</v>
      </c>
      <c r="I554" s="31"/>
      <c r="J554" s="36"/>
      <c r="K554" s="36">
        <v>2</v>
      </c>
      <c r="L554" s="36">
        <v>4</v>
      </c>
      <c r="M554" s="50">
        <v>1</v>
      </c>
      <c r="N554" s="35" t="s">
        <v>1414</v>
      </c>
      <c r="O554" s="35"/>
      <c r="P554" s="35"/>
      <c r="Q554" s="35"/>
      <c r="R554" s="38"/>
      <c r="S554" s="38"/>
      <c r="T554" s="38"/>
      <c r="U554" s="31" t="s">
        <v>1400</v>
      </c>
      <c r="V554" s="38">
        <f t="shared" si="41"/>
        <v>553</v>
      </c>
      <c r="W554" s="33">
        <f t="shared" si="42"/>
        <v>0</v>
      </c>
      <c r="X554" s="28" t="str">
        <f t="shared" si="40"/>
        <v/>
      </c>
    </row>
    <row r="555" spans="1:24" ht="30">
      <c r="A555" s="29">
        <f t="shared" si="43"/>
        <v>554</v>
      </c>
      <c r="B555" s="29">
        <v>302</v>
      </c>
      <c r="C555" s="30">
        <f t="shared" si="44"/>
        <v>0</v>
      </c>
      <c r="D555" s="35" t="s">
        <v>52</v>
      </c>
      <c r="E555" s="32"/>
      <c r="F555" s="31" t="s">
        <v>225</v>
      </c>
      <c r="G555" s="33">
        <v>4</v>
      </c>
      <c r="H555" s="34" t="s">
        <v>105</v>
      </c>
      <c r="I555" s="31"/>
      <c r="J555" s="36"/>
      <c r="K555" s="36">
        <v>2</v>
      </c>
      <c r="L555" s="36">
        <v>4</v>
      </c>
      <c r="M555" s="50">
        <v>1</v>
      </c>
      <c r="N555" s="35" t="s">
        <v>1415</v>
      </c>
      <c r="O555" s="35"/>
      <c r="P555" s="35" t="s">
        <v>1416</v>
      </c>
      <c r="Q555" s="35"/>
      <c r="R555" s="31" t="s">
        <v>403</v>
      </c>
      <c r="S555" s="31"/>
      <c r="T555" s="31" t="s">
        <v>1384</v>
      </c>
      <c r="U555" s="31"/>
      <c r="V555" s="38">
        <f t="shared" si="41"/>
        <v>554</v>
      </c>
      <c r="W555" s="33">
        <f t="shared" si="42"/>
        <v>0</v>
      </c>
      <c r="X555" s="28" t="str">
        <f t="shared" si="40"/>
        <v/>
      </c>
    </row>
    <row r="556" spans="1:24">
      <c r="A556" s="29">
        <f t="shared" si="43"/>
        <v>555</v>
      </c>
      <c r="B556" s="29">
        <v>302</v>
      </c>
      <c r="C556" s="30">
        <f t="shared" si="44"/>
        <v>1</v>
      </c>
      <c r="D556" s="35" t="s">
        <v>52</v>
      </c>
      <c r="E556" s="32"/>
      <c r="F556" s="31" t="s">
        <v>225</v>
      </c>
      <c r="G556" s="33">
        <v>4</v>
      </c>
      <c r="H556" s="34" t="s">
        <v>105</v>
      </c>
      <c r="I556" s="31"/>
      <c r="J556" s="36"/>
      <c r="K556" s="36">
        <v>2</v>
      </c>
      <c r="L556" s="36">
        <v>4</v>
      </c>
      <c r="M556" s="50">
        <v>1</v>
      </c>
      <c r="N556" s="35" t="s">
        <v>1417</v>
      </c>
      <c r="O556" s="35"/>
      <c r="P556" s="35" t="s">
        <v>1418</v>
      </c>
      <c r="Q556" s="35"/>
      <c r="R556" s="25"/>
      <c r="S556" s="25"/>
      <c r="T556" s="25"/>
      <c r="U556" s="44"/>
      <c r="V556" s="38">
        <f t="shared" si="41"/>
        <v>555</v>
      </c>
      <c r="W556" s="33">
        <f t="shared" si="42"/>
        <v>0</v>
      </c>
      <c r="X556" s="28" t="str">
        <f t="shared" si="40"/>
        <v/>
      </c>
    </row>
    <row r="557" spans="1:24" ht="30">
      <c r="A557" s="29">
        <f t="shared" si="43"/>
        <v>556</v>
      </c>
      <c r="B557" s="29">
        <v>302</v>
      </c>
      <c r="C557" s="30">
        <f t="shared" si="44"/>
        <v>0</v>
      </c>
      <c r="D557" s="35" t="s">
        <v>52</v>
      </c>
      <c r="E557" s="32"/>
      <c r="F557" s="31" t="s">
        <v>225</v>
      </c>
      <c r="G557" s="33">
        <v>4</v>
      </c>
      <c r="H557" s="34" t="s">
        <v>105</v>
      </c>
      <c r="I557" s="31"/>
      <c r="J557" s="36"/>
      <c r="K557" s="36">
        <v>2</v>
      </c>
      <c r="L557" s="36">
        <v>4</v>
      </c>
      <c r="M557" s="50">
        <v>1</v>
      </c>
      <c r="N557" s="35" t="s">
        <v>1419</v>
      </c>
      <c r="O557" s="35"/>
      <c r="P557" s="35" t="s">
        <v>1420</v>
      </c>
      <c r="Q557" s="35"/>
      <c r="R557" s="31" t="s">
        <v>403</v>
      </c>
      <c r="S557" s="31"/>
      <c r="T557" s="31"/>
      <c r="U557" s="31"/>
      <c r="V557" s="38">
        <f t="shared" si="41"/>
        <v>556</v>
      </c>
      <c r="W557" s="33">
        <f t="shared" si="42"/>
        <v>0</v>
      </c>
      <c r="X557" s="28" t="str">
        <f t="shared" si="40"/>
        <v/>
      </c>
    </row>
    <row r="558" spans="1:24">
      <c r="A558" s="29">
        <f t="shared" si="43"/>
        <v>557</v>
      </c>
      <c r="B558" s="29">
        <v>302</v>
      </c>
      <c r="C558" s="30">
        <f t="shared" si="44"/>
        <v>0</v>
      </c>
      <c r="D558" s="35" t="s">
        <v>52</v>
      </c>
      <c r="E558" s="32"/>
      <c r="F558" s="34" t="s">
        <v>723</v>
      </c>
      <c r="G558" s="33">
        <v>1</v>
      </c>
      <c r="H558" s="34" t="s">
        <v>105</v>
      </c>
      <c r="I558" s="31"/>
      <c r="J558" s="36"/>
      <c r="K558" s="36">
        <v>2</v>
      </c>
      <c r="L558" s="36">
        <v>1</v>
      </c>
      <c r="M558" s="50">
        <v>1</v>
      </c>
      <c r="N558" s="35" t="s">
        <v>1421</v>
      </c>
      <c r="O558" s="35"/>
      <c r="P558" s="35"/>
      <c r="Q558" s="35"/>
      <c r="R558" s="31"/>
      <c r="S558" s="31"/>
      <c r="T558" s="31"/>
      <c r="U558" s="31" t="s">
        <v>1422</v>
      </c>
      <c r="V558" s="38">
        <f t="shared" si="41"/>
        <v>557</v>
      </c>
      <c r="W558" s="33">
        <f t="shared" si="42"/>
        <v>0</v>
      </c>
      <c r="X558" s="28" t="str">
        <f t="shared" si="40"/>
        <v/>
      </c>
    </row>
    <row r="559" spans="1:24" ht="30">
      <c r="A559" s="29">
        <f t="shared" si="43"/>
        <v>558</v>
      </c>
      <c r="B559" s="29">
        <v>103</v>
      </c>
      <c r="C559" s="30">
        <f t="shared" si="44"/>
        <v>0</v>
      </c>
      <c r="D559" s="40" t="s">
        <v>892</v>
      </c>
      <c r="E559" s="32"/>
      <c r="F559" s="34" t="s">
        <v>723</v>
      </c>
      <c r="G559" s="33">
        <v>1</v>
      </c>
      <c r="H559" s="34" t="s">
        <v>105</v>
      </c>
      <c r="I559" s="31"/>
      <c r="J559" s="36"/>
      <c r="K559" s="36">
        <v>2</v>
      </c>
      <c r="L559" s="36">
        <v>1</v>
      </c>
      <c r="M559" s="50">
        <v>1</v>
      </c>
      <c r="N559" s="35" t="s">
        <v>1423</v>
      </c>
      <c r="O559" s="35" t="s">
        <v>1424</v>
      </c>
      <c r="P559" s="35" t="s">
        <v>1425</v>
      </c>
      <c r="Q559" s="35" t="s">
        <v>1426</v>
      </c>
      <c r="R559" s="31"/>
      <c r="S559" s="31"/>
      <c r="T559" s="31"/>
      <c r="U559" s="31" t="s">
        <v>1422</v>
      </c>
      <c r="V559" s="38">
        <f t="shared" si="41"/>
        <v>558</v>
      </c>
      <c r="W559" s="33">
        <f t="shared" si="42"/>
        <v>0</v>
      </c>
      <c r="X559" s="28" t="str">
        <f t="shared" si="40"/>
        <v/>
      </c>
    </row>
    <row r="560" spans="1:24">
      <c r="A560" s="29">
        <f t="shared" si="43"/>
        <v>559</v>
      </c>
      <c r="B560" s="29">
        <v>302</v>
      </c>
      <c r="C560" s="30">
        <f t="shared" si="44"/>
        <v>0</v>
      </c>
      <c r="D560" s="35" t="s">
        <v>52</v>
      </c>
      <c r="E560" s="32"/>
      <c r="F560" s="31" t="s">
        <v>225</v>
      </c>
      <c r="G560" s="33">
        <v>4</v>
      </c>
      <c r="H560" s="34" t="s">
        <v>105</v>
      </c>
      <c r="I560" s="31"/>
      <c r="J560" s="36"/>
      <c r="K560" s="36">
        <v>2</v>
      </c>
      <c r="L560" s="36">
        <v>4</v>
      </c>
      <c r="M560" s="50">
        <v>1</v>
      </c>
      <c r="N560" s="35" t="s">
        <v>1427</v>
      </c>
      <c r="O560" s="35"/>
      <c r="P560" s="35" t="s">
        <v>1428</v>
      </c>
      <c r="Q560" s="35"/>
      <c r="R560" s="31"/>
      <c r="S560" s="31"/>
      <c r="T560" s="31"/>
      <c r="U560" s="31" t="s">
        <v>1400</v>
      </c>
      <c r="V560" s="38">
        <f t="shared" si="41"/>
        <v>559</v>
      </c>
      <c r="W560" s="33">
        <f t="shared" si="42"/>
        <v>0</v>
      </c>
      <c r="X560" s="28" t="str">
        <f t="shared" si="40"/>
        <v/>
      </c>
    </row>
    <row r="561" spans="1:24" ht="30">
      <c r="A561" s="29">
        <f t="shared" si="43"/>
        <v>560</v>
      </c>
      <c r="B561" s="29">
        <v>302</v>
      </c>
      <c r="C561" s="30">
        <f t="shared" si="44"/>
        <v>0</v>
      </c>
      <c r="D561" s="35" t="s">
        <v>52</v>
      </c>
      <c r="E561" s="32"/>
      <c r="F561" s="34" t="s">
        <v>104</v>
      </c>
      <c r="G561" s="33">
        <v>2</v>
      </c>
      <c r="H561" s="34" t="s">
        <v>105</v>
      </c>
      <c r="I561" s="31"/>
      <c r="J561" s="36"/>
      <c r="K561" s="36">
        <v>2</v>
      </c>
      <c r="L561" s="36">
        <v>2</v>
      </c>
      <c r="M561" s="50">
        <v>1</v>
      </c>
      <c r="N561" s="35" t="s">
        <v>1429</v>
      </c>
      <c r="O561" s="35"/>
      <c r="P561" s="35" t="s">
        <v>1430</v>
      </c>
      <c r="Q561" s="35"/>
      <c r="R561" s="31"/>
      <c r="S561" s="31"/>
      <c r="T561" s="31" t="s">
        <v>1384</v>
      </c>
      <c r="U561" s="31"/>
      <c r="V561" s="38">
        <f t="shared" si="41"/>
        <v>560</v>
      </c>
      <c r="W561" s="33">
        <f t="shared" si="42"/>
        <v>0</v>
      </c>
      <c r="X561" s="28" t="str">
        <f t="shared" si="40"/>
        <v/>
      </c>
    </row>
    <row r="562" spans="1:24" ht="30">
      <c r="A562" s="29">
        <f t="shared" si="43"/>
        <v>561</v>
      </c>
      <c r="B562" s="29">
        <v>104</v>
      </c>
      <c r="C562" s="30">
        <f t="shared" si="44"/>
        <v>0</v>
      </c>
      <c r="D562" s="40" t="s">
        <v>722</v>
      </c>
      <c r="E562" s="32"/>
      <c r="F562" s="34" t="s">
        <v>104</v>
      </c>
      <c r="G562" s="33">
        <v>1</v>
      </c>
      <c r="H562" s="34" t="s">
        <v>105</v>
      </c>
      <c r="I562" s="31"/>
      <c r="J562" s="36"/>
      <c r="K562" s="36">
        <v>2</v>
      </c>
      <c r="L562" s="36">
        <v>2</v>
      </c>
      <c r="M562" s="50">
        <v>1</v>
      </c>
      <c r="N562" s="40" t="s">
        <v>1431</v>
      </c>
      <c r="O562" s="35"/>
      <c r="P562" s="35" t="s">
        <v>1432</v>
      </c>
      <c r="Q562" s="35"/>
      <c r="R562" s="31"/>
      <c r="S562" s="31"/>
      <c r="T562" s="31"/>
      <c r="U562" s="31" t="s">
        <v>1400</v>
      </c>
      <c r="V562" s="38">
        <f t="shared" si="41"/>
        <v>561</v>
      </c>
      <c r="W562" s="33">
        <f t="shared" si="42"/>
        <v>0</v>
      </c>
      <c r="X562" s="28" t="str">
        <f t="shared" si="40"/>
        <v/>
      </c>
    </row>
    <row r="563" spans="1:24" ht="75">
      <c r="A563" s="29">
        <f t="shared" si="43"/>
        <v>562</v>
      </c>
      <c r="B563" s="29">
        <v>302</v>
      </c>
      <c r="C563" s="30">
        <f t="shared" si="44"/>
        <v>1</v>
      </c>
      <c r="D563" s="35" t="s">
        <v>52</v>
      </c>
      <c r="E563" s="32"/>
      <c r="F563" s="34" t="s">
        <v>652</v>
      </c>
      <c r="G563" s="33">
        <v>9</v>
      </c>
      <c r="H563" s="34" t="s">
        <v>105</v>
      </c>
      <c r="I563" s="31"/>
      <c r="J563" s="36"/>
      <c r="K563" s="36">
        <v>3</v>
      </c>
      <c r="L563" s="36">
        <v>9</v>
      </c>
      <c r="M563" s="50">
        <v>1</v>
      </c>
      <c r="N563" s="35" t="s">
        <v>1433</v>
      </c>
      <c r="O563" s="35"/>
      <c r="P563" s="35" t="s">
        <v>1434</v>
      </c>
      <c r="Q563" s="35"/>
      <c r="R563" s="44"/>
      <c r="S563" s="44"/>
      <c r="T563" s="44"/>
      <c r="U563" s="44"/>
      <c r="V563" s="38">
        <f t="shared" si="41"/>
        <v>562</v>
      </c>
      <c r="W563" s="33">
        <f t="shared" si="42"/>
        <v>0</v>
      </c>
      <c r="X563" s="28" t="str">
        <f t="shared" si="40"/>
        <v/>
      </c>
    </row>
    <row r="564" spans="1:24">
      <c r="A564" s="29">
        <f t="shared" si="43"/>
        <v>563</v>
      </c>
      <c r="B564" s="29">
        <v>302</v>
      </c>
      <c r="C564" s="30">
        <f t="shared" si="44"/>
        <v>0</v>
      </c>
      <c r="D564" s="35" t="s">
        <v>52</v>
      </c>
      <c r="E564" s="32"/>
      <c r="F564" s="31" t="s">
        <v>225</v>
      </c>
      <c r="G564" s="33">
        <v>4</v>
      </c>
      <c r="H564" s="34" t="s">
        <v>105</v>
      </c>
      <c r="I564" s="31"/>
      <c r="J564" s="36"/>
      <c r="K564" s="36">
        <v>3</v>
      </c>
      <c r="L564" s="36">
        <v>4</v>
      </c>
      <c r="M564" s="50">
        <v>1</v>
      </c>
      <c r="N564" s="35" t="s">
        <v>1435</v>
      </c>
      <c r="O564" s="35"/>
      <c r="P564" s="35" t="s">
        <v>1436</v>
      </c>
      <c r="Q564" s="35"/>
      <c r="R564" s="31"/>
      <c r="S564" s="31"/>
      <c r="T564" s="31"/>
      <c r="U564" s="31" t="s">
        <v>1400</v>
      </c>
      <c r="V564" s="38">
        <f t="shared" si="41"/>
        <v>563</v>
      </c>
      <c r="W564" s="33">
        <f t="shared" si="42"/>
        <v>0</v>
      </c>
      <c r="X564" s="28" t="str">
        <f t="shared" si="40"/>
        <v/>
      </c>
    </row>
    <row r="565" spans="1:24">
      <c r="A565" s="29">
        <f t="shared" si="43"/>
        <v>564</v>
      </c>
      <c r="B565" s="29">
        <v>302</v>
      </c>
      <c r="C565" s="30">
        <f t="shared" si="44"/>
        <v>0</v>
      </c>
      <c r="D565" s="35" t="s">
        <v>52</v>
      </c>
      <c r="E565" s="32"/>
      <c r="F565" s="31" t="s">
        <v>225</v>
      </c>
      <c r="G565" s="33">
        <v>4</v>
      </c>
      <c r="H565" s="34" t="s">
        <v>105</v>
      </c>
      <c r="I565" s="31"/>
      <c r="J565" s="36"/>
      <c r="K565" s="36">
        <v>3</v>
      </c>
      <c r="L565" s="36">
        <v>4</v>
      </c>
      <c r="M565" s="50">
        <v>1</v>
      </c>
      <c r="N565" s="35" t="s">
        <v>1437</v>
      </c>
      <c r="O565" s="35"/>
      <c r="P565" s="35"/>
      <c r="Q565" s="35"/>
      <c r="R565" s="31"/>
      <c r="S565" s="31"/>
      <c r="T565" s="31"/>
      <c r="U565" s="31" t="s">
        <v>1400</v>
      </c>
      <c r="V565" s="38">
        <f t="shared" si="41"/>
        <v>564</v>
      </c>
      <c r="W565" s="33">
        <f t="shared" si="42"/>
        <v>0</v>
      </c>
      <c r="X565" s="28" t="str">
        <f t="shared" si="40"/>
        <v/>
      </c>
    </row>
    <row r="566" spans="1:24">
      <c r="A566" s="29">
        <f t="shared" si="43"/>
        <v>565</v>
      </c>
      <c r="B566" s="29">
        <v>302</v>
      </c>
      <c r="C566" s="30">
        <f t="shared" si="44"/>
        <v>0</v>
      </c>
      <c r="D566" s="35" t="s">
        <v>52</v>
      </c>
      <c r="E566" s="32"/>
      <c r="F566" s="31" t="s">
        <v>225</v>
      </c>
      <c r="G566" s="33">
        <v>4</v>
      </c>
      <c r="H566" s="34" t="s">
        <v>105</v>
      </c>
      <c r="I566" s="31"/>
      <c r="J566" s="36"/>
      <c r="K566" s="36">
        <v>3</v>
      </c>
      <c r="L566" s="36">
        <v>4</v>
      </c>
      <c r="M566" s="50">
        <v>1</v>
      </c>
      <c r="N566" s="35" t="s">
        <v>1438</v>
      </c>
      <c r="O566" s="35"/>
      <c r="P566" s="35"/>
      <c r="Q566" s="35"/>
      <c r="R566" s="31"/>
      <c r="S566" s="31"/>
      <c r="T566" s="31"/>
      <c r="U566" s="31" t="s">
        <v>1400</v>
      </c>
      <c r="V566" s="38">
        <f t="shared" si="41"/>
        <v>565</v>
      </c>
      <c r="W566" s="33">
        <f t="shared" si="42"/>
        <v>0</v>
      </c>
      <c r="X566" s="28" t="str">
        <f t="shared" si="40"/>
        <v/>
      </c>
    </row>
    <row r="567" spans="1:24">
      <c r="A567" s="29">
        <f t="shared" si="43"/>
        <v>566</v>
      </c>
      <c r="B567" s="29">
        <v>302</v>
      </c>
      <c r="C567" s="30">
        <f t="shared" si="44"/>
        <v>0</v>
      </c>
      <c r="D567" s="35" t="s">
        <v>52</v>
      </c>
      <c r="E567" s="32"/>
      <c r="F567" s="31" t="s">
        <v>225</v>
      </c>
      <c r="G567" s="33">
        <v>4</v>
      </c>
      <c r="H567" s="34" t="s">
        <v>105</v>
      </c>
      <c r="I567" s="31"/>
      <c r="J567" s="36"/>
      <c r="K567" s="36">
        <v>3</v>
      </c>
      <c r="L567" s="36">
        <v>4</v>
      </c>
      <c r="M567" s="50">
        <v>1</v>
      </c>
      <c r="N567" s="35" t="s">
        <v>1064</v>
      </c>
      <c r="O567" s="35"/>
      <c r="P567" s="35" t="s">
        <v>1439</v>
      </c>
      <c r="Q567" s="35" t="s">
        <v>1440</v>
      </c>
      <c r="R567" s="31"/>
      <c r="S567" s="31"/>
      <c r="T567" s="31"/>
      <c r="U567" s="31" t="s">
        <v>1400</v>
      </c>
      <c r="V567" s="38">
        <f t="shared" si="41"/>
        <v>566</v>
      </c>
      <c r="W567" s="33">
        <f t="shared" si="42"/>
        <v>0</v>
      </c>
      <c r="X567" s="28" t="str">
        <f t="shared" si="40"/>
        <v/>
      </c>
    </row>
    <row r="568" spans="1:24" ht="30">
      <c r="A568" s="29">
        <f t="shared" si="43"/>
        <v>567</v>
      </c>
      <c r="B568" s="29">
        <v>302</v>
      </c>
      <c r="C568" s="30">
        <f t="shared" si="44"/>
        <v>0</v>
      </c>
      <c r="D568" s="35" t="s">
        <v>52</v>
      </c>
      <c r="E568" s="32"/>
      <c r="F568" s="31" t="s">
        <v>225</v>
      </c>
      <c r="G568" s="33">
        <v>4</v>
      </c>
      <c r="H568" s="34" t="s">
        <v>105</v>
      </c>
      <c r="I568" s="31"/>
      <c r="J568" s="36"/>
      <c r="K568" s="36">
        <v>3</v>
      </c>
      <c r="L568" s="36">
        <v>4</v>
      </c>
      <c r="M568" s="50">
        <v>1</v>
      </c>
      <c r="N568" s="35" t="s">
        <v>1441</v>
      </c>
      <c r="O568" s="35"/>
      <c r="P568" s="35" t="s">
        <v>1442</v>
      </c>
      <c r="Q568" s="35"/>
      <c r="R568" s="31" t="s">
        <v>403</v>
      </c>
      <c r="S568" s="31"/>
      <c r="T568" s="31"/>
      <c r="U568" s="31"/>
      <c r="V568" s="38">
        <f t="shared" si="41"/>
        <v>567</v>
      </c>
      <c r="W568" s="33">
        <f t="shared" si="42"/>
        <v>0</v>
      </c>
      <c r="X568" s="28" t="str">
        <f t="shared" si="40"/>
        <v/>
      </c>
    </row>
    <row r="569" spans="1:24" ht="30">
      <c r="A569" s="29">
        <f t="shared" si="43"/>
        <v>568</v>
      </c>
      <c r="B569" s="29">
        <v>302</v>
      </c>
      <c r="C569" s="30">
        <f t="shared" si="44"/>
        <v>0</v>
      </c>
      <c r="D569" s="35" t="s">
        <v>52</v>
      </c>
      <c r="E569" s="32"/>
      <c r="F569" s="31" t="s">
        <v>225</v>
      </c>
      <c r="G569" s="33">
        <v>4</v>
      </c>
      <c r="H569" s="34" t="s">
        <v>105</v>
      </c>
      <c r="I569" s="31"/>
      <c r="J569" s="36"/>
      <c r="K569" s="36">
        <v>3</v>
      </c>
      <c r="L569" s="36">
        <v>4</v>
      </c>
      <c r="M569" s="50">
        <v>1</v>
      </c>
      <c r="N569" s="35" t="s">
        <v>1443</v>
      </c>
      <c r="O569" s="35"/>
      <c r="P569" s="35"/>
      <c r="Q569" s="35"/>
      <c r="R569" s="31" t="s">
        <v>403</v>
      </c>
      <c r="S569" s="31"/>
      <c r="T569" s="31"/>
      <c r="U569" s="31"/>
      <c r="V569" s="38">
        <f t="shared" si="41"/>
        <v>568</v>
      </c>
      <c r="W569" s="33">
        <f t="shared" si="42"/>
        <v>0</v>
      </c>
      <c r="X569" s="28" t="str">
        <f t="shared" si="40"/>
        <v/>
      </c>
    </row>
    <row r="570" spans="1:24" ht="30">
      <c r="A570" s="29">
        <f t="shared" si="43"/>
        <v>569</v>
      </c>
      <c r="B570" s="29">
        <v>302</v>
      </c>
      <c r="C570" s="30">
        <f t="shared" si="44"/>
        <v>0</v>
      </c>
      <c r="D570" s="35" t="s">
        <v>52</v>
      </c>
      <c r="E570" s="32"/>
      <c r="F570" s="31" t="s">
        <v>225</v>
      </c>
      <c r="G570" s="33">
        <v>4</v>
      </c>
      <c r="H570" s="34" t="s">
        <v>105</v>
      </c>
      <c r="I570" s="31"/>
      <c r="J570" s="36"/>
      <c r="K570" s="36">
        <v>3</v>
      </c>
      <c r="L570" s="36">
        <v>4</v>
      </c>
      <c r="M570" s="50">
        <v>1</v>
      </c>
      <c r="N570" s="35" t="s">
        <v>1444</v>
      </c>
      <c r="O570" s="35"/>
      <c r="P570" s="35"/>
      <c r="Q570" s="35"/>
      <c r="R570" s="31" t="s">
        <v>403</v>
      </c>
      <c r="S570" s="31"/>
      <c r="T570" s="31"/>
      <c r="U570" s="31"/>
      <c r="V570" s="38">
        <f t="shared" si="41"/>
        <v>569</v>
      </c>
      <c r="W570" s="33">
        <f t="shared" si="42"/>
        <v>0</v>
      </c>
      <c r="X570" s="28" t="str">
        <f t="shared" si="40"/>
        <v/>
      </c>
    </row>
    <row r="571" spans="1:24" ht="30">
      <c r="A571" s="29">
        <f t="shared" si="43"/>
        <v>570</v>
      </c>
      <c r="B571" s="29">
        <v>302</v>
      </c>
      <c r="C571" s="30">
        <f t="shared" si="44"/>
        <v>0</v>
      </c>
      <c r="D571" s="35" t="s">
        <v>52</v>
      </c>
      <c r="E571" s="32"/>
      <c r="F571" s="31" t="s">
        <v>225</v>
      </c>
      <c r="G571" s="33">
        <v>4</v>
      </c>
      <c r="H571" s="34" t="s">
        <v>105</v>
      </c>
      <c r="I571" s="31"/>
      <c r="J571" s="36"/>
      <c r="K571" s="36">
        <v>3</v>
      </c>
      <c r="L571" s="36">
        <v>4</v>
      </c>
      <c r="M571" s="50">
        <v>1</v>
      </c>
      <c r="N571" s="35" t="s">
        <v>1445</v>
      </c>
      <c r="O571" s="35"/>
      <c r="P571" s="35"/>
      <c r="Q571" s="35"/>
      <c r="R571" s="31" t="s">
        <v>403</v>
      </c>
      <c r="S571" s="31"/>
      <c r="T571" s="31"/>
      <c r="U571" s="31"/>
      <c r="V571" s="38">
        <f t="shared" si="41"/>
        <v>570</v>
      </c>
      <c r="W571" s="33">
        <f t="shared" si="42"/>
        <v>0</v>
      </c>
      <c r="X571" s="28" t="str">
        <f t="shared" si="40"/>
        <v/>
      </c>
    </row>
    <row r="572" spans="1:24" ht="30">
      <c r="A572" s="29">
        <f t="shared" si="43"/>
        <v>571</v>
      </c>
      <c r="B572" s="29">
        <v>302</v>
      </c>
      <c r="C572" s="30">
        <f t="shared" si="44"/>
        <v>0</v>
      </c>
      <c r="D572" s="35" t="s">
        <v>52</v>
      </c>
      <c r="E572" s="32"/>
      <c r="F572" s="31" t="s">
        <v>225</v>
      </c>
      <c r="G572" s="33">
        <v>4</v>
      </c>
      <c r="H572" s="34" t="s">
        <v>105</v>
      </c>
      <c r="I572" s="31"/>
      <c r="J572" s="36"/>
      <c r="K572" s="36">
        <v>3</v>
      </c>
      <c r="L572" s="36">
        <v>4</v>
      </c>
      <c r="M572" s="50">
        <v>1</v>
      </c>
      <c r="N572" s="35" t="s">
        <v>1446</v>
      </c>
      <c r="O572" s="35"/>
      <c r="P572" s="35"/>
      <c r="Q572" s="35"/>
      <c r="R572" s="31" t="s">
        <v>403</v>
      </c>
      <c r="S572" s="31"/>
      <c r="T572" s="31"/>
      <c r="U572" s="31"/>
      <c r="V572" s="38">
        <f t="shared" si="41"/>
        <v>571</v>
      </c>
      <c r="W572" s="33">
        <f t="shared" si="42"/>
        <v>0</v>
      </c>
      <c r="X572" s="28" t="str">
        <f t="shared" si="40"/>
        <v/>
      </c>
    </row>
    <row r="573" spans="1:24" ht="30">
      <c r="A573" s="29">
        <f t="shared" si="43"/>
        <v>572</v>
      </c>
      <c r="B573" s="29">
        <v>302</v>
      </c>
      <c r="C573" s="30">
        <f t="shared" si="44"/>
        <v>0</v>
      </c>
      <c r="D573" s="35" t="s">
        <v>52</v>
      </c>
      <c r="E573" s="32"/>
      <c r="F573" s="31" t="s">
        <v>225</v>
      </c>
      <c r="G573" s="33">
        <v>4</v>
      </c>
      <c r="H573" s="34" t="s">
        <v>105</v>
      </c>
      <c r="I573" s="31"/>
      <c r="J573" s="36"/>
      <c r="K573" s="36">
        <v>3</v>
      </c>
      <c r="L573" s="36">
        <v>4</v>
      </c>
      <c r="M573" s="50">
        <v>1</v>
      </c>
      <c r="N573" s="35" t="s">
        <v>1447</v>
      </c>
      <c r="O573" s="35"/>
      <c r="P573" s="35"/>
      <c r="Q573" s="35"/>
      <c r="R573" s="31" t="s">
        <v>403</v>
      </c>
      <c r="S573" s="31"/>
      <c r="T573" s="31"/>
      <c r="U573" s="31"/>
      <c r="V573" s="38">
        <f t="shared" si="41"/>
        <v>572</v>
      </c>
      <c r="W573" s="33">
        <f t="shared" si="42"/>
        <v>0</v>
      </c>
      <c r="X573" s="28" t="str">
        <f t="shared" si="40"/>
        <v/>
      </c>
    </row>
    <row r="574" spans="1:24" ht="75">
      <c r="A574" s="29">
        <f t="shared" si="43"/>
        <v>573</v>
      </c>
      <c r="B574" s="29">
        <v>302</v>
      </c>
      <c r="C574" s="30">
        <f t="shared" si="44"/>
        <v>0</v>
      </c>
      <c r="D574" s="35" t="s">
        <v>52</v>
      </c>
      <c r="E574" s="32"/>
      <c r="F574" s="34" t="s">
        <v>652</v>
      </c>
      <c r="G574" s="33">
        <v>9</v>
      </c>
      <c r="H574" s="34" t="s">
        <v>105</v>
      </c>
      <c r="I574" s="31"/>
      <c r="J574" s="36"/>
      <c r="K574" s="36">
        <v>3</v>
      </c>
      <c r="L574" s="36">
        <v>9</v>
      </c>
      <c r="M574" s="50">
        <v>1</v>
      </c>
      <c r="N574" s="35" t="s">
        <v>1448</v>
      </c>
      <c r="O574" s="35"/>
      <c r="P574" s="35"/>
      <c r="Q574" s="35"/>
      <c r="R574" s="31" t="s">
        <v>403</v>
      </c>
      <c r="S574" s="31"/>
      <c r="T574" s="31"/>
      <c r="U574" s="31"/>
      <c r="V574" s="38">
        <f t="shared" si="41"/>
        <v>573</v>
      </c>
      <c r="W574" s="33">
        <f t="shared" si="42"/>
        <v>0</v>
      </c>
      <c r="X574" s="28" t="str">
        <f t="shared" si="40"/>
        <v/>
      </c>
    </row>
    <row r="575" spans="1:24" ht="30">
      <c r="A575" s="29">
        <f t="shared" si="43"/>
        <v>574</v>
      </c>
      <c r="B575" s="29">
        <v>302</v>
      </c>
      <c r="C575" s="30">
        <f t="shared" si="44"/>
        <v>0</v>
      </c>
      <c r="D575" s="35" t="s">
        <v>52</v>
      </c>
      <c r="E575" s="32"/>
      <c r="F575" s="35" t="s">
        <v>115</v>
      </c>
      <c r="G575" s="33">
        <v>7</v>
      </c>
      <c r="H575" s="34" t="s">
        <v>105</v>
      </c>
      <c r="I575" s="31"/>
      <c r="J575" s="36"/>
      <c r="K575" s="36">
        <v>3</v>
      </c>
      <c r="L575" s="36">
        <v>7</v>
      </c>
      <c r="M575" s="50">
        <v>1</v>
      </c>
      <c r="N575" s="35" t="s">
        <v>1449</v>
      </c>
      <c r="O575" s="35"/>
      <c r="P575" s="35"/>
      <c r="Q575" s="35"/>
      <c r="R575" s="31" t="s">
        <v>403</v>
      </c>
      <c r="S575" s="31"/>
      <c r="T575" s="31"/>
      <c r="U575" s="31"/>
      <c r="V575" s="38">
        <f t="shared" si="41"/>
        <v>574</v>
      </c>
      <c r="W575" s="33">
        <f t="shared" si="42"/>
        <v>0</v>
      </c>
      <c r="X575" s="28" t="str">
        <f t="shared" si="40"/>
        <v/>
      </c>
    </row>
    <row r="576" spans="1:24" ht="30">
      <c r="A576" s="29">
        <f t="shared" si="43"/>
        <v>575</v>
      </c>
      <c r="B576" s="29">
        <v>302</v>
      </c>
      <c r="C576" s="30">
        <f t="shared" si="44"/>
        <v>0</v>
      </c>
      <c r="D576" s="35" t="s">
        <v>52</v>
      </c>
      <c r="E576" s="32"/>
      <c r="F576" s="35" t="s">
        <v>115</v>
      </c>
      <c r="G576" s="33">
        <v>7</v>
      </c>
      <c r="H576" s="34" t="s">
        <v>105</v>
      </c>
      <c r="I576" s="31"/>
      <c r="J576" s="36"/>
      <c r="K576" s="36">
        <v>3</v>
      </c>
      <c r="L576" s="36">
        <v>7</v>
      </c>
      <c r="M576" s="50">
        <v>1</v>
      </c>
      <c r="N576" s="35" t="s">
        <v>1450</v>
      </c>
      <c r="O576" s="35"/>
      <c r="P576" s="35"/>
      <c r="Q576" s="35"/>
      <c r="R576" s="31" t="s">
        <v>403</v>
      </c>
      <c r="S576" s="31"/>
      <c r="T576" s="31"/>
      <c r="U576" s="31"/>
      <c r="V576" s="38">
        <f t="shared" si="41"/>
        <v>575</v>
      </c>
      <c r="W576" s="33">
        <f t="shared" si="42"/>
        <v>0</v>
      </c>
      <c r="X576" s="28" t="str">
        <f t="shared" si="40"/>
        <v/>
      </c>
    </row>
    <row r="577" spans="1:24" ht="30">
      <c r="A577" s="29">
        <f t="shared" si="43"/>
        <v>576</v>
      </c>
      <c r="B577" s="29">
        <v>302</v>
      </c>
      <c r="C577" s="30">
        <f t="shared" si="44"/>
        <v>0</v>
      </c>
      <c r="D577" s="35" t="s">
        <v>52</v>
      </c>
      <c r="E577" s="32"/>
      <c r="F577" s="35" t="s">
        <v>115</v>
      </c>
      <c r="G577" s="33">
        <v>7</v>
      </c>
      <c r="H577" s="34" t="s">
        <v>105</v>
      </c>
      <c r="I577" s="31"/>
      <c r="J577" s="36"/>
      <c r="K577" s="36">
        <v>3</v>
      </c>
      <c r="L577" s="36">
        <v>7</v>
      </c>
      <c r="M577" s="50">
        <v>1</v>
      </c>
      <c r="N577" s="35" t="s">
        <v>1451</v>
      </c>
      <c r="O577" s="35"/>
      <c r="P577" s="35"/>
      <c r="Q577" s="35"/>
      <c r="R577" s="31"/>
      <c r="S577" s="31"/>
      <c r="T577" s="31" t="s">
        <v>1384</v>
      </c>
      <c r="U577" s="31"/>
      <c r="V577" s="38">
        <f t="shared" si="41"/>
        <v>576</v>
      </c>
      <c r="W577" s="33">
        <f t="shared" si="42"/>
        <v>0</v>
      </c>
      <c r="X577" s="28" t="str">
        <f t="shared" si="40"/>
        <v/>
      </c>
    </row>
    <row r="578" spans="1:24" ht="30">
      <c r="A578" s="29">
        <f t="shared" si="43"/>
        <v>577</v>
      </c>
      <c r="B578" s="29">
        <v>302</v>
      </c>
      <c r="C578" s="30">
        <f t="shared" si="44"/>
        <v>0</v>
      </c>
      <c r="D578" s="35" t="s">
        <v>52</v>
      </c>
      <c r="E578" s="32"/>
      <c r="F578" s="35" t="s">
        <v>115</v>
      </c>
      <c r="G578" s="33">
        <v>7</v>
      </c>
      <c r="H578" s="34" t="s">
        <v>105</v>
      </c>
      <c r="I578" s="31"/>
      <c r="J578" s="36"/>
      <c r="K578" s="36">
        <v>3</v>
      </c>
      <c r="L578" s="36">
        <v>7</v>
      </c>
      <c r="M578" s="50">
        <v>1</v>
      </c>
      <c r="N578" s="35" t="s">
        <v>1452</v>
      </c>
      <c r="O578" s="35"/>
      <c r="P578" s="35" t="s">
        <v>1453</v>
      </c>
      <c r="Q578" s="35"/>
      <c r="R578" s="45" t="s">
        <v>812</v>
      </c>
      <c r="S578" s="45"/>
      <c r="T578" s="44"/>
      <c r="U578" s="44"/>
      <c r="V578" s="38">
        <f t="shared" si="41"/>
        <v>577</v>
      </c>
      <c r="W578" s="33">
        <f t="shared" si="42"/>
        <v>0</v>
      </c>
      <c r="X578" s="28" t="str">
        <f t="shared" ref="X578:X641" si="45">IF(M578&gt;M577, IF(F578=F577,"OK"," !!! "), "")</f>
        <v/>
      </c>
    </row>
    <row r="579" spans="1:24" ht="30">
      <c r="A579" s="29">
        <f t="shared" si="43"/>
        <v>578</v>
      </c>
      <c r="B579" s="29">
        <v>302</v>
      </c>
      <c r="C579" s="30">
        <f t="shared" si="44"/>
        <v>0</v>
      </c>
      <c r="D579" s="35" t="s">
        <v>52</v>
      </c>
      <c r="E579" s="32"/>
      <c r="F579" s="35" t="s">
        <v>115</v>
      </c>
      <c r="G579" s="33">
        <v>7</v>
      </c>
      <c r="H579" s="34" t="s">
        <v>105</v>
      </c>
      <c r="I579" s="31"/>
      <c r="J579" s="36"/>
      <c r="K579" s="36">
        <v>3</v>
      </c>
      <c r="L579" s="36">
        <v>7</v>
      </c>
      <c r="M579" s="50">
        <v>1</v>
      </c>
      <c r="N579" s="35" t="s">
        <v>1454</v>
      </c>
      <c r="O579" s="35"/>
      <c r="P579" s="35"/>
      <c r="Q579" s="35"/>
      <c r="R579" s="31" t="s">
        <v>403</v>
      </c>
      <c r="S579" s="31"/>
      <c r="T579" s="31"/>
      <c r="U579" s="31"/>
      <c r="V579" s="38">
        <f t="shared" ref="V579:V642" si="46">A579</f>
        <v>578</v>
      </c>
      <c r="W579" s="33">
        <f t="shared" ref="W579:W642" si="47">2-ISERROR(SEARCH("jorion",R579))-ISERROR(SEARCH("PRM",R579))</f>
        <v>0</v>
      </c>
      <c r="X579" s="28" t="str">
        <f t="shared" si="45"/>
        <v/>
      </c>
    </row>
    <row r="580" spans="1:24" ht="30">
      <c r="A580" s="29">
        <f t="shared" ref="A580:A643" si="48">1+A579</f>
        <v>579</v>
      </c>
      <c r="B580" s="29">
        <v>302</v>
      </c>
      <c r="C580" s="30">
        <f t="shared" ref="C580:C643" si="49">(R580="")*(U580="")*(T580="")*(S580="")</f>
        <v>0</v>
      </c>
      <c r="D580" s="35" t="s">
        <v>52</v>
      </c>
      <c r="E580" s="32"/>
      <c r="F580" s="31" t="s">
        <v>184</v>
      </c>
      <c r="G580" s="33">
        <v>5</v>
      </c>
      <c r="H580" s="34" t="s">
        <v>105</v>
      </c>
      <c r="I580" s="31"/>
      <c r="J580" s="36"/>
      <c r="K580" s="36">
        <v>2</v>
      </c>
      <c r="L580" s="36">
        <v>5</v>
      </c>
      <c r="M580" s="50">
        <v>1</v>
      </c>
      <c r="N580" s="35" t="s">
        <v>1455</v>
      </c>
      <c r="O580" s="35"/>
      <c r="P580" s="35"/>
      <c r="Q580" s="35"/>
      <c r="R580" s="31" t="s">
        <v>403</v>
      </c>
      <c r="S580" s="31"/>
      <c r="T580" s="31"/>
      <c r="U580" s="31"/>
      <c r="V580" s="38">
        <f t="shared" si="46"/>
        <v>579</v>
      </c>
      <c r="W580" s="33">
        <f t="shared" si="47"/>
        <v>0</v>
      </c>
      <c r="X580" s="28" t="str">
        <f t="shared" si="45"/>
        <v/>
      </c>
    </row>
    <row r="581" spans="1:24" ht="30">
      <c r="A581" s="29">
        <f t="shared" si="48"/>
        <v>580</v>
      </c>
      <c r="B581" s="29">
        <v>302</v>
      </c>
      <c r="C581" s="30">
        <f t="shared" si="49"/>
        <v>0</v>
      </c>
      <c r="D581" s="35" t="s">
        <v>52</v>
      </c>
      <c r="E581" s="32"/>
      <c r="F581" s="31" t="s">
        <v>184</v>
      </c>
      <c r="G581" s="33">
        <v>5</v>
      </c>
      <c r="H581" s="34" t="s">
        <v>105</v>
      </c>
      <c r="I581" s="31"/>
      <c r="J581" s="36"/>
      <c r="K581" s="36">
        <v>2</v>
      </c>
      <c r="L581" s="36">
        <v>5</v>
      </c>
      <c r="M581" s="50">
        <v>1</v>
      </c>
      <c r="N581" s="35" t="s">
        <v>1456</v>
      </c>
      <c r="O581" s="35"/>
      <c r="P581" s="35"/>
      <c r="Q581" s="35"/>
      <c r="R581" s="31" t="s">
        <v>403</v>
      </c>
      <c r="S581" s="31"/>
      <c r="T581" s="31" t="s">
        <v>1384</v>
      </c>
      <c r="U581" s="31"/>
      <c r="V581" s="38">
        <f t="shared" si="46"/>
        <v>580</v>
      </c>
      <c r="W581" s="33">
        <f t="shared" si="47"/>
        <v>0</v>
      </c>
      <c r="X581" s="28" t="str">
        <f t="shared" si="45"/>
        <v/>
      </c>
    </row>
    <row r="582" spans="1:24" ht="30">
      <c r="A582" s="29">
        <f t="shared" si="48"/>
        <v>581</v>
      </c>
      <c r="B582" s="29">
        <v>302</v>
      </c>
      <c r="C582" s="30">
        <f t="shared" si="49"/>
        <v>0</v>
      </c>
      <c r="D582" s="35" t="s">
        <v>52</v>
      </c>
      <c r="E582" s="32"/>
      <c r="F582" s="31" t="s">
        <v>184</v>
      </c>
      <c r="G582" s="33">
        <v>5</v>
      </c>
      <c r="H582" s="34" t="s">
        <v>105</v>
      </c>
      <c r="I582" s="31"/>
      <c r="J582" s="36"/>
      <c r="K582" s="36">
        <v>2</v>
      </c>
      <c r="L582" s="36">
        <v>5</v>
      </c>
      <c r="M582" s="50">
        <v>1</v>
      </c>
      <c r="N582" s="35" t="s">
        <v>1457</v>
      </c>
      <c r="O582" s="35"/>
      <c r="P582" s="35"/>
      <c r="Q582" s="35"/>
      <c r="R582" s="31" t="s">
        <v>403</v>
      </c>
      <c r="S582" s="31"/>
      <c r="T582" s="31" t="s">
        <v>1384</v>
      </c>
      <c r="U582" s="31"/>
      <c r="V582" s="38">
        <f t="shared" si="46"/>
        <v>581</v>
      </c>
      <c r="W582" s="33">
        <f t="shared" si="47"/>
        <v>0</v>
      </c>
      <c r="X582" s="28" t="str">
        <f t="shared" si="45"/>
        <v/>
      </c>
    </row>
    <row r="583" spans="1:24" ht="45">
      <c r="A583" s="29">
        <f t="shared" si="48"/>
        <v>582</v>
      </c>
      <c r="B583" s="29">
        <v>302</v>
      </c>
      <c r="C583" s="30">
        <f t="shared" si="49"/>
        <v>1</v>
      </c>
      <c r="D583" s="35" t="s">
        <v>52</v>
      </c>
      <c r="E583" s="32"/>
      <c r="F583" s="31" t="s">
        <v>184</v>
      </c>
      <c r="G583" s="33">
        <v>5</v>
      </c>
      <c r="H583" s="34" t="s">
        <v>105</v>
      </c>
      <c r="I583" s="31"/>
      <c r="J583" s="36"/>
      <c r="K583" s="36">
        <v>2</v>
      </c>
      <c r="L583" s="36">
        <v>5</v>
      </c>
      <c r="M583" s="50">
        <v>1</v>
      </c>
      <c r="N583" s="35" t="s">
        <v>1458</v>
      </c>
      <c r="O583" s="35"/>
      <c r="P583" s="35"/>
      <c r="Q583" s="35"/>
      <c r="R583" s="44"/>
      <c r="S583" s="44"/>
      <c r="T583" s="44"/>
      <c r="U583" s="44"/>
      <c r="V583" s="38">
        <f t="shared" si="46"/>
        <v>582</v>
      </c>
      <c r="W583" s="33">
        <f t="shared" si="47"/>
        <v>0</v>
      </c>
      <c r="X583" s="28" t="str">
        <f t="shared" si="45"/>
        <v/>
      </c>
    </row>
    <row r="584" spans="1:24" ht="30">
      <c r="A584" s="29">
        <f t="shared" si="48"/>
        <v>583</v>
      </c>
      <c r="B584" s="29">
        <v>302</v>
      </c>
      <c r="C584" s="30">
        <f t="shared" si="49"/>
        <v>1</v>
      </c>
      <c r="D584" s="35" t="s">
        <v>52</v>
      </c>
      <c r="E584" s="32"/>
      <c r="F584" s="31" t="s">
        <v>184</v>
      </c>
      <c r="G584" s="33">
        <v>5</v>
      </c>
      <c r="H584" s="34" t="s">
        <v>105</v>
      </c>
      <c r="I584" s="31"/>
      <c r="J584" s="36"/>
      <c r="K584" s="36">
        <v>2</v>
      </c>
      <c r="L584" s="36">
        <v>5</v>
      </c>
      <c r="M584" s="50">
        <v>1</v>
      </c>
      <c r="N584" s="35" t="s">
        <v>1459</v>
      </c>
      <c r="O584" s="35"/>
      <c r="P584" s="35" t="s">
        <v>1460</v>
      </c>
      <c r="Q584" s="35"/>
      <c r="R584" s="44"/>
      <c r="S584" s="44"/>
      <c r="T584" s="44"/>
      <c r="U584" s="44"/>
      <c r="V584" s="38">
        <f t="shared" si="46"/>
        <v>583</v>
      </c>
      <c r="W584" s="33">
        <f t="shared" si="47"/>
        <v>0</v>
      </c>
      <c r="X584" s="28" t="str">
        <f t="shared" si="45"/>
        <v/>
      </c>
    </row>
    <row r="585" spans="1:24" ht="30">
      <c r="A585" s="29">
        <f t="shared" si="48"/>
        <v>584</v>
      </c>
      <c r="B585" s="29">
        <v>302</v>
      </c>
      <c r="C585" s="30">
        <f t="shared" si="49"/>
        <v>1</v>
      </c>
      <c r="D585" s="35" t="s">
        <v>52</v>
      </c>
      <c r="E585" s="32"/>
      <c r="F585" s="31" t="s">
        <v>184</v>
      </c>
      <c r="G585" s="33">
        <v>5</v>
      </c>
      <c r="H585" s="34" t="s">
        <v>105</v>
      </c>
      <c r="I585" s="31"/>
      <c r="J585" s="36"/>
      <c r="K585" s="36">
        <v>2</v>
      </c>
      <c r="L585" s="36">
        <v>5</v>
      </c>
      <c r="M585" s="50">
        <v>1</v>
      </c>
      <c r="N585" s="35" t="s">
        <v>1461</v>
      </c>
      <c r="O585" s="35"/>
      <c r="P585" s="35"/>
      <c r="Q585" s="35"/>
      <c r="R585" s="44"/>
      <c r="S585" s="44"/>
      <c r="T585" s="44"/>
      <c r="U585" s="44"/>
      <c r="V585" s="38">
        <f t="shared" si="46"/>
        <v>584</v>
      </c>
      <c r="W585" s="33">
        <f t="shared" si="47"/>
        <v>0</v>
      </c>
      <c r="X585" s="28" t="str">
        <f t="shared" si="45"/>
        <v/>
      </c>
    </row>
    <row r="586" spans="1:24" ht="30">
      <c r="A586" s="29">
        <f t="shared" si="48"/>
        <v>585</v>
      </c>
      <c r="B586" s="29">
        <v>306</v>
      </c>
      <c r="C586" s="30">
        <f t="shared" si="49"/>
        <v>0</v>
      </c>
      <c r="D586" s="37" t="s">
        <v>1240</v>
      </c>
      <c r="E586" s="62"/>
      <c r="F586" s="37" t="s">
        <v>104</v>
      </c>
      <c r="G586" s="33">
        <v>1</v>
      </c>
      <c r="H586" s="34" t="s">
        <v>105</v>
      </c>
      <c r="I586" s="37"/>
      <c r="J586" s="61" t="s">
        <v>1357</v>
      </c>
      <c r="K586" s="61">
        <v>4</v>
      </c>
      <c r="L586" s="61">
        <v>2</v>
      </c>
      <c r="M586" s="63">
        <v>1</v>
      </c>
      <c r="N586" s="35" t="s">
        <v>1462</v>
      </c>
      <c r="O586" s="37"/>
      <c r="P586" s="37" t="s">
        <v>1463</v>
      </c>
      <c r="Q586" s="37"/>
      <c r="R586" s="38" t="s">
        <v>1464</v>
      </c>
      <c r="S586" s="38"/>
      <c r="T586" s="38" t="s">
        <v>1465</v>
      </c>
      <c r="U586" s="38"/>
      <c r="V586" s="38">
        <f t="shared" si="46"/>
        <v>585</v>
      </c>
      <c r="W586" s="33">
        <f t="shared" si="47"/>
        <v>0</v>
      </c>
      <c r="X586" s="28" t="str">
        <f t="shared" si="45"/>
        <v/>
      </c>
    </row>
    <row r="587" spans="1:24" ht="30">
      <c r="A587" s="29">
        <f t="shared" si="48"/>
        <v>586</v>
      </c>
      <c r="B587" s="29">
        <v>306</v>
      </c>
      <c r="C587" s="30">
        <f t="shared" si="49"/>
        <v>0</v>
      </c>
      <c r="D587" s="37" t="s">
        <v>1240</v>
      </c>
      <c r="E587" s="62"/>
      <c r="F587" s="31" t="s">
        <v>184</v>
      </c>
      <c r="G587" s="33">
        <v>1</v>
      </c>
      <c r="H587" s="34" t="s">
        <v>105</v>
      </c>
      <c r="I587" s="37"/>
      <c r="J587" s="61" t="s">
        <v>252</v>
      </c>
      <c r="K587" s="61">
        <v>4</v>
      </c>
      <c r="L587" s="61">
        <v>5</v>
      </c>
      <c r="M587" s="63">
        <v>1</v>
      </c>
      <c r="N587" s="35" t="s">
        <v>1466</v>
      </c>
      <c r="O587" s="37" t="s">
        <v>1467</v>
      </c>
      <c r="P587" s="37" t="s">
        <v>1468</v>
      </c>
      <c r="Q587" s="37" t="s">
        <v>1469</v>
      </c>
      <c r="R587" s="38" t="s">
        <v>1464</v>
      </c>
      <c r="S587" s="38"/>
      <c r="T587" s="38" t="s">
        <v>1465</v>
      </c>
      <c r="U587" s="38"/>
      <c r="V587" s="38">
        <f t="shared" si="46"/>
        <v>586</v>
      </c>
      <c r="W587" s="33">
        <f t="shared" si="47"/>
        <v>0</v>
      </c>
      <c r="X587" s="28" t="str">
        <f t="shared" si="45"/>
        <v/>
      </c>
    </row>
    <row r="588" spans="1:24" ht="30">
      <c r="A588" s="29">
        <f t="shared" si="48"/>
        <v>587</v>
      </c>
      <c r="B588" s="29">
        <v>306</v>
      </c>
      <c r="C588" s="30">
        <f t="shared" si="49"/>
        <v>0</v>
      </c>
      <c r="D588" s="35" t="s">
        <v>1240</v>
      </c>
      <c r="E588" s="32"/>
      <c r="F588" s="31" t="s">
        <v>184</v>
      </c>
      <c r="G588" s="33">
        <v>1</v>
      </c>
      <c r="H588" s="34" t="s">
        <v>105</v>
      </c>
      <c r="I588" s="35"/>
      <c r="J588" s="36" t="s">
        <v>252</v>
      </c>
      <c r="K588" s="36">
        <v>3</v>
      </c>
      <c r="L588" s="36">
        <v>5</v>
      </c>
      <c r="M588" s="30">
        <v>2</v>
      </c>
      <c r="N588" s="40" t="s">
        <v>1470</v>
      </c>
      <c r="O588" s="35"/>
      <c r="P588" s="31" t="s">
        <v>1471</v>
      </c>
      <c r="Q588" s="35"/>
      <c r="R588" s="31" t="s">
        <v>1464</v>
      </c>
      <c r="S588" s="31"/>
      <c r="T588" s="31"/>
      <c r="U588" s="31"/>
      <c r="V588" s="38">
        <f t="shared" si="46"/>
        <v>587</v>
      </c>
      <c r="W588" s="33">
        <f t="shared" si="47"/>
        <v>0</v>
      </c>
      <c r="X588" s="28" t="str">
        <f t="shared" si="45"/>
        <v>OK</v>
      </c>
    </row>
    <row r="589" spans="1:24" ht="30">
      <c r="A589" s="29">
        <f t="shared" si="48"/>
        <v>588</v>
      </c>
      <c r="B589" s="29">
        <v>306</v>
      </c>
      <c r="C589" s="30">
        <f t="shared" si="49"/>
        <v>0</v>
      </c>
      <c r="D589" s="64" t="s">
        <v>1240</v>
      </c>
      <c r="E589" s="65"/>
      <c r="F589" s="31" t="s">
        <v>184</v>
      </c>
      <c r="G589" s="33">
        <v>1</v>
      </c>
      <c r="H589" s="34" t="s">
        <v>105</v>
      </c>
      <c r="I589" s="64"/>
      <c r="J589" s="66" t="s">
        <v>106</v>
      </c>
      <c r="K589" s="66">
        <v>2</v>
      </c>
      <c r="L589" s="66">
        <v>2</v>
      </c>
      <c r="M589" s="67">
        <v>3</v>
      </c>
      <c r="N589" s="35" t="s">
        <v>1472</v>
      </c>
      <c r="O589" s="64"/>
      <c r="P589" s="31" t="s">
        <v>1473</v>
      </c>
      <c r="Q589" s="64"/>
      <c r="R589" s="68" t="s">
        <v>1464</v>
      </c>
      <c r="S589" s="68"/>
      <c r="T589" s="68"/>
      <c r="U589" s="68"/>
      <c r="V589" s="38">
        <f t="shared" si="46"/>
        <v>588</v>
      </c>
      <c r="W589" s="33">
        <f t="shared" si="47"/>
        <v>0</v>
      </c>
      <c r="X589" s="28" t="str">
        <f t="shared" si="45"/>
        <v>OK</v>
      </c>
    </row>
    <row r="590" spans="1:24" ht="30">
      <c r="A590" s="29">
        <f t="shared" si="48"/>
        <v>589</v>
      </c>
      <c r="B590" s="29">
        <v>306</v>
      </c>
      <c r="C590" s="30">
        <f t="shared" si="49"/>
        <v>0</v>
      </c>
      <c r="D590" s="64" t="s">
        <v>1240</v>
      </c>
      <c r="E590" s="65"/>
      <c r="F590" s="31" t="s">
        <v>184</v>
      </c>
      <c r="G590" s="33">
        <v>1</v>
      </c>
      <c r="H590" s="34" t="s">
        <v>105</v>
      </c>
      <c r="I590" s="64"/>
      <c r="J590" s="66" t="s">
        <v>149</v>
      </c>
      <c r="K590" s="66">
        <v>2</v>
      </c>
      <c r="L590" s="66">
        <v>5</v>
      </c>
      <c r="M590" s="67">
        <v>3</v>
      </c>
      <c r="N590" s="35" t="s">
        <v>1474</v>
      </c>
      <c r="O590" s="64"/>
      <c r="P590" s="31" t="s">
        <v>1475</v>
      </c>
      <c r="Q590" s="64"/>
      <c r="R590" s="68" t="s">
        <v>1464</v>
      </c>
      <c r="S590" s="68"/>
      <c r="T590" s="68"/>
      <c r="U590" s="68"/>
      <c r="V590" s="38">
        <f t="shared" si="46"/>
        <v>589</v>
      </c>
      <c r="W590" s="33">
        <f t="shared" si="47"/>
        <v>0</v>
      </c>
      <c r="X590" s="28" t="str">
        <f t="shared" si="45"/>
        <v/>
      </c>
    </row>
    <row r="591" spans="1:24" ht="30">
      <c r="A591" s="29">
        <f t="shared" si="48"/>
        <v>590</v>
      </c>
      <c r="B591" s="29">
        <v>306</v>
      </c>
      <c r="C591" s="30">
        <f t="shared" si="49"/>
        <v>0</v>
      </c>
      <c r="D591" s="64" t="s">
        <v>1240</v>
      </c>
      <c r="E591" s="65"/>
      <c r="F591" s="31" t="s">
        <v>184</v>
      </c>
      <c r="G591" s="33">
        <v>1</v>
      </c>
      <c r="H591" s="34" t="s">
        <v>105</v>
      </c>
      <c r="I591" s="64"/>
      <c r="J591" s="66" t="s">
        <v>252</v>
      </c>
      <c r="K591" s="66">
        <v>3</v>
      </c>
      <c r="L591" s="66">
        <v>5</v>
      </c>
      <c r="M591" s="67">
        <v>3</v>
      </c>
      <c r="N591" s="35" t="s">
        <v>1476</v>
      </c>
      <c r="O591" s="64"/>
      <c r="P591" s="31" t="s">
        <v>1477</v>
      </c>
      <c r="Q591" s="64"/>
      <c r="R591" s="68" t="s">
        <v>1464</v>
      </c>
      <c r="S591" s="68"/>
      <c r="T591" s="68" t="s">
        <v>1465</v>
      </c>
      <c r="U591" s="68" t="s">
        <v>436</v>
      </c>
      <c r="V591" s="38">
        <f t="shared" si="46"/>
        <v>590</v>
      </c>
      <c r="W591" s="33">
        <f t="shared" si="47"/>
        <v>0</v>
      </c>
      <c r="X591" s="28" t="str">
        <f t="shared" si="45"/>
        <v/>
      </c>
    </row>
    <row r="592" spans="1:24" ht="30">
      <c r="A592" s="29">
        <f t="shared" si="48"/>
        <v>591</v>
      </c>
      <c r="B592" s="29">
        <v>306</v>
      </c>
      <c r="C592" s="30">
        <f t="shared" si="49"/>
        <v>0</v>
      </c>
      <c r="D592" s="64" t="s">
        <v>1240</v>
      </c>
      <c r="E592" s="65"/>
      <c r="F592" s="31" t="s">
        <v>184</v>
      </c>
      <c r="G592" s="33">
        <v>1</v>
      </c>
      <c r="H592" s="34" t="s">
        <v>105</v>
      </c>
      <c r="I592" s="64"/>
      <c r="J592" s="66" t="s">
        <v>252</v>
      </c>
      <c r="K592" s="66">
        <v>3</v>
      </c>
      <c r="L592" s="66">
        <v>5</v>
      </c>
      <c r="M592" s="67">
        <v>3</v>
      </c>
      <c r="N592" s="35" t="s">
        <v>1478</v>
      </c>
      <c r="O592" s="64"/>
      <c r="P592" s="31" t="s">
        <v>1479</v>
      </c>
      <c r="Q592" s="64"/>
      <c r="R592" s="68" t="s">
        <v>1464</v>
      </c>
      <c r="S592" s="68"/>
      <c r="T592" s="51" t="s">
        <v>1247</v>
      </c>
      <c r="U592" s="68"/>
      <c r="V592" s="38">
        <f t="shared" si="46"/>
        <v>591</v>
      </c>
      <c r="W592" s="33">
        <f t="shared" si="47"/>
        <v>0</v>
      </c>
      <c r="X592" s="28" t="str">
        <f t="shared" si="45"/>
        <v/>
      </c>
    </row>
    <row r="593" spans="1:24" ht="30">
      <c r="A593" s="29">
        <f t="shared" si="48"/>
        <v>592</v>
      </c>
      <c r="B593" s="29">
        <v>306</v>
      </c>
      <c r="C593" s="30">
        <f t="shared" si="49"/>
        <v>0</v>
      </c>
      <c r="D593" s="64" t="s">
        <v>1240</v>
      </c>
      <c r="E593" s="65"/>
      <c r="F593" s="64" t="s">
        <v>723</v>
      </c>
      <c r="G593" s="33">
        <v>1</v>
      </c>
      <c r="H593" s="34" t="s">
        <v>105</v>
      </c>
      <c r="I593" s="64"/>
      <c r="J593" s="66" t="s">
        <v>261</v>
      </c>
      <c r="K593" s="66">
        <v>4</v>
      </c>
      <c r="L593" s="66">
        <v>1</v>
      </c>
      <c r="M593" s="69">
        <v>3</v>
      </c>
      <c r="N593" s="35" t="s">
        <v>1480</v>
      </c>
      <c r="O593" s="68"/>
      <c r="P593" s="31" t="s">
        <v>1481</v>
      </c>
      <c r="Q593" s="64"/>
      <c r="R593" s="68" t="s">
        <v>1464</v>
      </c>
      <c r="S593" s="68"/>
      <c r="T593" s="68"/>
      <c r="U593" s="68"/>
      <c r="V593" s="38">
        <f t="shared" si="46"/>
        <v>592</v>
      </c>
      <c r="W593" s="33">
        <f t="shared" si="47"/>
        <v>0</v>
      </c>
      <c r="X593" s="28" t="str">
        <f t="shared" si="45"/>
        <v/>
      </c>
    </row>
    <row r="594" spans="1:24" ht="30">
      <c r="A594" s="29">
        <f t="shared" si="48"/>
        <v>593</v>
      </c>
      <c r="B594" s="29">
        <v>306</v>
      </c>
      <c r="C594" s="30">
        <f t="shared" si="49"/>
        <v>0</v>
      </c>
      <c r="D594" s="35" t="s">
        <v>1240</v>
      </c>
      <c r="E594" s="32"/>
      <c r="F594" s="31" t="s">
        <v>184</v>
      </c>
      <c r="G594" s="33">
        <v>1</v>
      </c>
      <c r="H594" s="34" t="s">
        <v>105</v>
      </c>
      <c r="I594" s="35"/>
      <c r="J594" s="66" t="s">
        <v>252</v>
      </c>
      <c r="K594" s="66">
        <v>3</v>
      </c>
      <c r="L594" s="66">
        <v>5</v>
      </c>
      <c r="M594" s="69">
        <v>2</v>
      </c>
      <c r="N594" s="35" t="s">
        <v>1482</v>
      </c>
      <c r="O594" s="31"/>
      <c r="P594" s="31" t="s">
        <v>1483</v>
      </c>
      <c r="Q594" s="38"/>
      <c r="R594" s="31" t="s">
        <v>1464</v>
      </c>
      <c r="S594" s="31"/>
      <c r="T594" s="31"/>
      <c r="U594" s="31"/>
      <c r="V594" s="38">
        <f t="shared" si="46"/>
        <v>593</v>
      </c>
      <c r="W594" s="33">
        <f t="shared" si="47"/>
        <v>0</v>
      </c>
      <c r="X594" s="28" t="str">
        <f t="shared" si="45"/>
        <v/>
      </c>
    </row>
    <row r="595" spans="1:24" ht="30">
      <c r="A595" s="29">
        <f t="shared" si="48"/>
        <v>594</v>
      </c>
      <c r="B595" s="29">
        <v>306</v>
      </c>
      <c r="C595" s="30">
        <f t="shared" si="49"/>
        <v>0</v>
      </c>
      <c r="D595" s="64" t="s">
        <v>1240</v>
      </c>
      <c r="E595" s="65"/>
      <c r="F595" s="31" t="s">
        <v>184</v>
      </c>
      <c r="G595" s="33">
        <v>1</v>
      </c>
      <c r="H595" s="34" t="s">
        <v>105</v>
      </c>
      <c r="I595" s="64"/>
      <c r="J595" s="66" t="s">
        <v>252</v>
      </c>
      <c r="K595" s="66">
        <v>3</v>
      </c>
      <c r="L595" s="66">
        <v>5</v>
      </c>
      <c r="M595" s="69">
        <v>3</v>
      </c>
      <c r="N595" s="70" t="s">
        <v>1484</v>
      </c>
      <c r="O595" s="68"/>
      <c r="P595" s="31" t="s">
        <v>1485</v>
      </c>
      <c r="Q595" s="64"/>
      <c r="R595" s="68" t="s">
        <v>1464</v>
      </c>
      <c r="S595" s="68"/>
      <c r="T595" s="68"/>
      <c r="U595" s="68"/>
      <c r="V595" s="38">
        <f t="shared" si="46"/>
        <v>594</v>
      </c>
      <c r="W595" s="33">
        <f t="shared" si="47"/>
        <v>0</v>
      </c>
      <c r="X595" s="28" t="str">
        <f t="shared" si="45"/>
        <v>OK</v>
      </c>
    </row>
    <row r="596" spans="1:24" ht="30">
      <c r="A596" s="29">
        <f t="shared" si="48"/>
        <v>595</v>
      </c>
      <c r="B596" s="29">
        <v>306</v>
      </c>
      <c r="C596" s="30">
        <f t="shared" si="49"/>
        <v>0</v>
      </c>
      <c r="D596" s="64" t="s">
        <v>1240</v>
      </c>
      <c r="E596" s="65"/>
      <c r="F596" s="31" t="s">
        <v>184</v>
      </c>
      <c r="G596" s="33">
        <v>1</v>
      </c>
      <c r="H596" s="34" t="s">
        <v>105</v>
      </c>
      <c r="I596" s="64"/>
      <c r="J596" s="66" t="s">
        <v>252</v>
      </c>
      <c r="K596" s="66">
        <v>3</v>
      </c>
      <c r="L596" s="66">
        <v>5</v>
      </c>
      <c r="M596" s="69">
        <v>3</v>
      </c>
      <c r="N596" s="70" t="s">
        <v>1486</v>
      </c>
      <c r="O596" s="68"/>
      <c r="P596" s="31" t="s">
        <v>1487</v>
      </c>
      <c r="Q596" s="64"/>
      <c r="R596" s="68" t="s">
        <v>1464</v>
      </c>
      <c r="S596" s="68"/>
      <c r="T596" s="68"/>
      <c r="U596" s="68"/>
      <c r="V596" s="38">
        <f t="shared" si="46"/>
        <v>595</v>
      </c>
      <c r="W596" s="33">
        <f t="shared" si="47"/>
        <v>0</v>
      </c>
      <c r="X596" s="28" t="str">
        <f t="shared" si="45"/>
        <v/>
      </c>
    </row>
    <row r="597" spans="1:24" ht="30">
      <c r="A597" s="29">
        <f t="shared" si="48"/>
        <v>596</v>
      </c>
      <c r="B597" s="29">
        <v>306</v>
      </c>
      <c r="C597" s="30">
        <f t="shared" si="49"/>
        <v>0</v>
      </c>
      <c r="D597" s="64" t="s">
        <v>1240</v>
      </c>
      <c r="E597" s="65"/>
      <c r="F597" s="31" t="s">
        <v>184</v>
      </c>
      <c r="G597" s="33">
        <v>1</v>
      </c>
      <c r="H597" s="34" t="s">
        <v>105</v>
      </c>
      <c r="I597" s="64"/>
      <c r="J597" s="66" t="s">
        <v>252</v>
      </c>
      <c r="K597" s="66">
        <v>3</v>
      </c>
      <c r="L597" s="66">
        <v>5</v>
      </c>
      <c r="M597" s="69">
        <v>3</v>
      </c>
      <c r="N597" s="70" t="s">
        <v>1488</v>
      </c>
      <c r="O597" s="68"/>
      <c r="P597" s="31" t="s">
        <v>1489</v>
      </c>
      <c r="Q597" s="64"/>
      <c r="R597" s="68" t="s">
        <v>1464</v>
      </c>
      <c r="S597" s="68"/>
      <c r="T597" s="68"/>
      <c r="U597" s="68"/>
      <c r="V597" s="38">
        <f t="shared" si="46"/>
        <v>596</v>
      </c>
      <c r="W597" s="33">
        <f t="shared" si="47"/>
        <v>0</v>
      </c>
      <c r="X597" s="28" t="str">
        <f t="shared" si="45"/>
        <v/>
      </c>
    </row>
    <row r="598" spans="1:24" ht="30">
      <c r="A598" s="29">
        <f t="shared" si="48"/>
        <v>597</v>
      </c>
      <c r="B598" s="29">
        <v>306</v>
      </c>
      <c r="C598" s="30">
        <f t="shared" si="49"/>
        <v>0</v>
      </c>
      <c r="D598" s="64" t="s">
        <v>1240</v>
      </c>
      <c r="E598" s="65"/>
      <c r="F598" s="31" t="s">
        <v>184</v>
      </c>
      <c r="G598" s="33">
        <v>1</v>
      </c>
      <c r="H598" s="34" t="s">
        <v>105</v>
      </c>
      <c r="I598" s="64"/>
      <c r="J598" s="66" t="s">
        <v>252</v>
      </c>
      <c r="K598" s="66">
        <v>3</v>
      </c>
      <c r="L598" s="66">
        <v>5</v>
      </c>
      <c r="M598" s="69">
        <v>3</v>
      </c>
      <c r="N598" s="70" t="s">
        <v>1490</v>
      </c>
      <c r="O598" s="68"/>
      <c r="P598" s="31" t="s">
        <v>1491</v>
      </c>
      <c r="Q598" s="71"/>
      <c r="R598" s="68" t="s">
        <v>1464</v>
      </c>
      <c r="S598" s="68"/>
      <c r="T598" s="68"/>
      <c r="U598" s="68"/>
      <c r="V598" s="38">
        <f t="shared" si="46"/>
        <v>597</v>
      </c>
      <c r="W598" s="33">
        <f t="shared" si="47"/>
        <v>0</v>
      </c>
      <c r="X598" s="28" t="str">
        <f t="shared" si="45"/>
        <v/>
      </c>
    </row>
    <row r="599" spans="1:24" ht="30">
      <c r="A599" s="29">
        <f t="shared" si="48"/>
        <v>598</v>
      </c>
      <c r="B599" s="29">
        <v>306</v>
      </c>
      <c r="C599" s="30">
        <f t="shared" si="49"/>
        <v>0</v>
      </c>
      <c r="D599" s="64" t="s">
        <v>1240</v>
      </c>
      <c r="E599" s="65"/>
      <c r="F599" s="31" t="s">
        <v>184</v>
      </c>
      <c r="G599" s="33">
        <v>1</v>
      </c>
      <c r="H599" s="34" t="s">
        <v>105</v>
      </c>
      <c r="I599" s="64"/>
      <c r="J599" s="66" t="s">
        <v>252</v>
      </c>
      <c r="K599" s="66">
        <v>3</v>
      </c>
      <c r="L599" s="66">
        <v>5</v>
      </c>
      <c r="M599" s="69">
        <v>3</v>
      </c>
      <c r="N599" s="70" t="s">
        <v>1492</v>
      </c>
      <c r="O599" s="68"/>
      <c r="P599" s="31" t="s">
        <v>1493</v>
      </c>
      <c r="Q599" s="71"/>
      <c r="R599" s="68" t="s">
        <v>1464</v>
      </c>
      <c r="S599" s="68"/>
      <c r="T599" s="68"/>
      <c r="U599" s="68"/>
      <c r="V599" s="38">
        <f t="shared" si="46"/>
        <v>598</v>
      </c>
      <c r="W599" s="33">
        <f t="shared" si="47"/>
        <v>0</v>
      </c>
      <c r="X599" s="28" t="str">
        <f t="shared" si="45"/>
        <v/>
      </c>
    </row>
    <row r="600" spans="1:24" ht="30">
      <c r="A600" s="29">
        <f t="shared" si="48"/>
        <v>599</v>
      </c>
      <c r="B600" s="29">
        <v>306</v>
      </c>
      <c r="C600" s="30">
        <f t="shared" si="49"/>
        <v>0</v>
      </c>
      <c r="D600" s="35" t="s">
        <v>1240</v>
      </c>
      <c r="E600" s="32"/>
      <c r="F600" s="35" t="s">
        <v>225</v>
      </c>
      <c r="G600" s="33">
        <v>1</v>
      </c>
      <c r="H600" s="34" t="s">
        <v>105</v>
      </c>
      <c r="I600" s="35"/>
      <c r="J600" s="36" t="s">
        <v>252</v>
      </c>
      <c r="K600" s="36">
        <v>3</v>
      </c>
      <c r="L600" s="36">
        <v>4</v>
      </c>
      <c r="M600" s="33">
        <v>2</v>
      </c>
      <c r="N600" s="35" t="s">
        <v>1494</v>
      </c>
      <c r="O600" s="31"/>
      <c r="P600" s="31" t="s">
        <v>1495</v>
      </c>
      <c r="Q600" s="35"/>
      <c r="R600" s="31" t="s">
        <v>1464</v>
      </c>
      <c r="S600" s="31"/>
      <c r="T600" s="31"/>
      <c r="U600" s="31"/>
      <c r="V600" s="38">
        <f t="shared" si="46"/>
        <v>599</v>
      </c>
      <c r="W600" s="33">
        <f t="shared" si="47"/>
        <v>0</v>
      </c>
      <c r="X600" s="28" t="str">
        <f t="shared" si="45"/>
        <v/>
      </c>
    </row>
    <row r="601" spans="1:24" ht="30">
      <c r="A601" s="29">
        <f t="shared" si="48"/>
        <v>600</v>
      </c>
      <c r="B601" s="29">
        <v>306</v>
      </c>
      <c r="C601" s="30">
        <f t="shared" si="49"/>
        <v>0</v>
      </c>
      <c r="D601" s="64" t="s">
        <v>1240</v>
      </c>
      <c r="E601" s="65"/>
      <c r="F601" s="64" t="s">
        <v>225</v>
      </c>
      <c r="G601" s="33">
        <v>1</v>
      </c>
      <c r="H601" s="34" t="s">
        <v>105</v>
      </c>
      <c r="I601" s="64"/>
      <c r="J601" s="66" t="s">
        <v>252</v>
      </c>
      <c r="K601" s="66">
        <v>3</v>
      </c>
      <c r="L601" s="66">
        <v>4</v>
      </c>
      <c r="M601" s="69">
        <v>3</v>
      </c>
      <c r="N601" s="35" t="s">
        <v>1496</v>
      </c>
      <c r="O601" s="68"/>
      <c r="P601" s="31" t="s">
        <v>1497</v>
      </c>
      <c r="Q601" s="64"/>
      <c r="R601" s="68" t="s">
        <v>1464</v>
      </c>
      <c r="S601" s="68"/>
      <c r="T601" s="68"/>
      <c r="U601" s="68"/>
      <c r="V601" s="38">
        <f t="shared" si="46"/>
        <v>600</v>
      </c>
      <c r="W601" s="33">
        <f t="shared" si="47"/>
        <v>0</v>
      </c>
      <c r="X601" s="28" t="str">
        <f t="shared" si="45"/>
        <v>OK</v>
      </c>
    </row>
    <row r="602" spans="1:24" ht="30">
      <c r="A602" s="29">
        <f t="shared" si="48"/>
        <v>601</v>
      </c>
      <c r="B602" s="29">
        <v>306</v>
      </c>
      <c r="C602" s="30">
        <f t="shared" si="49"/>
        <v>0</v>
      </c>
      <c r="D602" s="64" t="s">
        <v>1240</v>
      </c>
      <c r="E602" s="65"/>
      <c r="F602" s="64" t="s">
        <v>225</v>
      </c>
      <c r="G602" s="33">
        <v>1</v>
      </c>
      <c r="H602" s="34" t="s">
        <v>105</v>
      </c>
      <c r="I602" s="64"/>
      <c r="J602" s="66" t="s">
        <v>252</v>
      </c>
      <c r="K602" s="66">
        <v>3</v>
      </c>
      <c r="L602" s="66">
        <v>4</v>
      </c>
      <c r="M602" s="69">
        <v>3</v>
      </c>
      <c r="N602" s="35" t="s">
        <v>1498</v>
      </c>
      <c r="O602" s="68"/>
      <c r="P602" s="31" t="s">
        <v>1499</v>
      </c>
      <c r="Q602" s="64"/>
      <c r="R602" s="68" t="s">
        <v>1464</v>
      </c>
      <c r="S602" s="68"/>
      <c r="T602" s="68"/>
      <c r="U602" s="68"/>
      <c r="V602" s="38">
        <f t="shared" si="46"/>
        <v>601</v>
      </c>
      <c r="W602" s="33">
        <f t="shared" si="47"/>
        <v>0</v>
      </c>
      <c r="X602" s="28" t="str">
        <f t="shared" si="45"/>
        <v/>
      </c>
    </row>
    <row r="603" spans="1:24" ht="30">
      <c r="A603" s="29">
        <f t="shared" si="48"/>
        <v>602</v>
      </c>
      <c r="B603" s="29">
        <v>306</v>
      </c>
      <c r="C603" s="30">
        <f t="shared" si="49"/>
        <v>0</v>
      </c>
      <c r="D603" s="35" t="s">
        <v>1240</v>
      </c>
      <c r="E603" s="32"/>
      <c r="F603" s="35" t="s">
        <v>225</v>
      </c>
      <c r="G603" s="33">
        <v>1</v>
      </c>
      <c r="H603" s="34" t="s">
        <v>105</v>
      </c>
      <c r="I603" s="35"/>
      <c r="J603" s="36" t="s">
        <v>252</v>
      </c>
      <c r="K603" s="36">
        <v>3</v>
      </c>
      <c r="L603" s="36">
        <v>4</v>
      </c>
      <c r="M603" s="33">
        <v>2</v>
      </c>
      <c r="N603" s="35" t="s">
        <v>1500</v>
      </c>
      <c r="O603" s="31"/>
      <c r="P603" s="31"/>
      <c r="Q603" s="35"/>
      <c r="R603" s="68" t="s">
        <v>1464</v>
      </c>
      <c r="S603" s="68"/>
      <c r="T603" s="31"/>
      <c r="U603" s="31"/>
      <c r="V603" s="38">
        <f t="shared" si="46"/>
        <v>602</v>
      </c>
      <c r="W603" s="33">
        <f t="shared" si="47"/>
        <v>0</v>
      </c>
      <c r="X603" s="28" t="str">
        <f t="shared" si="45"/>
        <v/>
      </c>
    </row>
    <row r="604" spans="1:24" ht="30">
      <c r="A604" s="29">
        <f t="shared" si="48"/>
        <v>603</v>
      </c>
      <c r="B604" s="29">
        <v>306</v>
      </c>
      <c r="C604" s="30">
        <f t="shared" si="49"/>
        <v>0</v>
      </c>
      <c r="D604" s="35" t="s">
        <v>1240</v>
      </c>
      <c r="E604" s="32"/>
      <c r="F604" s="35" t="s">
        <v>225</v>
      </c>
      <c r="G604" s="33">
        <v>1</v>
      </c>
      <c r="H604" s="34" t="s">
        <v>105</v>
      </c>
      <c r="I604" s="35"/>
      <c r="J604" s="36" t="s">
        <v>145</v>
      </c>
      <c r="K604" s="36">
        <v>2</v>
      </c>
      <c r="L604" s="36">
        <v>4</v>
      </c>
      <c r="M604" s="33">
        <v>2</v>
      </c>
      <c r="N604" s="35" t="s">
        <v>1501</v>
      </c>
      <c r="O604" s="31"/>
      <c r="P604" s="31" t="s">
        <v>1502</v>
      </c>
      <c r="Q604" s="37"/>
      <c r="R604" s="31" t="s">
        <v>1464</v>
      </c>
      <c r="S604" s="31"/>
      <c r="T604" s="31"/>
      <c r="U604" s="31" t="s">
        <v>1503</v>
      </c>
      <c r="V604" s="38">
        <f t="shared" si="46"/>
        <v>603</v>
      </c>
      <c r="W604" s="33">
        <f t="shared" si="47"/>
        <v>0</v>
      </c>
      <c r="X604" s="28" t="str">
        <f t="shared" si="45"/>
        <v/>
      </c>
    </row>
    <row r="605" spans="1:24" ht="30">
      <c r="A605" s="29">
        <f t="shared" si="48"/>
        <v>604</v>
      </c>
      <c r="B605" s="29">
        <v>306</v>
      </c>
      <c r="C605" s="30">
        <f t="shared" si="49"/>
        <v>0</v>
      </c>
      <c r="D605" s="64" t="s">
        <v>1240</v>
      </c>
      <c r="E605" s="65"/>
      <c r="F605" s="64" t="s">
        <v>225</v>
      </c>
      <c r="G605" s="33">
        <v>1</v>
      </c>
      <c r="H605" s="34" t="s">
        <v>105</v>
      </c>
      <c r="I605" s="64"/>
      <c r="J605" s="66" t="s">
        <v>1357</v>
      </c>
      <c r="K605" s="66">
        <v>4</v>
      </c>
      <c r="L605" s="66">
        <v>4</v>
      </c>
      <c r="M605" s="69">
        <v>3</v>
      </c>
      <c r="N605" s="35" t="s">
        <v>1504</v>
      </c>
      <c r="O605" s="68"/>
      <c r="P605" s="31"/>
      <c r="Q605" s="72"/>
      <c r="R605" s="68" t="s">
        <v>1464</v>
      </c>
      <c r="S605" s="68"/>
      <c r="T605" s="68"/>
      <c r="U605" s="68"/>
      <c r="V605" s="38">
        <f t="shared" si="46"/>
        <v>604</v>
      </c>
      <c r="W605" s="33">
        <f t="shared" si="47"/>
        <v>0</v>
      </c>
      <c r="X605" s="28" t="str">
        <f t="shared" si="45"/>
        <v>OK</v>
      </c>
    </row>
    <row r="606" spans="1:24" ht="30">
      <c r="A606" s="29">
        <f t="shared" si="48"/>
        <v>605</v>
      </c>
      <c r="B606" s="29">
        <v>306</v>
      </c>
      <c r="C606" s="30">
        <f t="shared" si="49"/>
        <v>0</v>
      </c>
      <c r="D606" s="64" t="s">
        <v>1240</v>
      </c>
      <c r="E606" s="65"/>
      <c r="F606" s="64" t="s">
        <v>225</v>
      </c>
      <c r="G606" s="33">
        <v>1</v>
      </c>
      <c r="H606" s="34" t="s">
        <v>105</v>
      </c>
      <c r="I606" s="64"/>
      <c r="J606" s="66" t="s">
        <v>106</v>
      </c>
      <c r="K606" s="66">
        <v>2</v>
      </c>
      <c r="L606" s="66">
        <v>4</v>
      </c>
      <c r="M606" s="69">
        <v>3</v>
      </c>
      <c r="N606" s="35" t="s">
        <v>1505</v>
      </c>
      <c r="O606" s="68"/>
      <c r="P606" s="31" t="s">
        <v>1506</v>
      </c>
      <c r="Q606" s="72"/>
      <c r="R606" s="68" t="s">
        <v>1464</v>
      </c>
      <c r="S606" s="68"/>
      <c r="T606" s="68"/>
      <c r="U606" s="68"/>
      <c r="V606" s="38">
        <f t="shared" si="46"/>
        <v>605</v>
      </c>
      <c r="W606" s="33">
        <f t="shared" si="47"/>
        <v>0</v>
      </c>
      <c r="X606" s="28" t="str">
        <f t="shared" si="45"/>
        <v/>
      </c>
    </row>
    <row r="607" spans="1:24" ht="30">
      <c r="A607" s="29">
        <f t="shared" si="48"/>
        <v>606</v>
      </c>
      <c r="B607" s="29">
        <v>306</v>
      </c>
      <c r="C607" s="30">
        <f t="shared" si="49"/>
        <v>0</v>
      </c>
      <c r="D607" s="64" t="s">
        <v>1240</v>
      </c>
      <c r="E607" s="65"/>
      <c r="F607" s="64" t="s">
        <v>225</v>
      </c>
      <c r="G607" s="33">
        <v>1</v>
      </c>
      <c r="H607" s="34" t="s">
        <v>105</v>
      </c>
      <c r="I607" s="64"/>
      <c r="J607" s="66" t="s">
        <v>106</v>
      </c>
      <c r="K607" s="66">
        <v>4</v>
      </c>
      <c r="L607" s="66">
        <v>4</v>
      </c>
      <c r="M607" s="69">
        <v>3</v>
      </c>
      <c r="N607" s="35" t="s">
        <v>1507</v>
      </c>
      <c r="O607" s="68"/>
      <c r="P607" s="31" t="s">
        <v>1508</v>
      </c>
      <c r="Q607" s="72"/>
      <c r="R607" s="68" t="s">
        <v>1464</v>
      </c>
      <c r="S607" s="68"/>
      <c r="T607" s="68" t="s">
        <v>1509</v>
      </c>
      <c r="U607" s="68" t="s">
        <v>1503</v>
      </c>
      <c r="V607" s="38">
        <f t="shared" si="46"/>
        <v>606</v>
      </c>
      <c r="W607" s="33">
        <f t="shared" si="47"/>
        <v>0</v>
      </c>
      <c r="X607" s="28" t="str">
        <f t="shared" si="45"/>
        <v/>
      </c>
    </row>
    <row r="608" spans="1:24" ht="30">
      <c r="A608" s="29">
        <f t="shared" si="48"/>
        <v>607</v>
      </c>
      <c r="B608" s="29">
        <v>306</v>
      </c>
      <c r="C608" s="30">
        <f t="shared" si="49"/>
        <v>0</v>
      </c>
      <c r="D608" s="35" t="s">
        <v>1240</v>
      </c>
      <c r="E608" s="32"/>
      <c r="F608" s="35" t="s">
        <v>225</v>
      </c>
      <c r="G608" s="33">
        <v>1</v>
      </c>
      <c r="H608" s="34" t="s">
        <v>105</v>
      </c>
      <c r="I608" s="35"/>
      <c r="J608" s="36" t="s">
        <v>145</v>
      </c>
      <c r="K608" s="36">
        <v>4</v>
      </c>
      <c r="L608" s="36">
        <v>4</v>
      </c>
      <c r="M608" s="33">
        <v>3</v>
      </c>
      <c r="N608" s="35" t="s">
        <v>1510</v>
      </c>
      <c r="O608" s="31"/>
      <c r="P608" s="31" t="s">
        <v>1511</v>
      </c>
      <c r="Q608" s="37"/>
      <c r="R608" s="31" t="s">
        <v>1464</v>
      </c>
      <c r="S608" s="31"/>
      <c r="T608" s="31" t="s">
        <v>1509</v>
      </c>
      <c r="U608" s="31" t="s">
        <v>1503</v>
      </c>
      <c r="V608" s="38">
        <f t="shared" si="46"/>
        <v>607</v>
      </c>
      <c r="W608" s="33">
        <f t="shared" si="47"/>
        <v>0</v>
      </c>
      <c r="X608" s="28" t="str">
        <f t="shared" si="45"/>
        <v/>
      </c>
    </row>
    <row r="609" spans="1:24" ht="60">
      <c r="A609" s="29">
        <f t="shared" si="48"/>
        <v>608</v>
      </c>
      <c r="B609" s="29">
        <v>202</v>
      </c>
      <c r="C609" s="30">
        <f t="shared" si="49"/>
        <v>0</v>
      </c>
      <c r="D609" s="40" t="s">
        <v>1512</v>
      </c>
      <c r="E609" s="32"/>
      <c r="F609" s="35" t="s">
        <v>225</v>
      </c>
      <c r="G609" s="33">
        <v>1</v>
      </c>
      <c r="H609" s="34" t="s">
        <v>105</v>
      </c>
      <c r="I609" s="35"/>
      <c r="J609" s="36" t="s">
        <v>106</v>
      </c>
      <c r="K609" s="36">
        <v>4</v>
      </c>
      <c r="L609" s="36">
        <v>4</v>
      </c>
      <c r="M609" s="33">
        <v>2</v>
      </c>
      <c r="N609" s="35" t="s">
        <v>1513</v>
      </c>
      <c r="O609" s="31"/>
      <c r="P609" s="31" t="s">
        <v>1514</v>
      </c>
      <c r="Q609" s="37"/>
      <c r="R609" s="70" t="s">
        <v>1515</v>
      </c>
      <c r="S609" s="70"/>
      <c r="T609" s="31" t="s">
        <v>1509</v>
      </c>
      <c r="U609" s="31" t="s">
        <v>1503</v>
      </c>
      <c r="V609" s="38">
        <f t="shared" si="46"/>
        <v>608</v>
      </c>
      <c r="W609" s="33">
        <f t="shared" si="47"/>
        <v>0</v>
      </c>
      <c r="X609" s="28" t="str">
        <f t="shared" si="45"/>
        <v/>
      </c>
    </row>
    <row r="610" spans="1:24" ht="30">
      <c r="A610" s="29">
        <f t="shared" si="48"/>
        <v>609</v>
      </c>
      <c r="B610" s="29">
        <v>202</v>
      </c>
      <c r="C610" s="30">
        <f t="shared" si="49"/>
        <v>0</v>
      </c>
      <c r="D610" s="40" t="s">
        <v>1512</v>
      </c>
      <c r="E610" s="65"/>
      <c r="F610" s="64" t="s">
        <v>225</v>
      </c>
      <c r="G610" s="33">
        <v>1</v>
      </c>
      <c r="H610" s="34" t="s">
        <v>105</v>
      </c>
      <c r="I610" s="64"/>
      <c r="J610" s="66" t="s">
        <v>1357</v>
      </c>
      <c r="K610" s="66">
        <v>4</v>
      </c>
      <c r="L610" s="66">
        <v>4</v>
      </c>
      <c r="M610" s="69">
        <v>3</v>
      </c>
      <c r="N610" s="35" t="s">
        <v>1516</v>
      </c>
      <c r="O610" s="68"/>
      <c r="P610" s="31"/>
      <c r="Q610" s="72"/>
      <c r="R610" s="73" t="s">
        <v>1517</v>
      </c>
      <c r="S610" s="73"/>
      <c r="T610" s="73"/>
      <c r="U610" s="73" t="s">
        <v>1464</v>
      </c>
      <c r="V610" s="38">
        <f t="shared" si="46"/>
        <v>609</v>
      </c>
      <c r="W610" s="33">
        <f t="shared" si="47"/>
        <v>0</v>
      </c>
      <c r="X610" s="28" t="str">
        <f t="shared" si="45"/>
        <v>OK</v>
      </c>
    </row>
    <row r="611" spans="1:24" ht="30">
      <c r="A611" s="29">
        <f t="shared" si="48"/>
        <v>610</v>
      </c>
      <c r="B611" s="29">
        <v>202</v>
      </c>
      <c r="C611" s="30">
        <f t="shared" si="49"/>
        <v>0</v>
      </c>
      <c r="D611" s="40" t="s">
        <v>1512</v>
      </c>
      <c r="E611" s="32"/>
      <c r="F611" s="35" t="s">
        <v>225</v>
      </c>
      <c r="G611" s="33">
        <v>1</v>
      </c>
      <c r="H611" s="34" t="s">
        <v>105</v>
      </c>
      <c r="I611" s="35"/>
      <c r="J611" s="36" t="s">
        <v>145</v>
      </c>
      <c r="K611" s="36">
        <v>2</v>
      </c>
      <c r="L611" s="36">
        <v>4</v>
      </c>
      <c r="M611" s="33">
        <v>2</v>
      </c>
      <c r="N611" s="40" t="s">
        <v>1518</v>
      </c>
      <c r="O611" s="31"/>
      <c r="P611" s="31" t="s">
        <v>1519</v>
      </c>
      <c r="Q611" s="37"/>
      <c r="R611" s="31" t="s">
        <v>1464</v>
      </c>
      <c r="S611" s="31"/>
      <c r="T611" s="31" t="s">
        <v>1509</v>
      </c>
      <c r="U611" s="31" t="s">
        <v>1503</v>
      </c>
      <c r="V611" s="38">
        <f t="shared" si="46"/>
        <v>610</v>
      </c>
      <c r="W611" s="33">
        <f t="shared" si="47"/>
        <v>0</v>
      </c>
      <c r="X611" s="28" t="str">
        <f t="shared" si="45"/>
        <v/>
      </c>
    </row>
    <row r="612" spans="1:24" ht="30">
      <c r="A612" s="29">
        <f t="shared" si="48"/>
        <v>611</v>
      </c>
      <c r="B612" s="29">
        <v>306</v>
      </c>
      <c r="C612" s="30">
        <f t="shared" si="49"/>
        <v>0</v>
      </c>
      <c r="D612" s="35" t="s">
        <v>1240</v>
      </c>
      <c r="E612" s="32"/>
      <c r="F612" s="31" t="s">
        <v>184</v>
      </c>
      <c r="G612" s="33">
        <v>1</v>
      </c>
      <c r="H612" s="34" t="s">
        <v>105</v>
      </c>
      <c r="I612" s="35"/>
      <c r="J612" s="36" t="s">
        <v>252</v>
      </c>
      <c r="K612" s="36">
        <v>4</v>
      </c>
      <c r="L612" s="36">
        <v>5</v>
      </c>
      <c r="M612" s="33">
        <v>2</v>
      </c>
      <c r="N612" s="35" t="s">
        <v>1520</v>
      </c>
      <c r="O612" s="31"/>
      <c r="P612" s="31"/>
      <c r="Q612" s="37"/>
      <c r="R612" s="31" t="s">
        <v>1464</v>
      </c>
      <c r="S612" s="31"/>
      <c r="T612" s="31"/>
      <c r="U612" s="31"/>
      <c r="V612" s="38">
        <f t="shared" si="46"/>
        <v>611</v>
      </c>
      <c r="W612" s="33">
        <f t="shared" si="47"/>
        <v>0</v>
      </c>
      <c r="X612" s="28" t="str">
        <f t="shared" si="45"/>
        <v/>
      </c>
    </row>
    <row r="613" spans="1:24" ht="30">
      <c r="A613" s="29">
        <f t="shared" si="48"/>
        <v>612</v>
      </c>
      <c r="B613" s="29">
        <v>306</v>
      </c>
      <c r="C613" s="30">
        <f t="shared" si="49"/>
        <v>0</v>
      </c>
      <c r="D613" s="35" t="s">
        <v>1240</v>
      </c>
      <c r="E613" s="32"/>
      <c r="F613" s="35" t="s">
        <v>225</v>
      </c>
      <c r="G613" s="33">
        <v>1</v>
      </c>
      <c r="H613" s="34" t="s">
        <v>105</v>
      </c>
      <c r="I613" s="35"/>
      <c r="J613" s="36" t="s">
        <v>145</v>
      </c>
      <c r="K613" s="36">
        <v>3</v>
      </c>
      <c r="L613" s="36">
        <v>4</v>
      </c>
      <c r="M613" s="33">
        <v>2</v>
      </c>
      <c r="N613" s="35" t="s">
        <v>1521</v>
      </c>
      <c r="O613" s="31"/>
      <c r="P613" s="31"/>
      <c r="Q613" s="37"/>
      <c r="R613" s="31" t="s">
        <v>1464</v>
      </c>
      <c r="S613" s="31"/>
      <c r="T613" s="31" t="s">
        <v>1465</v>
      </c>
      <c r="U613" s="31" t="s">
        <v>436</v>
      </c>
      <c r="V613" s="38">
        <f t="shared" si="46"/>
        <v>612</v>
      </c>
      <c r="W613" s="33">
        <f t="shared" si="47"/>
        <v>0</v>
      </c>
      <c r="X613" s="28" t="str">
        <f t="shared" si="45"/>
        <v/>
      </c>
    </row>
    <row r="614" spans="1:24" ht="30">
      <c r="A614" s="29">
        <f t="shared" si="48"/>
        <v>613</v>
      </c>
      <c r="B614" s="29">
        <v>306</v>
      </c>
      <c r="C614" s="30">
        <f t="shared" si="49"/>
        <v>0</v>
      </c>
      <c r="D614" s="37" t="s">
        <v>1240</v>
      </c>
      <c r="E614" s="62"/>
      <c r="F614" s="31" t="s">
        <v>184</v>
      </c>
      <c r="G614" s="33">
        <v>1</v>
      </c>
      <c r="H614" s="34" t="s">
        <v>105</v>
      </c>
      <c r="I614" s="37"/>
      <c r="J614" s="61" t="s">
        <v>1357</v>
      </c>
      <c r="K614" s="61">
        <v>3</v>
      </c>
      <c r="L614" s="61">
        <v>5</v>
      </c>
      <c r="M614" s="2">
        <v>1</v>
      </c>
      <c r="N614" s="35" t="s">
        <v>1522</v>
      </c>
      <c r="O614" s="38"/>
      <c r="P614" s="38" t="s">
        <v>1523</v>
      </c>
      <c r="Q614" s="37"/>
      <c r="R614" s="38"/>
      <c r="S614" s="38"/>
      <c r="T614" s="38" t="s">
        <v>1465</v>
      </c>
      <c r="U614" s="38" t="s">
        <v>436</v>
      </c>
      <c r="V614" s="38">
        <f t="shared" si="46"/>
        <v>613</v>
      </c>
      <c r="W614" s="33">
        <f t="shared" si="47"/>
        <v>0</v>
      </c>
      <c r="X614" s="28" t="str">
        <f t="shared" si="45"/>
        <v/>
      </c>
    </row>
    <row r="615" spans="1:24" ht="30">
      <c r="A615" s="29">
        <f t="shared" si="48"/>
        <v>614</v>
      </c>
      <c r="B615" s="29">
        <v>306</v>
      </c>
      <c r="C615" s="30">
        <f t="shared" si="49"/>
        <v>0</v>
      </c>
      <c r="D615" s="35" t="s">
        <v>1240</v>
      </c>
      <c r="E615" s="32"/>
      <c r="F615" s="31" t="s">
        <v>184</v>
      </c>
      <c r="G615" s="33">
        <v>1</v>
      </c>
      <c r="H615" s="34" t="s">
        <v>105</v>
      </c>
      <c r="I615" s="35"/>
      <c r="J615" s="36" t="s">
        <v>1357</v>
      </c>
      <c r="K615" s="36">
        <v>4</v>
      </c>
      <c r="L615" s="36">
        <v>5</v>
      </c>
      <c r="M615" s="33">
        <v>2</v>
      </c>
      <c r="N615" s="35" t="s">
        <v>1524</v>
      </c>
      <c r="O615" s="31"/>
      <c r="P615" s="31" t="s">
        <v>1525</v>
      </c>
      <c r="Q615" s="35"/>
      <c r="R615" s="31"/>
      <c r="S615" s="31"/>
      <c r="T615" s="38" t="s">
        <v>1465</v>
      </c>
      <c r="U615" s="38" t="s">
        <v>436</v>
      </c>
      <c r="V615" s="38">
        <f t="shared" si="46"/>
        <v>614</v>
      </c>
      <c r="W615" s="33">
        <f t="shared" si="47"/>
        <v>0</v>
      </c>
      <c r="X615" s="28" t="str">
        <f t="shared" si="45"/>
        <v>OK</v>
      </c>
    </row>
    <row r="616" spans="1:24" ht="30">
      <c r="A616" s="29">
        <f t="shared" si="48"/>
        <v>615</v>
      </c>
      <c r="B616" s="29">
        <v>306</v>
      </c>
      <c r="C616" s="30">
        <f t="shared" si="49"/>
        <v>0</v>
      </c>
      <c r="D616" s="35" t="s">
        <v>1240</v>
      </c>
      <c r="E616" s="32"/>
      <c r="F616" s="31" t="s">
        <v>184</v>
      </c>
      <c r="G616" s="33">
        <v>1</v>
      </c>
      <c r="H616" s="34" t="s">
        <v>105</v>
      </c>
      <c r="I616" s="35"/>
      <c r="J616" s="36" t="s">
        <v>1357</v>
      </c>
      <c r="K616" s="36">
        <v>4</v>
      </c>
      <c r="L616" s="36">
        <v>5</v>
      </c>
      <c r="M616" s="33">
        <v>2</v>
      </c>
      <c r="N616" s="35" t="s">
        <v>1526</v>
      </c>
      <c r="O616" s="31"/>
      <c r="P616" s="31" t="s">
        <v>1527</v>
      </c>
      <c r="Q616" s="35"/>
      <c r="R616" s="31"/>
      <c r="S616" s="31"/>
      <c r="T616" s="38" t="s">
        <v>1465</v>
      </c>
      <c r="U616" s="38" t="s">
        <v>436</v>
      </c>
      <c r="V616" s="38">
        <f t="shared" si="46"/>
        <v>615</v>
      </c>
      <c r="W616" s="33">
        <f t="shared" si="47"/>
        <v>0</v>
      </c>
      <c r="X616" s="28" t="str">
        <f t="shared" si="45"/>
        <v/>
      </c>
    </row>
    <row r="617" spans="1:24" ht="30">
      <c r="A617" s="29">
        <f t="shared" si="48"/>
        <v>616</v>
      </c>
      <c r="B617" s="29">
        <v>306</v>
      </c>
      <c r="C617" s="30">
        <f t="shared" si="49"/>
        <v>0</v>
      </c>
      <c r="D617" s="35" t="s">
        <v>1240</v>
      </c>
      <c r="E617" s="32"/>
      <c r="F617" s="31" t="s">
        <v>184</v>
      </c>
      <c r="G617" s="33">
        <v>1</v>
      </c>
      <c r="H617" s="34" t="s">
        <v>105</v>
      </c>
      <c r="I617" s="35"/>
      <c r="J617" s="36" t="s">
        <v>1357</v>
      </c>
      <c r="K617" s="36">
        <v>2</v>
      </c>
      <c r="L617" s="36">
        <v>5</v>
      </c>
      <c r="M617" s="33">
        <v>2</v>
      </c>
      <c r="N617" s="35" t="s">
        <v>1528</v>
      </c>
      <c r="O617" s="31"/>
      <c r="P617" s="31" t="s">
        <v>1529</v>
      </c>
      <c r="Q617" s="35"/>
      <c r="R617" s="31"/>
      <c r="S617" s="31"/>
      <c r="T617" s="38" t="s">
        <v>1465</v>
      </c>
      <c r="U617" s="38" t="s">
        <v>436</v>
      </c>
      <c r="V617" s="38">
        <f t="shared" si="46"/>
        <v>616</v>
      </c>
      <c r="W617" s="33">
        <f t="shared" si="47"/>
        <v>0</v>
      </c>
      <c r="X617" s="28" t="str">
        <f t="shared" si="45"/>
        <v/>
      </c>
    </row>
    <row r="618" spans="1:24" ht="30">
      <c r="A618" s="29">
        <f t="shared" si="48"/>
        <v>617</v>
      </c>
      <c r="B618" s="29">
        <v>306</v>
      </c>
      <c r="C618" s="30">
        <f t="shared" si="49"/>
        <v>0</v>
      </c>
      <c r="D618" s="35" t="s">
        <v>1240</v>
      </c>
      <c r="E618" s="32"/>
      <c r="F618" s="31" t="s">
        <v>184</v>
      </c>
      <c r="G618" s="33">
        <v>1</v>
      </c>
      <c r="H618" s="34" t="s">
        <v>105</v>
      </c>
      <c r="I618" s="35"/>
      <c r="J618" s="36" t="s">
        <v>1357</v>
      </c>
      <c r="K618" s="36">
        <v>1</v>
      </c>
      <c r="L618" s="36">
        <v>5</v>
      </c>
      <c r="M618" s="33">
        <v>2</v>
      </c>
      <c r="N618" s="35" t="s">
        <v>1530</v>
      </c>
      <c r="O618" s="31"/>
      <c r="P618" s="31" t="s">
        <v>1531</v>
      </c>
      <c r="Q618" s="35"/>
      <c r="R618" s="31"/>
      <c r="S618" s="31"/>
      <c r="T618" s="38" t="s">
        <v>1465</v>
      </c>
      <c r="U618" s="38" t="s">
        <v>436</v>
      </c>
      <c r="V618" s="38">
        <f t="shared" si="46"/>
        <v>617</v>
      </c>
      <c r="W618" s="33">
        <f t="shared" si="47"/>
        <v>0</v>
      </c>
      <c r="X618" s="28" t="str">
        <f t="shared" si="45"/>
        <v/>
      </c>
    </row>
    <row r="619" spans="1:24" ht="30">
      <c r="A619" s="29">
        <f t="shared" si="48"/>
        <v>618</v>
      </c>
      <c r="B619" s="29">
        <v>306</v>
      </c>
      <c r="C619" s="30">
        <f t="shared" si="49"/>
        <v>0</v>
      </c>
      <c r="D619" s="37" t="s">
        <v>1240</v>
      </c>
      <c r="E619" s="62"/>
      <c r="F619" s="31" t="s">
        <v>184</v>
      </c>
      <c r="G619" s="33">
        <v>1</v>
      </c>
      <c r="H619" s="34" t="s">
        <v>105</v>
      </c>
      <c r="I619" s="37"/>
      <c r="J619" s="61" t="s">
        <v>261</v>
      </c>
      <c r="K619" s="61">
        <v>3</v>
      </c>
      <c r="L619" s="61">
        <v>5</v>
      </c>
      <c r="M619" s="2">
        <v>1</v>
      </c>
      <c r="N619" s="35" t="s">
        <v>1532</v>
      </c>
      <c r="O619" s="38"/>
      <c r="P619" s="38" t="s">
        <v>1533</v>
      </c>
      <c r="Q619" s="37"/>
      <c r="R619" s="31" t="s">
        <v>1464</v>
      </c>
      <c r="S619" s="31"/>
      <c r="T619" s="38" t="s">
        <v>1509</v>
      </c>
      <c r="U619" s="38" t="s">
        <v>1503</v>
      </c>
      <c r="V619" s="38">
        <f t="shared" si="46"/>
        <v>618</v>
      </c>
      <c r="W619" s="33">
        <f t="shared" si="47"/>
        <v>0</v>
      </c>
      <c r="X619" s="28" t="str">
        <f t="shared" si="45"/>
        <v/>
      </c>
    </row>
    <row r="620" spans="1:24" ht="30">
      <c r="A620" s="29">
        <f t="shared" si="48"/>
        <v>619</v>
      </c>
      <c r="B620" s="29">
        <v>306</v>
      </c>
      <c r="C620" s="30">
        <f t="shared" si="49"/>
        <v>0</v>
      </c>
      <c r="D620" s="35" t="s">
        <v>1240</v>
      </c>
      <c r="E620" s="32"/>
      <c r="F620" s="31" t="s">
        <v>184</v>
      </c>
      <c r="G620" s="33">
        <v>1</v>
      </c>
      <c r="H620" s="34" t="s">
        <v>105</v>
      </c>
      <c r="I620" s="35"/>
      <c r="J620" s="36" t="s">
        <v>252</v>
      </c>
      <c r="K620" s="36">
        <v>3</v>
      </c>
      <c r="L620" s="36">
        <v>5</v>
      </c>
      <c r="M620" s="33">
        <v>2</v>
      </c>
      <c r="N620" s="35" t="s">
        <v>1534</v>
      </c>
      <c r="O620" s="31"/>
      <c r="P620" s="31" t="s">
        <v>1535</v>
      </c>
      <c r="Q620" s="37"/>
      <c r="R620" s="31" t="s">
        <v>1464</v>
      </c>
      <c r="S620" s="31"/>
      <c r="T620" s="31" t="s">
        <v>1509</v>
      </c>
      <c r="U620" s="31" t="s">
        <v>1503</v>
      </c>
      <c r="V620" s="38">
        <f t="shared" si="46"/>
        <v>619</v>
      </c>
      <c r="W620" s="33">
        <f t="shared" si="47"/>
        <v>0</v>
      </c>
      <c r="X620" s="28" t="str">
        <f t="shared" si="45"/>
        <v>OK</v>
      </c>
    </row>
    <row r="621" spans="1:24" ht="30">
      <c r="A621" s="29">
        <f t="shared" si="48"/>
        <v>620</v>
      </c>
      <c r="B621" s="29">
        <v>306</v>
      </c>
      <c r="C621" s="30">
        <f t="shared" si="49"/>
        <v>0</v>
      </c>
      <c r="D621" s="35" t="s">
        <v>1240</v>
      </c>
      <c r="E621" s="32"/>
      <c r="F621" s="31" t="s">
        <v>184</v>
      </c>
      <c r="G621" s="33">
        <v>1</v>
      </c>
      <c r="H621" s="34" t="s">
        <v>105</v>
      </c>
      <c r="I621" s="35"/>
      <c r="J621" s="36" t="s">
        <v>252</v>
      </c>
      <c r="K621" s="36">
        <v>3</v>
      </c>
      <c r="L621" s="36">
        <v>5</v>
      </c>
      <c r="M621" s="33">
        <v>2</v>
      </c>
      <c r="N621" s="35" t="s">
        <v>1536</v>
      </c>
      <c r="O621" s="31"/>
      <c r="P621" s="31" t="s">
        <v>1537</v>
      </c>
      <c r="Q621" s="37"/>
      <c r="R621" s="31" t="s">
        <v>1464</v>
      </c>
      <c r="S621" s="31"/>
      <c r="T621" s="31" t="s">
        <v>1509</v>
      </c>
      <c r="U621" s="31" t="s">
        <v>1503</v>
      </c>
      <c r="V621" s="38">
        <f t="shared" si="46"/>
        <v>620</v>
      </c>
      <c r="W621" s="33">
        <f t="shared" si="47"/>
        <v>0</v>
      </c>
      <c r="X621" s="28" t="str">
        <f t="shared" si="45"/>
        <v/>
      </c>
    </row>
    <row r="622" spans="1:24" ht="30">
      <c r="A622" s="29">
        <f t="shared" si="48"/>
        <v>621</v>
      </c>
      <c r="B622" s="29">
        <v>306</v>
      </c>
      <c r="C622" s="30">
        <f t="shared" si="49"/>
        <v>0</v>
      </c>
      <c r="D622" s="35" t="s">
        <v>1240</v>
      </c>
      <c r="E622" s="32"/>
      <c r="F622" s="31" t="s">
        <v>184</v>
      </c>
      <c r="G622" s="33">
        <v>1</v>
      </c>
      <c r="H622" s="34" t="s">
        <v>105</v>
      </c>
      <c r="I622" s="35"/>
      <c r="J622" s="36" t="s">
        <v>261</v>
      </c>
      <c r="K622" s="36">
        <v>3</v>
      </c>
      <c r="L622" s="36">
        <v>5</v>
      </c>
      <c r="M622" s="33">
        <v>2</v>
      </c>
      <c r="N622" s="35" t="s">
        <v>1538</v>
      </c>
      <c r="O622" s="31"/>
      <c r="P622" s="31" t="s">
        <v>1539</v>
      </c>
      <c r="Q622" s="37"/>
      <c r="R622" s="31" t="s">
        <v>1464</v>
      </c>
      <c r="S622" s="31"/>
      <c r="T622" s="31" t="s">
        <v>1465</v>
      </c>
      <c r="U622" s="31" t="s">
        <v>1503</v>
      </c>
      <c r="V622" s="38">
        <f t="shared" si="46"/>
        <v>621</v>
      </c>
      <c r="W622" s="33">
        <f t="shared" si="47"/>
        <v>0</v>
      </c>
      <c r="X622" s="28" t="str">
        <f t="shared" si="45"/>
        <v/>
      </c>
    </row>
    <row r="623" spans="1:24" ht="30">
      <c r="A623" s="29">
        <f t="shared" si="48"/>
        <v>622</v>
      </c>
      <c r="B623" s="29">
        <v>306</v>
      </c>
      <c r="C623" s="30">
        <f t="shared" si="49"/>
        <v>0</v>
      </c>
      <c r="D623" s="35" t="s">
        <v>1240</v>
      </c>
      <c r="E623" s="32"/>
      <c r="F623" s="31" t="s">
        <v>184</v>
      </c>
      <c r="G623" s="33">
        <v>1</v>
      </c>
      <c r="H623" s="34" t="s">
        <v>105</v>
      </c>
      <c r="I623" s="35"/>
      <c r="J623" s="36" t="s">
        <v>252</v>
      </c>
      <c r="K623" s="36">
        <v>3</v>
      </c>
      <c r="L623" s="36">
        <v>5</v>
      </c>
      <c r="M623" s="33">
        <v>2</v>
      </c>
      <c r="N623" s="35" t="s">
        <v>1540</v>
      </c>
      <c r="O623" s="31"/>
      <c r="P623" s="31" t="s">
        <v>1541</v>
      </c>
      <c r="Q623" s="37"/>
      <c r="R623" s="31" t="s">
        <v>1464</v>
      </c>
      <c r="S623" s="31"/>
      <c r="T623" s="31"/>
      <c r="U623" s="31"/>
      <c r="V623" s="38">
        <f t="shared" si="46"/>
        <v>622</v>
      </c>
      <c r="W623" s="33">
        <f t="shared" si="47"/>
        <v>0</v>
      </c>
      <c r="X623" s="28" t="str">
        <f t="shared" si="45"/>
        <v/>
      </c>
    </row>
    <row r="624" spans="1:24" ht="30">
      <c r="A624" s="29">
        <f t="shared" si="48"/>
        <v>623</v>
      </c>
      <c r="B624" s="29">
        <v>306</v>
      </c>
      <c r="C624" s="30">
        <f t="shared" si="49"/>
        <v>0</v>
      </c>
      <c r="D624" s="35" t="s">
        <v>1240</v>
      </c>
      <c r="E624" s="32"/>
      <c r="F624" s="31" t="s">
        <v>184</v>
      </c>
      <c r="G624" s="33">
        <v>1</v>
      </c>
      <c r="H624" s="34" t="s">
        <v>105</v>
      </c>
      <c r="I624" s="35"/>
      <c r="J624" s="36" t="s">
        <v>261</v>
      </c>
      <c r="K624" s="36">
        <v>3</v>
      </c>
      <c r="L624" s="36">
        <v>5</v>
      </c>
      <c r="M624" s="33">
        <v>2</v>
      </c>
      <c r="N624" s="35" t="s">
        <v>1542</v>
      </c>
      <c r="O624" s="31"/>
      <c r="P624" s="31" t="s">
        <v>1543</v>
      </c>
      <c r="Q624" s="37"/>
      <c r="R624" s="31" t="s">
        <v>1464</v>
      </c>
      <c r="S624" s="31"/>
      <c r="T624" s="31"/>
      <c r="U624" s="31"/>
      <c r="V624" s="38">
        <f t="shared" si="46"/>
        <v>623</v>
      </c>
      <c r="W624" s="33">
        <f t="shared" si="47"/>
        <v>0</v>
      </c>
      <c r="X624" s="28" t="str">
        <f t="shared" si="45"/>
        <v/>
      </c>
    </row>
    <row r="625" spans="1:24" ht="30">
      <c r="A625" s="29">
        <f t="shared" si="48"/>
        <v>624</v>
      </c>
      <c r="B625" s="29">
        <v>306</v>
      </c>
      <c r="C625" s="30">
        <f t="shared" si="49"/>
        <v>0</v>
      </c>
      <c r="D625" s="37" t="s">
        <v>1240</v>
      </c>
      <c r="E625" s="62"/>
      <c r="F625" s="31" t="s">
        <v>184</v>
      </c>
      <c r="G625" s="33">
        <v>1</v>
      </c>
      <c r="H625" s="34" t="s">
        <v>105</v>
      </c>
      <c r="I625" s="37"/>
      <c r="J625" s="61" t="s">
        <v>145</v>
      </c>
      <c r="K625" s="61">
        <v>3</v>
      </c>
      <c r="L625" s="61">
        <v>5</v>
      </c>
      <c r="M625" s="2">
        <v>1</v>
      </c>
      <c r="N625" s="35" t="s">
        <v>1544</v>
      </c>
      <c r="O625" s="38"/>
      <c r="P625" s="38" t="s">
        <v>1545</v>
      </c>
      <c r="Q625" s="37"/>
      <c r="R625" s="38" t="s">
        <v>1464</v>
      </c>
      <c r="S625" s="38"/>
      <c r="T625" s="38"/>
      <c r="U625" s="38"/>
      <c r="V625" s="38">
        <f t="shared" si="46"/>
        <v>624</v>
      </c>
      <c r="W625" s="33">
        <f t="shared" si="47"/>
        <v>0</v>
      </c>
      <c r="X625" s="28" t="str">
        <f t="shared" si="45"/>
        <v/>
      </c>
    </row>
    <row r="626" spans="1:24" ht="30">
      <c r="A626" s="29">
        <f t="shared" si="48"/>
        <v>625</v>
      </c>
      <c r="B626" s="29">
        <v>306</v>
      </c>
      <c r="C626" s="30">
        <f t="shared" si="49"/>
        <v>0</v>
      </c>
      <c r="D626" s="35" t="s">
        <v>1240</v>
      </c>
      <c r="E626" s="32"/>
      <c r="F626" s="31" t="s">
        <v>184</v>
      </c>
      <c r="G626" s="33">
        <v>1</v>
      </c>
      <c r="H626" s="34" t="s">
        <v>105</v>
      </c>
      <c r="I626" s="35"/>
      <c r="J626" s="36" t="s">
        <v>149</v>
      </c>
      <c r="K626" s="36">
        <v>2</v>
      </c>
      <c r="L626" s="36">
        <v>5</v>
      </c>
      <c r="M626" s="33">
        <v>2</v>
      </c>
      <c r="N626" s="35" t="s">
        <v>1546</v>
      </c>
      <c r="O626" s="31"/>
      <c r="P626" s="31" t="s">
        <v>1547</v>
      </c>
      <c r="Q626" s="37"/>
      <c r="R626" s="31" t="s">
        <v>1464</v>
      </c>
      <c r="S626" s="31"/>
      <c r="T626" s="31"/>
      <c r="U626" s="31"/>
      <c r="V626" s="38">
        <f t="shared" si="46"/>
        <v>625</v>
      </c>
      <c r="W626" s="33">
        <f t="shared" si="47"/>
        <v>0</v>
      </c>
      <c r="X626" s="28" t="str">
        <f t="shared" si="45"/>
        <v>OK</v>
      </c>
    </row>
    <row r="627" spans="1:24" ht="30">
      <c r="A627" s="29">
        <f t="shared" si="48"/>
        <v>626</v>
      </c>
      <c r="B627" s="29">
        <v>306</v>
      </c>
      <c r="C627" s="30">
        <f t="shared" si="49"/>
        <v>0</v>
      </c>
      <c r="D627" s="35" t="s">
        <v>1240</v>
      </c>
      <c r="E627" s="32"/>
      <c r="F627" s="31" t="s">
        <v>184</v>
      </c>
      <c r="G627" s="33">
        <v>1</v>
      </c>
      <c r="H627" s="34" t="s">
        <v>105</v>
      </c>
      <c r="I627" s="35"/>
      <c r="J627" s="36" t="s">
        <v>149</v>
      </c>
      <c r="K627" s="36">
        <v>2</v>
      </c>
      <c r="L627" s="36">
        <v>5</v>
      </c>
      <c r="M627" s="33">
        <v>2</v>
      </c>
      <c r="N627" s="35" t="s">
        <v>1548</v>
      </c>
      <c r="O627" s="31"/>
      <c r="P627" s="31" t="s">
        <v>1549</v>
      </c>
      <c r="Q627" s="37"/>
      <c r="R627" s="31" t="s">
        <v>1464</v>
      </c>
      <c r="S627" s="31"/>
      <c r="T627" s="31"/>
      <c r="U627" s="31"/>
      <c r="V627" s="38">
        <f t="shared" si="46"/>
        <v>626</v>
      </c>
      <c r="W627" s="33">
        <f t="shared" si="47"/>
        <v>0</v>
      </c>
      <c r="X627" s="28" t="str">
        <f t="shared" si="45"/>
        <v/>
      </c>
    </row>
    <row r="628" spans="1:24" ht="30">
      <c r="A628" s="29">
        <f t="shared" si="48"/>
        <v>627</v>
      </c>
      <c r="B628" s="29">
        <v>306</v>
      </c>
      <c r="C628" s="30">
        <f t="shared" si="49"/>
        <v>0</v>
      </c>
      <c r="D628" s="35" t="s">
        <v>1240</v>
      </c>
      <c r="E628" s="32"/>
      <c r="F628" s="31" t="s">
        <v>184</v>
      </c>
      <c r="G628" s="33">
        <v>1</v>
      </c>
      <c r="H628" s="34" t="s">
        <v>105</v>
      </c>
      <c r="I628" s="35"/>
      <c r="J628" s="36" t="s">
        <v>252</v>
      </c>
      <c r="K628" s="36">
        <v>3</v>
      </c>
      <c r="L628" s="36">
        <v>5</v>
      </c>
      <c r="M628" s="33">
        <v>2</v>
      </c>
      <c r="N628" s="35" t="s">
        <v>1550</v>
      </c>
      <c r="O628" s="31"/>
      <c r="P628" s="31" t="s">
        <v>1551</v>
      </c>
      <c r="Q628" s="37"/>
      <c r="R628" s="31" t="s">
        <v>1464</v>
      </c>
      <c r="S628" s="31"/>
      <c r="T628" s="31"/>
      <c r="U628" s="31"/>
      <c r="V628" s="38">
        <f t="shared" si="46"/>
        <v>627</v>
      </c>
      <c r="W628" s="33">
        <f t="shared" si="47"/>
        <v>0</v>
      </c>
      <c r="X628" s="28" t="str">
        <f t="shared" si="45"/>
        <v/>
      </c>
    </row>
    <row r="629" spans="1:24" ht="30">
      <c r="A629" s="29">
        <f t="shared" si="48"/>
        <v>628</v>
      </c>
      <c r="B629" s="29">
        <v>306</v>
      </c>
      <c r="C629" s="30">
        <f t="shared" si="49"/>
        <v>0</v>
      </c>
      <c r="D629" s="35" t="s">
        <v>1240</v>
      </c>
      <c r="E629" s="32"/>
      <c r="F629" s="31" t="s">
        <v>184</v>
      </c>
      <c r="G629" s="33">
        <v>1</v>
      </c>
      <c r="H629" s="34" t="s">
        <v>105</v>
      </c>
      <c r="I629" s="35"/>
      <c r="J629" s="36" t="s">
        <v>106</v>
      </c>
      <c r="K629" s="36">
        <v>2</v>
      </c>
      <c r="L629" s="36">
        <v>5</v>
      </c>
      <c r="M629" s="33">
        <v>2</v>
      </c>
      <c r="N629" s="35" t="s">
        <v>1552</v>
      </c>
      <c r="O629" s="31"/>
      <c r="P629" s="31" t="s">
        <v>1553</v>
      </c>
      <c r="Q629" s="37"/>
      <c r="R629" s="31" t="s">
        <v>1464</v>
      </c>
      <c r="S629" s="31"/>
      <c r="T629" s="31"/>
      <c r="U629" s="31"/>
      <c r="V629" s="38">
        <f t="shared" si="46"/>
        <v>628</v>
      </c>
      <c r="W629" s="33">
        <f t="shared" si="47"/>
        <v>0</v>
      </c>
      <c r="X629" s="28" t="str">
        <f t="shared" si="45"/>
        <v/>
      </c>
    </row>
    <row r="630" spans="1:24" ht="30">
      <c r="A630" s="29">
        <f t="shared" si="48"/>
        <v>629</v>
      </c>
      <c r="B630" s="29">
        <v>306</v>
      </c>
      <c r="C630" s="30">
        <f t="shared" si="49"/>
        <v>0</v>
      </c>
      <c r="D630" s="35" t="s">
        <v>1240</v>
      </c>
      <c r="E630" s="32"/>
      <c r="F630" s="35" t="s">
        <v>225</v>
      </c>
      <c r="G630" s="33">
        <v>1</v>
      </c>
      <c r="H630" s="34" t="s">
        <v>105</v>
      </c>
      <c r="I630" s="35"/>
      <c r="J630" s="36" t="s">
        <v>261</v>
      </c>
      <c r="K630" s="36">
        <v>3</v>
      </c>
      <c r="L630" s="36">
        <v>4</v>
      </c>
      <c r="M630" s="33">
        <v>1</v>
      </c>
      <c r="N630" s="35" t="s">
        <v>1554</v>
      </c>
      <c r="O630" s="31"/>
      <c r="P630" s="31" t="s">
        <v>1555</v>
      </c>
      <c r="Q630" s="37"/>
      <c r="R630" s="31"/>
      <c r="S630" s="31"/>
      <c r="T630" s="31" t="s">
        <v>1509</v>
      </c>
      <c r="U630" s="31" t="s">
        <v>1503</v>
      </c>
      <c r="V630" s="38">
        <f t="shared" si="46"/>
        <v>629</v>
      </c>
      <c r="W630" s="33">
        <f t="shared" si="47"/>
        <v>0</v>
      </c>
      <c r="X630" s="28" t="str">
        <f t="shared" si="45"/>
        <v/>
      </c>
    </row>
    <row r="631" spans="1:24" ht="30">
      <c r="A631" s="29">
        <f t="shared" si="48"/>
        <v>630</v>
      </c>
      <c r="B631" s="29">
        <v>306</v>
      </c>
      <c r="C631" s="30">
        <f t="shared" si="49"/>
        <v>0</v>
      </c>
      <c r="D631" s="37" t="s">
        <v>1240</v>
      </c>
      <c r="E631" s="62"/>
      <c r="F631" s="64" t="s">
        <v>723</v>
      </c>
      <c r="G631" s="33">
        <v>1</v>
      </c>
      <c r="H631" s="34" t="s">
        <v>105</v>
      </c>
      <c r="I631" s="37"/>
      <c r="J631" s="61" t="s">
        <v>252</v>
      </c>
      <c r="K631" s="61">
        <v>2</v>
      </c>
      <c r="L631" s="61">
        <v>1</v>
      </c>
      <c r="M631" s="2">
        <v>1</v>
      </c>
      <c r="N631" s="35" t="s">
        <v>1556</v>
      </c>
      <c r="O631" s="38"/>
      <c r="P631" s="38"/>
      <c r="Q631" s="37"/>
      <c r="R631" s="38" t="s">
        <v>1464</v>
      </c>
      <c r="S631" s="38"/>
      <c r="T631" s="38"/>
      <c r="U631" s="38"/>
      <c r="V631" s="38">
        <f t="shared" si="46"/>
        <v>630</v>
      </c>
      <c r="W631" s="33">
        <f t="shared" si="47"/>
        <v>0</v>
      </c>
      <c r="X631" s="28" t="str">
        <f t="shared" si="45"/>
        <v/>
      </c>
    </row>
    <row r="632" spans="1:24" ht="30">
      <c r="A632" s="29">
        <f t="shared" si="48"/>
        <v>631</v>
      </c>
      <c r="B632" s="29">
        <v>306</v>
      </c>
      <c r="C632" s="30">
        <f t="shared" si="49"/>
        <v>0</v>
      </c>
      <c r="D632" s="37" t="s">
        <v>1240</v>
      </c>
      <c r="E632" s="62"/>
      <c r="F632" s="37" t="s">
        <v>225</v>
      </c>
      <c r="G632" s="33">
        <v>1</v>
      </c>
      <c r="H632" s="34" t="s">
        <v>105</v>
      </c>
      <c r="I632" s="37"/>
      <c r="J632" s="61" t="s">
        <v>252</v>
      </c>
      <c r="K632" s="61">
        <v>1</v>
      </c>
      <c r="L632" s="61">
        <v>4</v>
      </c>
      <c r="M632" s="2">
        <v>1</v>
      </c>
      <c r="N632" s="35" t="s">
        <v>1557</v>
      </c>
      <c r="O632" s="38"/>
      <c r="P632" s="38"/>
      <c r="Q632" s="37"/>
      <c r="R632" s="38" t="s">
        <v>1464</v>
      </c>
      <c r="S632" s="38"/>
      <c r="T632" s="38"/>
      <c r="U632" s="38"/>
      <c r="V632" s="38">
        <f t="shared" si="46"/>
        <v>631</v>
      </c>
      <c r="W632" s="33">
        <f t="shared" si="47"/>
        <v>0</v>
      </c>
      <c r="X632" s="28" t="str">
        <f t="shared" si="45"/>
        <v/>
      </c>
    </row>
    <row r="633" spans="1:24" ht="30">
      <c r="A633" s="29">
        <f t="shared" si="48"/>
        <v>632</v>
      </c>
      <c r="B633" s="29">
        <v>306</v>
      </c>
      <c r="C633" s="30">
        <f t="shared" si="49"/>
        <v>0</v>
      </c>
      <c r="D633" s="37" t="s">
        <v>1240</v>
      </c>
      <c r="E633" s="62"/>
      <c r="F633" s="35" t="s">
        <v>225</v>
      </c>
      <c r="G633" s="33">
        <v>1</v>
      </c>
      <c r="H633" s="34" t="s">
        <v>105</v>
      </c>
      <c r="I633" s="37"/>
      <c r="J633" s="61" t="s">
        <v>261</v>
      </c>
      <c r="K633" s="61">
        <v>3</v>
      </c>
      <c r="L633" s="61">
        <v>5</v>
      </c>
      <c r="M633" s="2">
        <v>1</v>
      </c>
      <c r="N633" s="35" t="s">
        <v>1558</v>
      </c>
      <c r="O633" s="38"/>
      <c r="P633" s="38"/>
      <c r="Q633" s="37"/>
      <c r="R633" s="74"/>
      <c r="S633" s="74"/>
      <c r="T633" s="74" t="s">
        <v>1465</v>
      </c>
      <c r="U633" s="74" t="s">
        <v>436</v>
      </c>
      <c r="V633" s="38">
        <f t="shared" si="46"/>
        <v>632</v>
      </c>
      <c r="W633" s="33">
        <f t="shared" si="47"/>
        <v>0</v>
      </c>
      <c r="X633" s="28" t="str">
        <f t="shared" si="45"/>
        <v/>
      </c>
    </row>
    <row r="634" spans="1:24" ht="30">
      <c r="A634" s="29">
        <f t="shared" si="48"/>
        <v>633</v>
      </c>
      <c r="B634" s="29">
        <v>306</v>
      </c>
      <c r="C634" s="30">
        <f t="shared" si="49"/>
        <v>0</v>
      </c>
      <c r="D634" s="37" t="s">
        <v>1240</v>
      </c>
      <c r="E634" s="62"/>
      <c r="F634" s="37" t="s">
        <v>225</v>
      </c>
      <c r="G634" s="33">
        <v>1</v>
      </c>
      <c r="H634" s="34" t="s">
        <v>105</v>
      </c>
      <c r="I634" s="37"/>
      <c r="J634" s="61" t="s">
        <v>149</v>
      </c>
      <c r="K634" s="61">
        <v>1</v>
      </c>
      <c r="L634" s="61">
        <v>4</v>
      </c>
      <c r="M634" s="2">
        <v>2</v>
      </c>
      <c r="N634" s="35" t="s">
        <v>1559</v>
      </c>
      <c r="O634" s="38"/>
      <c r="P634" s="38"/>
      <c r="Q634" s="37"/>
      <c r="R634" s="38"/>
      <c r="S634" s="38"/>
      <c r="T634" s="38" t="s">
        <v>1465</v>
      </c>
      <c r="U634" s="38" t="s">
        <v>436</v>
      </c>
      <c r="V634" s="38">
        <f t="shared" si="46"/>
        <v>633</v>
      </c>
      <c r="W634" s="33">
        <f t="shared" si="47"/>
        <v>0</v>
      </c>
      <c r="X634" s="28" t="str">
        <f t="shared" si="45"/>
        <v>OK</v>
      </c>
    </row>
    <row r="635" spans="1:24" ht="30">
      <c r="A635" s="29">
        <f t="shared" si="48"/>
        <v>634</v>
      </c>
      <c r="B635" s="29">
        <v>306</v>
      </c>
      <c r="C635" s="30">
        <f t="shared" si="49"/>
        <v>0</v>
      </c>
      <c r="D635" s="35" t="s">
        <v>1240</v>
      </c>
      <c r="E635" s="32"/>
      <c r="F635" s="35" t="s">
        <v>225</v>
      </c>
      <c r="G635" s="33">
        <v>1</v>
      </c>
      <c r="H635" s="34" t="s">
        <v>105</v>
      </c>
      <c r="I635" s="35"/>
      <c r="J635" s="36" t="s">
        <v>252</v>
      </c>
      <c r="K635" s="36">
        <v>3</v>
      </c>
      <c r="L635" s="36">
        <v>4</v>
      </c>
      <c r="M635" s="33">
        <v>2</v>
      </c>
      <c r="N635" s="35" t="s">
        <v>1560</v>
      </c>
      <c r="O635" s="31" t="s">
        <v>1561</v>
      </c>
      <c r="P635" s="31" t="s">
        <v>1562</v>
      </c>
      <c r="Q635" s="37" t="s">
        <v>1563</v>
      </c>
      <c r="R635" s="31"/>
      <c r="S635" s="31"/>
      <c r="T635" s="31" t="s">
        <v>1509</v>
      </c>
      <c r="U635" s="31" t="s">
        <v>1503</v>
      </c>
      <c r="V635" s="38">
        <f t="shared" si="46"/>
        <v>634</v>
      </c>
      <c r="W635" s="33">
        <f t="shared" si="47"/>
        <v>0</v>
      </c>
      <c r="X635" s="28" t="str">
        <f t="shared" si="45"/>
        <v/>
      </c>
    </row>
    <row r="636" spans="1:24" ht="30">
      <c r="A636" s="29">
        <f t="shared" si="48"/>
        <v>635</v>
      </c>
      <c r="B636" s="29">
        <v>306</v>
      </c>
      <c r="C636" s="30">
        <f t="shared" si="49"/>
        <v>0</v>
      </c>
      <c r="D636" s="37" t="s">
        <v>1240</v>
      </c>
      <c r="E636" s="62"/>
      <c r="F636" s="37" t="s">
        <v>225</v>
      </c>
      <c r="G636" s="33">
        <v>1</v>
      </c>
      <c r="H636" s="34" t="s">
        <v>105</v>
      </c>
      <c r="I636" s="37"/>
      <c r="J636" s="61" t="s">
        <v>252</v>
      </c>
      <c r="K636" s="61">
        <v>1</v>
      </c>
      <c r="L636" s="61">
        <v>4</v>
      </c>
      <c r="M636" s="2">
        <v>2</v>
      </c>
      <c r="N636" s="35" t="s">
        <v>1564</v>
      </c>
      <c r="O636" s="38" t="s">
        <v>1565</v>
      </c>
      <c r="P636" s="38" t="s">
        <v>1566</v>
      </c>
      <c r="Q636" s="37" t="s">
        <v>1567</v>
      </c>
      <c r="R636" s="38"/>
      <c r="S636" s="38"/>
      <c r="T636" s="38" t="s">
        <v>1509</v>
      </c>
      <c r="U636" s="38" t="s">
        <v>1503</v>
      </c>
      <c r="V636" s="38">
        <f t="shared" si="46"/>
        <v>635</v>
      </c>
      <c r="W636" s="33">
        <f t="shared" si="47"/>
        <v>0</v>
      </c>
      <c r="X636" s="28" t="str">
        <f t="shared" si="45"/>
        <v/>
      </c>
    </row>
    <row r="637" spans="1:24" ht="30">
      <c r="A637" s="29">
        <f t="shared" si="48"/>
        <v>636</v>
      </c>
      <c r="B637" s="29">
        <v>306</v>
      </c>
      <c r="C637" s="30">
        <f t="shared" si="49"/>
        <v>0</v>
      </c>
      <c r="D637" s="37" t="s">
        <v>1240</v>
      </c>
      <c r="E637" s="62"/>
      <c r="F637" s="37" t="s">
        <v>225</v>
      </c>
      <c r="G637" s="33">
        <v>1</v>
      </c>
      <c r="H637" s="34" t="s">
        <v>105</v>
      </c>
      <c r="I637" s="37"/>
      <c r="J637" s="61" t="s">
        <v>252</v>
      </c>
      <c r="K637" s="61">
        <v>1</v>
      </c>
      <c r="L637" s="61">
        <v>4</v>
      </c>
      <c r="M637" s="2">
        <v>2</v>
      </c>
      <c r="N637" s="35" t="s">
        <v>1568</v>
      </c>
      <c r="O637" s="38" t="s">
        <v>1569</v>
      </c>
      <c r="P637" s="38" t="s">
        <v>1570</v>
      </c>
      <c r="Q637" s="37" t="s">
        <v>1571</v>
      </c>
      <c r="R637" s="38"/>
      <c r="S637" s="38"/>
      <c r="T637" s="38" t="s">
        <v>1509</v>
      </c>
      <c r="U637" s="38" t="s">
        <v>1503</v>
      </c>
      <c r="V637" s="38">
        <f t="shared" si="46"/>
        <v>636</v>
      </c>
      <c r="W637" s="33">
        <f t="shared" si="47"/>
        <v>0</v>
      </c>
      <c r="X637" s="28" t="str">
        <f t="shared" si="45"/>
        <v/>
      </c>
    </row>
    <row r="638" spans="1:24" ht="30">
      <c r="A638" s="29">
        <f t="shared" si="48"/>
        <v>637</v>
      </c>
      <c r="B638" s="29">
        <v>306</v>
      </c>
      <c r="C638" s="30">
        <f t="shared" si="49"/>
        <v>0</v>
      </c>
      <c r="D638" s="35" t="s">
        <v>1240</v>
      </c>
      <c r="E638" s="32"/>
      <c r="F638" s="35" t="s">
        <v>225</v>
      </c>
      <c r="G638" s="33">
        <v>1</v>
      </c>
      <c r="H638" s="34" t="s">
        <v>105</v>
      </c>
      <c r="I638" s="35"/>
      <c r="J638" s="36" t="s">
        <v>252</v>
      </c>
      <c r="K638" s="36">
        <v>3</v>
      </c>
      <c r="L638" s="36">
        <v>4</v>
      </c>
      <c r="M638" s="33">
        <v>2</v>
      </c>
      <c r="N638" s="35" t="s">
        <v>1572</v>
      </c>
      <c r="O638" s="31"/>
      <c r="P638" s="31"/>
      <c r="Q638" s="37"/>
      <c r="R638" s="31"/>
      <c r="S638" s="31"/>
      <c r="T638" s="31" t="s">
        <v>1465</v>
      </c>
      <c r="U638" s="31" t="s">
        <v>436</v>
      </c>
      <c r="V638" s="38">
        <f t="shared" si="46"/>
        <v>637</v>
      </c>
      <c r="W638" s="33">
        <f t="shared" si="47"/>
        <v>0</v>
      </c>
      <c r="X638" s="28" t="str">
        <f t="shared" si="45"/>
        <v/>
      </c>
    </row>
    <row r="639" spans="1:24" ht="30">
      <c r="A639" s="29">
        <f t="shared" si="48"/>
        <v>638</v>
      </c>
      <c r="B639" s="29">
        <v>306</v>
      </c>
      <c r="C639" s="30">
        <f t="shared" si="49"/>
        <v>0</v>
      </c>
      <c r="D639" s="35" t="s">
        <v>1240</v>
      </c>
      <c r="E639" s="32"/>
      <c r="F639" s="35" t="s">
        <v>225</v>
      </c>
      <c r="G639" s="33">
        <v>1</v>
      </c>
      <c r="H639" s="34" t="s">
        <v>105</v>
      </c>
      <c r="I639" s="35"/>
      <c r="J639" s="36" t="s">
        <v>252</v>
      </c>
      <c r="K639" s="36">
        <v>3</v>
      </c>
      <c r="L639" s="36">
        <v>4</v>
      </c>
      <c r="M639" s="33">
        <v>2</v>
      </c>
      <c r="N639" s="35" t="s">
        <v>1573</v>
      </c>
      <c r="O639" s="31"/>
      <c r="P639" s="31"/>
      <c r="Q639" s="37"/>
      <c r="R639" s="70"/>
      <c r="S639" s="70"/>
      <c r="T639" s="70" t="s">
        <v>1465</v>
      </c>
      <c r="U639" s="70" t="s">
        <v>436</v>
      </c>
      <c r="V639" s="38">
        <f t="shared" si="46"/>
        <v>638</v>
      </c>
      <c r="W639" s="33">
        <f t="shared" si="47"/>
        <v>0</v>
      </c>
      <c r="X639" s="28" t="str">
        <f t="shared" si="45"/>
        <v/>
      </c>
    </row>
    <row r="640" spans="1:24" ht="30">
      <c r="A640" s="29">
        <f t="shared" si="48"/>
        <v>639</v>
      </c>
      <c r="B640" s="29">
        <v>306</v>
      </c>
      <c r="C640" s="30">
        <f t="shared" si="49"/>
        <v>0</v>
      </c>
      <c r="D640" s="35" t="s">
        <v>1240</v>
      </c>
      <c r="E640" s="32"/>
      <c r="F640" s="35" t="s">
        <v>225</v>
      </c>
      <c r="G640" s="33">
        <v>1</v>
      </c>
      <c r="H640" s="34" t="s">
        <v>105</v>
      </c>
      <c r="I640" s="35"/>
      <c r="J640" s="36" t="s">
        <v>252</v>
      </c>
      <c r="K640" s="36">
        <v>3</v>
      </c>
      <c r="L640" s="36">
        <v>4</v>
      </c>
      <c r="M640" s="33">
        <v>2</v>
      </c>
      <c r="N640" s="35" t="s">
        <v>1574</v>
      </c>
      <c r="O640" s="31"/>
      <c r="P640" s="31" t="s">
        <v>1575</v>
      </c>
      <c r="Q640" s="37"/>
      <c r="R640" s="31" t="s">
        <v>1464</v>
      </c>
      <c r="S640" s="31"/>
      <c r="T640" s="31"/>
      <c r="U640" s="31"/>
      <c r="V640" s="38">
        <f t="shared" si="46"/>
        <v>639</v>
      </c>
      <c r="W640" s="33">
        <f t="shared" si="47"/>
        <v>0</v>
      </c>
      <c r="X640" s="28" t="str">
        <f t="shared" si="45"/>
        <v/>
      </c>
    </row>
    <row r="641" spans="1:24" ht="45">
      <c r="A641" s="29">
        <f t="shared" si="48"/>
        <v>640</v>
      </c>
      <c r="B641" s="29">
        <v>306</v>
      </c>
      <c r="C641" s="30">
        <f t="shared" si="49"/>
        <v>0</v>
      </c>
      <c r="D641" s="35" t="s">
        <v>1240</v>
      </c>
      <c r="E641" s="32"/>
      <c r="F641" s="31" t="s">
        <v>184</v>
      </c>
      <c r="G641" s="33">
        <v>1</v>
      </c>
      <c r="H641" s="34" t="s">
        <v>105</v>
      </c>
      <c r="I641" s="35"/>
      <c r="J641" s="36" t="s">
        <v>261</v>
      </c>
      <c r="K641" s="36">
        <v>3</v>
      </c>
      <c r="L641" s="36">
        <v>5</v>
      </c>
      <c r="M641" s="33">
        <v>2</v>
      </c>
      <c r="N641" s="35" t="s">
        <v>1576</v>
      </c>
      <c r="O641" s="31"/>
      <c r="P641" s="31"/>
      <c r="Q641" s="37"/>
      <c r="R641" s="31"/>
      <c r="S641" s="31"/>
      <c r="T641" s="31" t="s">
        <v>1577</v>
      </c>
      <c r="U641" s="31"/>
      <c r="V641" s="38">
        <f t="shared" si="46"/>
        <v>640</v>
      </c>
      <c r="W641" s="33">
        <f t="shared" si="47"/>
        <v>0</v>
      </c>
      <c r="X641" s="28" t="str">
        <f t="shared" si="45"/>
        <v/>
      </c>
    </row>
    <row r="642" spans="1:24" ht="75">
      <c r="A642" s="29">
        <f t="shared" si="48"/>
        <v>641</v>
      </c>
      <c r="B642" s="29">
        <v>306</v>
      </c>
      <c r="C642" s="30">
        <f t="shared" si="49"/>
        <v>0</v>
      </c>
      <c r="D642" s="35" t="s">
        <v>1240</v>
      </c>
      <c r="E642" s="32"/>
      <c r="F642" s="31" t="s">
        <v>184</v>
      </c>
      <c r="G642" s="33">
        <v>1</v>
      </c>
      <c r="H642" s="34" t="s">
        <v>105</v>
      </c>
      <c r="I642" s="35"/>
      <c r="J642" s="36" t="s">
        <v>1578</v>
      </c>
      <c r="K642" s="36">
        <v>2</v>
      </c>
      <c r="L642" s="36">
        <v>5</v>
      </c>
      <c r="M642" s="33">
        <v>2</v>
      </c>
      <c r="N642" s="35" t="s">
        <v>1579</v>
      </c>
      <c r="O642" s="31"/>
      <c r="P642" s="31"/>
      <c r="Q642" s="37"/>
      <c r="R642" s="70"/>
      <c r="S642" s="70"/>
      <c r="T642" s="70" t="s">
        <v>1465</v>
      </c>
      <c r="U642" s="70" t="s">
        <v>436</v>
      </c>
      <c r="V642" s="38">
        <f t="shared" si="46"/>
        <v>641</v>
      </c>
      <c r="W642" s="33">
        <f t="shared" si="47"/>
        <v>0</v>
      </c>
      <c r="X642" s="28" t="str">
        <f t="shared" ref="X642:X705" si="50">IF(M642&gt;M641, IF(F642=F641,"OK"," !!! "), "")</f>
        <v/>
      </c>
    </row>
    <row r="643" spans="1:24" ht="30">
      <c r="A643" s="29">
        <f t="shared" si="48"/>
        <v>642</v>
      </c>
      <c r="B643" s="29">
        <v>306</v>
      </c>
      <c r="C643" s="30">
        <f t="shared" si="49"/>
        <v>0</v>
      </c>
      <c r="D643" s="35" t="s">
        <v>1240</v>
      </c>
      <c r="E643" s="32"/>
      <c r="F643" s="31" t="s">
        <v>184</v>
      </c>
      <c r="G643" s="33">
        <v>1</v>
      </c>
      <c r="H643" s="34" t="s">
        <v>105</v>
      </c>
      <c r="I643" s="35"/>
      <c r="J643" s="36" t="s">
        <v>252</v>
      </c>
      <c r="K643" s="36">
        <v>3</v>
      </c>
      <c r="L643" s="36">
        <v>5</v>
      </c>
      <c r="M643" s="33">
        <v>1</v>
      </c>
      <c r="N643" s="35" t="s">
        <v>1580</v>
      </c>
      <c r="O643" s="31"/>
      <c r="P643" s="31"/>
      <c r="Q643" s="37"/>
      <c r="R643" s="31"/>
      <c r="S643" s="31"/>
      <c r="T643" s="31" t="s">
        <v>1577</v>
      </c>
      <c r="U643" s="31"/>
      <c r="V643" s="38">
        <f t="shared" ref="V643:V706" si="51">A643</f>
        <v>642</v>
      </c>
      <c r="W643" s="33">
        <f t="shared" ref="W643:W706" si="52">2-ISERROR(SEARCH("jorion",R643))-ISERROR(SEARCH("PRM",R643))</f>
        <v>0</v>
      </c>
      <c r="X643" s="28" t="str">
        <f t="shared" si="50"/>
        <v/>
      </c>
    </row>
    <row r="644" spans="1:24" ht="30">
      <c r="A644" s="29">
        <f t="shared" ref="A644:A707" si="53">1+A643</f>
        <v>643</v>
      </c>
      <c r="B644" s="29">
        <v>309</v>
      </c>
      <c r="C644" s="30">
        <f t="shared" ref="C644:C707" si="54">(R644="")*(U644="")*(T644="")*(S644="")</f>
        <v>0</v>
      </c>
      <c r="D644" s="75" t="s">
        <v>69</v>
      </c>
      <c r="E644" s="32"/>
      <c r="F644" s="64" t="s">
        <v>723</v>
      </c>
      <c r="G644" s="33">
        <v>1</v>
      </c>
      <c r="H644" s="34" t="s">
        <v>105</v>
      </c>
      <c r="I644" s="31"/>
      <c r="J644" s="36" t="s">
        <v>1357</v>
      </c>
      <c r="K644" s="36">
        <v>1</v>
      </c>
      <c r="L644" s="36">
        <v>1</v>
      </c>
      <c r="M644" s="50">
        <v>1</v>
      </c>
      <c r="N644" s="35" t="s">
        <v>1581</v>
      </c>
      <c r="O644" s="35"/>
      <c r="P644" s="35" t="s">
        <v>1582</v>
      </c>
      <c r="Q644" s="35"/>
      <c r="R644" s="31"/>
      <c r="S644" s="31"/>
      <c r="T644" s="31"/>
      <c r="U644" s="31" t="s">
        <v>1583</v>
      </c>
      <c r="V644" s="38">
        <f t="shared" si="51"/>
        <v>643</v>
      </c>
      <c r="W644" s="33">
        <f t="shared" si="52"/>
        <v>0</v>
      </c>
      <c r="X644" s="28" t="str">
        <f t="shared" si="50"/>
        <v/>
      </c>
    </row>
    <row r="645" spans="1:24" ht="30">
      <c r="A645" s="29">
        <f t="shared" si="53"/>
        <v>644</v>
      </c>
      <c r="B645" s="29">
        <v>309</v>
      </c>
      <c r="C645" s="30">
        <f t="shared" si="54"/>
        <v>0</v>
      </c>
      <c r="D645" s="75" t="s">
        <v>69</v>
      </c>
      <c r="E645" s="32"/>
      <c r="F645" s="64" t="s">
        <v>723</v>
      </c>
      <c r="G645" s="33">
        <v>1</v>
      </c>
      <c r="H645" s="34" t="s">
        <v>105</v>
      </c>
      <c r="I645" s="31"/>
      <c r="J645" s="36" t="s">
        <v>1357</v>
      </c>
      <c r="K645" s="36">
        <v>1</v>
      </c>
      <c r="L645" s="36">
        <v>1</v>
      </c>
      <c r="M645" s="50">
        <v>1</v>
      </c>
      <c r="N645" s="35" t="s">
        <v>1584</v>
      </c>
      <c r="O645" s="35"/>
      <c r="P645" s="35" t="s">
        <v>1585</v>
      </c>
      <c r="Q645" s="35"/>
      <c r="R645" s="31" t="s">
        <v>1586</v>
      </c>
      <c r="S645" s="31"/>
      <c r="T645" s="31"/>
      <c r="U645" s="31"/>
      <c r="V645" s="38">
        <f t="shared" si="51"/>
        <v>644</v>
      </c>
      <c r="W645" s="33">
        <f t="shared" si="52"/>
        <v>0</v>
      </c>
      <c r="X645" s="28" t="str">
        <f t="shared" si="50"/>
        <v/>
      </c>
    </row>
    <row r="646" spans="1:24" ht="30">
      <c r="A646" s="29">
        <f t="shared" si="53"/>
        <v>645</v>
      </c>
      <c r="B646" s="29">
        <v>309</v>
      </c>
      <c r="C646" s="30">
        <f t="shared" si="54"/>
        <v>0</v>
      </c>
      <c r="D646" s="75" t="s">
        <v>69</v>
      </c>
      <c r="E646" s="32"/>
      <c r="F646" s="64" t="s">
        <v>723</v>
      </c>
      <c r="G646" s="33">
        <v>1</v>
      </c>
      <c r="H646" s="34" t="s">
        <v>105</v>
      </c>
      <c r="I646" s="31"/>
      <c r="J646" s="36" t="s">
        <v>1357</v>
      </c>
      <c r="K646" s="36">
        <v>1</v>
      </c>
      <c r="L646" s="36">
        <v>1</v>
      </c>
      <c r="M646" s="50">
        <v>1</v>
      </c>
      <c r="N646" s="35" t="s">
        <v>1587</v>
      </c>
      <c r="O646" s="35"/>
      <c r="P646" s="35" t="s">
        <v>1588</v>
      </c>
      <c r="Q646" s="35"/>
      <c r="R646" s="31" t="s">
        <v>1589</v>
      </c>
      <c r="S646" s="31"/>
      <c r="T646" s="31"/>
      <c r="U646" s="31" t="s">
        <v>1590</v>
      </c>
      <c r="V646" s="38">
        <f t="shared" si="51"/>
        <v>645</v>
      </c>
      <c r="W646" s="33">
        <f t="shared" si="52"/>
        <v>0</v>
      </c>
      <c r="X646" s="28" t="str">
        <f t="shared" si="50"/>
        <v/>
      </c>
    </row>
    <row r="647" spans="1:24" ht="30">
      <c r="A647" s="29">
        <f t="shared" si="53"/>
        <v>646</v>
      </c>
      <c r="B647" s="29">
        <v>309</v>
      </c>
      <c r="C647" s="30">
        <f t="shared" si="54"/>
        <v>1</v>
      </c>
      <c r="D647" s="75" t="s">
        <v>69</v>
      </c>
      <c r="E647" s="32"/>
      <c r="F647" s="64" t="s">
        <v>723</v>
      </c>
      <c r="G647" s="33">
        <v>1</v>
      </c>
      <c r="H647" s="34" t="s">
        <v>105</v>
      </c>
      <c r="I647" s="31"/>
      <c r="J647" s="36" t="s">
        <v>1357</v>
      </c>
      <c r="K647" s="36">
        <v>3</v>
      </c>
      <c r="L647" s="36">
        <v>1</v>
      </c>
      <c r="M647" s="50">
        <v>1</v>
      </c>
      <c r="N647" s="35" t="s">
        <v>1591</v>
      </c>
      <c r="O647" s="35"/>
      <c r="P647" s="35" t="s">
        <v>1592</v>
      </c>
      <c r="Q647" s="35"/>
      <c r="R647" s="44"/>
      <c r="S647" s="44"/>
      <c r="T647" s="44"/>
      <c r="U647" s="44"/>
      <c r="V647" s="38">
        <f t="shared" si="51"/>
        <v>646</v>
      </c>
      <c r="W647" s="33">
        <f t="shared" si="52"/>
        <v>0</v>
      </c>
      <c r="X647" s="28" t="str">
        <f t="shared" si="50"/>
        <v/>
      </c>
    </row>
    <row r="648" spans="1:24" ht="30">
      <c r="A648" s="29">
        <f t="shared" si="53"/>
        <v>647</v>
      </c>
      <c r="B648" s="29">
        <v>309</v>
      </c>
      <c r="C648" s="30">
        <f t="shared" si="54"/>
        <v>1</v>
      </c>
      <c r="D648" s="75" t="s">
        <v>69</v>
      </c>
      <c r="E648" s="32"/>
      <c r="F648" s="64" t="s">
        <v>723</v>
      </c>
      <c r="G648" s="33">
        <v>1</v>
      </c>
      <c r="H648" s="34" t="s">
        <v>105</v>
      </c>
      <c r="I648" s="31"/>
      <c r="J648" s="36" t="s">
        <v>1357</v>
      </c>
      <c r="K648" s="36">
        <v>3</v>
      </c>
      <c r="L648" s="36">
        <v>1</v>
      </c>
      <c r="M648" s="50">
        <v>1</v>
      </c>
      <c r="N648" s="35" t="s">
        <v>1593</v>
      </c>
      <c r="O648" s="35"/>
      <c r="P648" s="35" t="s">
        <v>1594</v>
      </c>
      <c r="Q648" s="35"/>
      <c r="R648" s="44"/>
      <c r="S648" s="44"/>
      <c r="T648" s="44"/>
      <c r="U648" s="44"/>
      <c r="V648" s="38">
        <f t="shared" si="51"/>
        <v>647</v>
      </c>
      <c r="W648" s="33">
        <f t="shared" si="52"/>
        <v>0</v>
      </c>
      <c r="X648" s="28" t="str">
        <f t="shared" si="50"/>
        <v/>
      </c>
    </row>
    <row r="649" spans="1:24" ht="30">
      <c r="A649" s="29">
        <f t="shared" si="53"/>
        <v>648</v>
      </c>
      <c r="B649" s="29">
        <v>309</v>
      </c>
      <c r="C649" s="30">
        <f t="shared" si="54"/>
        <v>1</v>
      </c>
      <c r="D649" s="75" t="s">
        <v>69</v>
      </c>
      <c r="E649" s="32"/>
      <c r="F649" s="64" t="s">
        <v>723</v>
      </c>
      <c r="G649" s="33">
        <v>1</v>
      </c>
      <c r="H649" s="34" t="s">
        <v>105</v>
      </c>
      <c r="I649" s="31"/>
      <c r="J649" s="36" t="s">
        <v>1357</v>
      </c>
      <c r="K649" s="36">
        <v>3</v>
      </c>
      <c r="L649" s="36">
        <v>1</v>
      </c>
      <c r="M649" s="50">
        <v>1</v>
      </c>
      <c r="N649" s="35" t="s">
        <v>1595</v>
      </c>
      <c r="O649" s="35"/>
      <c r="P649" s="35" t="s">
        <v>1596</v>
      </c>
      <c r="Q649" s="35"/>
      <c r="R649" s="44"/>
      <c r="S649" s="44"/>
      <c r="T649" s="44"/>
      <c r="U649" s="44"/>
      <c r="V649" s="38">
        <f t="shared" si="51"/>
        <v>648</v>
      </c>
      <c r="W649" s="33">
        <f t="shared" si="52"/>
        <v>0</v>
      </c>
      <c r="X649" s="28" t="str">
        <f t="shared" si="50"/>
        <v/>
      </c>
    </row>
    <row r="650" spans="1:24" ht="30">
      <c r="A650" s="29">
        <f t="shared" si="53"/>
        <v>649</v>
      </c>
      <c r="B650" s="29">
        <v>309</v>
      </c>
      <c r="C650" s="30">
        <f t="shared" si="54"/>
        <v>0</v>
      </c>
      <c r="D650" s="75" t="s">
        <v>69</v>
      </c>
      <c r="E650" s="32"/>
      <c r="F650" s="64" t="s">
        <v>723</v>
      </c>
      <c r="G650" s="33">
        <v>1</v>
      </c>
      <c r="H650" s="34" t="s">
        <v>105</v>
      </c>
      <c r="I650" s="31"/>
      <c r="J650" s="36" t="s">
        <v>1357</v>
      </c>
      <c r="K650" s="49">
        <v>1</v>
      </c>
      <c r="L650" s="49">
        <v>1</v>
      </c>
      <c r="M650" s="50">
        <v>1</v>
      </c>
      <c r="N650" s="35" t="s">
        <v>1597</v>
      </c>
      <c r="O650" s="35"/>
      <c r="P650" s="35" t="s">
        <v>1598</v>
      </c>
      <c r="Q650" s="35"/>
      <c r="R650" s="31" t="s">
        <v>1599</v>
      </c>
      <c r="S650" s="31"/>
      <c r="T650" s="31"/>
      <c r="U650" s="31"/>
      <c r="V650" s="38">
        <f t="shared" si="51"/>
        <v>649</v>
      </c>
      <c r="W650" s="33">
        <f t="shared" si="52"/>
        <v>0</v>
      </c>
      <c r="X650" s="28" t="str">
        <f t="shared" si="50"/>
        <v/>
      </c>
    </row>
    <row r="651" spans="1:24" ht="30">
      <c r="A651" s="29">
        <f t="shared" si="53"/>
        <v>650</v>
      </c>
      <c r="B651" s="29">
        <v>309</v>
      </c>
      <c r="C651" s="30">
        <f t="shared" si="54"/>
        <v>0</v>
      </c>
      <c r="D651" s="75" t="s">
        <v>69</v>
      </c>
      <c r="E651" s="32"/>
      <c r="F651" s="64" t="s">
        <v>723</v>
      </c>
      <c r="G651" s="33">
        <v>1</v>
      </c>
      <c r="H651" s="34" t="s">
        <v>105</v>
      </c>
      <c r="I651" s="31"/>
      <c r="J651" s="36" t="s">
        <v>1357</v>
      </c>
      <c r="K651" s="49">
        <v>1</v>
      </c>
      <c r="L651" s="49">
        <v>1</v>
      </c>
      <c r="M651" s="50">
        <v>1</v>
      </c>
      <c r="N651" s="35" t="s">
        <v>1600</v>
      </c>
      <c r="O651" s="35"/>
      <c r="P651" s="35" t="s">
        <v>1601</v>
      </c>
      <c r="Q651" s="35"/>
      <c r="R651" s="31" t="s">
        <v>1602</v>
      </c>
      <c r="S651" s="31"/>
      <c r="T651" s="31"/>
      <c r="U651" s="31"/>
      <c r="V651" s="38">
        <f t="shared" si="51"/>
        <v>650</v>
      </c>
      <c r="W651" s="33">
        <f t="shared" si="52"/>
        <v>0</v>
      </c>
      <c r="X651" s="28" t="str">
        <f t="shared" si="50"/>
        <v/>
      </c>
    </row>
    <row r="652" spans="1:24" ht="30">
      <c r="A652" s="29">
        <f t="shared" si="53"/>
        <v>651</v>
      </c>
      <c r="B652" s="29">
        <v>309</v>
      </c>
      <c r="C652" s="30">
        <f t="shared" si="54"/>
        <v>0</v>
      </c>
      <c r="D652" s="75" t="s">
        <v>69</v>
      </c>
      <c r="E652" s="32"/>
      <c r="F652" s="64" t="s">
        <v>723</v>
      </c>
      <c r="G652" s="33">
        <v>1</v>
      </c>
      <c r="H652" s="34" t="s">
        <v>105</v>
      </c>
      <c r="I652" s="31"/>
      <c r="J652" s="36" t="s">
        <v>1357</v>
      </c>
      <c r="K652" s="36">
        <v>3</v>
      </c>
      <c r="L652" s="36">
        <v>1</v>
      </c>
      <c r="M652" s="50">
        <v>1</v>
      </c>
      <c r="N652" s="40" t="s">
        <v>1603</v>
      </c>
      <c r="O652" s="35"/>
      <c r="P652" s="35" t="s">
        <v>1604</v>
      </c>
      <c r="Q652" s="35"/>
      <c r="R652" s="31" t="s">
        <v>1605</v>
      </c>
      <c r="S652" s="31"/>
      <c r="T652" s="31" t="s">
        <v>1606</v>
      </c>
      <c r="U652" s="31"/>
      <c r="V652" s="38">
        <f t="shared" si="51"/>
        <v>651</v>
      </c>
      <c r="W652" s="33">
        <f t="shared" si="52"/>
        <v>0</v>
      </c>
      <c r="X652" s="28" t="str">
        <f t="shared" si="50"/>
        <v/>
      </c>
    </row>
    <row r="653" spans="1:24" ht="45">
      <c r="A653" s="29">
        <f t="shared" si="53"/>
        <v>652</v>
      </c>
      <c r="B653" s="29">
        <v>309</v>
      </c>
      <c r="C653" s="30">
        <f t="shared" si="54"/>
        <v>0</v>
      </c>
      <c r="D653" s="75" t="s">
        <v>69</v>
      </c>
      <c r="E653" s="32"/>
      <c r="F653" s="64" t="s">
        <v>723</v>
      </c>
      <c r="G653" s="33">
        <v>1</v>
      </c>
      <c r="H653" s="34" t="s">
        <v>105</v>
      </c>
      <c r="I653" s="31"/>
      <c r="J653" s="36" t="s">
        <v>1357</v>
      </c>
      <c r="K653" s="36">
        <v>2</v>
      </c>
      <c r="L653" s="36">
        <v>1</v>
      </c>
      <c r="M653" s="50">
        <v>1</v>
      </c>
      <c r="N653" s="35" t="s">
        <v>1607</v>
      </c>
      <c r="O653" s="35"/>
      <c r="P653" s="35" t="s">
        <v>1608</v>
      </c>
      <c r="Q653" s="35"/>
      <c r="R653" s="31" t="s">
        <v>1609</v>
      </c>
      <c r="S653" s="31"/>
      <c r="T653" s="31"/>
      <c r="U653" s="31"/>
      <c r="V653" s="38">
        <f t="shared" si="51"/>
        <v>652</v>
      </c>
      <c r="W653" s="33">
        <f t="shared" si="52"/>
        <v>0</v>
      </c>
      <c r="X653" s="28" t="str">
        <f t="shared" si="50"/>
        <v/>
      </c>
    </row>
    <row r="654" spans="1:24" ht="30">
      <c r="A654" s="29">
        <f t="shared" si="53"/>
        <v>653</v>
      </c>
      <c r="B654" s="29">
        <v>309</v>
      </c>
      <c r="C654" s="30">
        <f t="shared" si="54"/>
        <v>0</v>
      </c>
      <c r="D654" s="75" t="s">
        <v>69</v>
      </c>
      <c r="E654" s="32"/>
      <c r="F654" s="64" t="s">
        <v>723</v>
      </c>
      <c r="G654" s="33">
        <v>1</v>
      </c>
      <c r="H654" s="34" t="s">
        <v>105</v>
      </c>
      <c r="I654" s="31"/>
      <c r="J654" s="36" t="s">
        <v>1357</v>
      </c>
      <c r="K654" s="36">
        <v>3</v>
      </c>
      <c r="L654" s="36">
        <v>1</v>
      </c>
      <c r="M654" s="50">
        <v>1</v>
      </c>
      <c r="N654" s="35" t="s">
        <v>1610</v>
      </c>
      <c r="O654" s="35"/>
      <c r="P654" s="35" t="s">
        <v>1611</v>
      </c>
      <c r="Q654" s="35"/>
      <c r="R654" s="31" t="s">
        <v>1612</v>
      </c>
      <c r="S654" s="31"/>
      <c r="T654" s="31"/>
      <c r="U654" s="31"/>
      <c r="V654" s="38">
        <f t="shared" si="51"/>
        <v>653</v>
      </c>
      <c r="W654" s="33">
        <f t="shared" si="52"/>
        <v>0</v>
      </c>
      <c r="X654" s="28" t="str">
        <f t="shared" si="50"/>
        <v/>
      </c>
    </row>
    <row r="655" spans="1:24" ht="30">
      <c r="A655" s="29">
        <f t="shared" si="53"/>
        <v>654</v>
      </c>
      <c r="B655" s="29">
        <v>309</v>
      </c>
      <c r="C655" s="30">
        <f t="shared" si="54"/>
        <v>0</v>
      </c>
      <c r="D655" s="75" t="s">
        <v>69</v>
      </c>
      <c r="E655" s="32"/>
      <c r="F655" s="64" t="s">
        <v>723</v>
      </c>
      <c r="G655" s="33">
        <v>1</v>
      </c>
      <c r="H655" s="34" t="s">
        <v>105</v>
      </c>
      <c r="I655" s="31"/>
      <c r="J655" s="36" t="s">
        <v>1357</v>
      </c>
      <c r="K655" s="36"/>
      <c r="L655" s="36">
        <v>1</v>
      </c>
      <c r="M655" s="50">
        <v>1</v>
      </c>
      <c r="N655" s="35" t="s">
        <v>1613</v>
      </c>
      <c r="O655" s="35"/>
      <c r="P655" s="35" t="s">
        <v>1614</v>
      </c>
      <c r="Q655" s="35"/>
      <c r="R655" s="31"/>
      <c r="S655" s="31"/>
      <c r="T655" s="31" t="s">
        <v>1615</v>
      </c>
      <c r="U655" s="31"/>
      <c r="V655" s="38">
        <f t="shared" si="51"/>
        <v>654</v>
      </c>
      <c r="W655" s="33">
        <f t="shared" si="52"/>
        <v>0</v>
      </c>
      <c r="X655" s="28" t="str">
        <f t="shared" si="50"/>
        <v/>
      </c>
    </row>
    <row r="656" spans="1:24" ht="30">
      <c r="A656" s="29">
        <f t="shared" si="53"/>
        <v>655</v>
      </c>
      <c r="B656" s="29">
        <v>309</v>
      </c>
      <c r="C656" s="30">
        <f t="shared" si="54"/>
        <v>0</v>
      </c>
      <c r="D656" s="75" t="s">
        <v>69</v>
      </c>
      <c r="E656" s="32"/>
      <c r="F656" s="64" t="s">
        <v>723</v>
      </c>
      <c r="G656" s="33">
        <v>1</v>
      </c>
      <c r="H656" s="34" t="s">
        <v>105</v>
      </c>
      <c r="I656" s="31"/>
      <c r="J656" s="36" t="s">
        <v>1357</v>
      </c>
      <c r="K656" s="49">
        <v>2</v>
      </c>
      <c r="L656" s="49">
        <v>1</v>
      </c>
      <c r="M656" s="50">
        <v>1</v>
      </c>
      <c r="N656" s="35" t="s">
        <v>1616</v>
      </c>
      <c r="O656" s="35"/>
      <c r="P656" s="35" t="s">
        <v>1617</v>
      </c>
      <c r="Q656" s="35"/>
      <c r="R656" s="31" t="s">
        <v>1618</v>
      </c>
      <c r="S656" s="31"/>
      <c r="T656" s="31" t="s">
        <v>1619</v>
      </c>
      <c r="U656" s="31"/>
      <c r="V656" s="38">
        <f t="shared" si="51"/>
        <v>655</v>
      </c>
      <c r="W656" s="33">
        <f t="shared" si="52"/>
        <v>0</v>
      </c>
      <c r="X656" s="28" t="str">
        <f t="shared" si="50"/>
        <v/>
      </c>
    </row>
    <row r="657" spans="1:24" ht="30">
      <c r="A657" s="29">
        <f t="shared" si="53"/>
        <v>656</v>
      </c>
      <c r="B657" s="29">
        <v>309</v>
      </c>
      <c r="C657" s="30">
        <f t="shared" si="54"/>
        <v>0</v>
      </c>
      <c r="D657" s="75" t="s">
        <v>69</v>
      </c>
      <c r="E657" s="32"/>
      <c r="F657" s="64" t="s">
        <v>723</v>
      </c>
      <c r="G657" s="33">
        <v>1</v>
      </c>
      <c r="H657" s="34" t="s">
        <v>105</v>
      </c>
      <c r="I657" s="31"/>
      <c r="J657" s="36" t="s">
        <v>1357</v>
      </c>
      <c r="K657" s="49">
        <v>2</v>
      </c>
      <c r="L657" s="49">
        <v>1</v>
      </c>
      <c r="M657" s="50">
        <v>1</v>
      </c>
      <c r="N657" s="35" t="s">
        <v>1620</v>
      </c>
      <c r="O657" s="35"/>
      <c r="P657" s="35" t="s">
        <v>1621</v>
      </c>
      <c r="Q657" s="35"/>
      <c r="R657" s="31" t="s">
        <v>1622</v>
      </c>
      <c r="S657" s="31"/>
      <c r="T657" s="31"/>
      <c r="U657" s="31"/>
      <c r="V657" s="38">
        <f t="shared" si="51"/>
        <v>656</v>
      </c>
      <c r="W657" s="33">
        <f t="shared" si="52"/>
        <v>0</v>
      </c>
      <c r="X657" s="28" t="str">
        <f t="shared" si="50"/>
        <v/>
      </c>
    </row>
    <row r="658" spans="1:24" ht="30">
      <c r="A658" s="29">
        <f t="shared" si="53"/>
        <v>657</v>
      </c>
      <c r="B658" s="29">
        <v>309</v>
      </c>
      <c r="C658" s="30">
        <f t="shared" si="54"/>
        <v>0</v>
      </c>
      <c r="D658" s="75" t="s">
        <v>69</v>
      </c>
      <c r="E658" s="32"/>
      <c r="F658" s="64" t="s">
        <v>723</v>
      </c>
      <c r="G658" s="33">
        <v>1</v>
      </c>
      <c r="H658" s="34" t="s">
        <v>105</v>
      </c>
      <c r="I658" s="31"/>
      <c r="J658" s="36" t="s">
        <v>1357</v>
      </c>
      <c r="K658" s="49">
        <v>3</v>
      </c>
      <c r="L658" s="49">
        <v>1</v>
      </c>
      <c r="M658" s="50">
        <v>1</v>
      </c>
      <c r="N658" s="35" t="s">
        <v>1623</v>
      </c>
      <c r="O658" s="35"/>
      <c r="P658" s="35" t="s">
        <v>1624</v>
      </c>
      <c r="Q658" s="35"/>
      <c r="R658" s="31" t="s">
        <v>1618</v>
      </c>
      <c r="S658" s="31"/>
      <c r="T658" s="31"/>
      <c r="U658" s="31"/>
      <c r="V658" s="38">
        <f t="shared" si="51"/>
        <v>657</v>
      </c>
      <c r="W658" s="33">
        <f t="shared" si="52"/>
        <v>0</v>
      </c>
      <c r="X658" s="28" t="str">
        <f t="shared" si="50"/>
        <v/>
      </c>
    </row>
    <row r="659" spans="1:24" ht="30">
      <c r="A659" s="29">
        <f t="shared" si="53"/>
        <v>658</v>
      </c>
      <c r="B659" s="29">
        <v>309</v>
      </c>
      <c r="C659" s="30">
        <f t="shared" si="54"/>
        <v>0</v>
      </c>
      <c r="D659" s="75" t="s">
        <v>69</v>
      </c>
      <c r="E659" s="32"/>
      <c r="F659" s="64" t="s">
        <v>723</v>
      </c>
      <c r="G659" s="33">
        <v>1</v>
      </c>
      <c r="H659" s="34" t="s">
        <v>105</v>
      </c>
      <c r="I659" s="31"/>
      <c r="J659" s="36" t="s">
        <v>1357</v>
      </c>
      <c r="K659" s="49">
        <v>3</v>
      </c>
      <c r="L659" s="49">
        <v>1</v>
      </c>
      <c r="M659" s="50">
        <v>1</v>
      </c>
      <c r="N659" s="35" t="s">
        <v>1625</v>
      </c>
      <c r="O659" s="35"/>
      <c r="P659" s="35" t="s">
        <v>1626</v>
      </c>
      <c r="Q659" s="35"/>
      <c r="R659" s="31" t="s">
        <v>1618</v>
      </c>
      <c r="S659" s="31"/>
      <c r="T659" s="31"/>
      <c r="U659" s="31"/>
      <c r="V659" s="38">
        <f t="shared" si="51"/>
        <v>658</v>
      </c>
      <c r="W659" s="33">
        <f t="shared" si="52"/>
        <v>0</v>
      </c>
      <c r="X659" s="28" t="str">
        <f t="shared" si="50"/>
        <v/>
      </c>
    </row>
    <row r="660" spans="1:24" ht="30">
      <c r="A660" s="29">
        <f t="shared" si="53"/>
        <v>659</v>
      </c>
      <c r="B660" s="29">
        <v>309</v>
      </c>
      <c r="C660" s="30">
        <f t="shared" si="54"/>
        <v>0</v>
      </c>
      <c r="D660" s="75" t="s">
        <v>69</v>
      </c>
      <c r="E660" s="32"/>
      <c r="F660" s="64" t="s">
        <v>723</v>
      </c>
      <c r="G660" s="33">
        <v>1</v>
      </c>
      <c r="H660" s="34" t="s">
        <v>105</v>
      </c>
      <c r="I660" s="31"/>
      <c r="J660" s="36" t="s">
        <v>1357</v>
      </c>
      <c r="K660" s="36">
        <v>2</v>
      </c>
      <c r="L660" s="36">
        <v>1</v>
      </c>
      <c r="M660" s="50">
        <v>1</v>
      </c>
      <c r="N660" s="35" t="s">
        <v>1627</v>
      </c>
      <c r="O660" s="35"/>
      <c r="P660" s="35" t="s">
        <v>1628</v>
      </c>
      <c r="Q660" s="35"/>
      <c r="R660" s="31" t="s">
        <v>1629</v>
      </c>
      <c r="S660" s="31"/>
      <c r="T660" s="31"/>
      <c r="U660" s="31"/>
      <c r="V660" s="38">
        <f t="shared" si="51"/>
        <v>659</v>
      </c>
      <c r="W660" s="33">
        <f t="shared" si="52"/>
        <v>0</v>
      </c>
      <c r="X660" s="28" t="str">
        <f t="shared" si="50"/>
        <v/>
      </c>
    </row>
    <row r="661" spans="1:24" ht="30">
      <c r="A661" s="29">
        <f t="shared" si="53"/>
        <v>660</v>
      </c>
      <c r="B661" s="29">
        <v>309</v>
      </c>
      <c r="C661" s="30">
        <f t="shared" si="54"/>
        <v>0</v>
      </c>
      <c r="D661" s="75" t="s">
        <v>69</v>
      </c>
      <c r="E661" s="32"/>
      <c r="F661" s="64" t="s">
        <v>723</v>
      </c>
      <c r="G661" s="33">
        <v>1</v>
      </c>
      <c r="H661" s="34" t="s">
        <v>105</v>
      </c>
      <c r="I661" s="31"/>
      <c r="J661" s="36" t="s">
        <v>1357</v>
      </c>
      <c r="K661" s="36">
        <v>1</v>
      </c>
      <c r="L661" s="36">
        <v>1</v>
      </c>
      <c r="M661" s="50">
        <v>1</v>
      </c>
      <c r="N661" s="35" t="s">
        <v>1630</v>
      </c>
      <c r="O661" s="35"/>
      <c r="P661" s="35" t="s">
        <v>1631</v>
      </c>
      <c r="Q661" s="35"/>
      <c r="R661" s="31" t="s">
        <v>1632</v>
      </c>
      <c r="S661" s="31"/>
      <c r="T661" s="31" t="s">
        <v>1633</v>
      </c>
      <c r="U661" s="31"/>
      <c r="V661" s="38">
        <f t="shared" si="51"/>
        <v>660</v>
      </c>
      <c r="W661" s="33">
        <f t="shared" si="52"/>
        <v>0</v>
      </c>
      <c r="X661" s="28" t="str">
        <f t="shared" si="50"/>
        <v/>
      </c>
    </row>
    <row r="662" spans="1:24" ht="30">
      <c r="A662" s="29">
        <f t="shared" si="53"/>
        <v>661</v>
      </c>
      <c r="B662" s="29">
        <v>309</v>
      </c>
      <c r="C662" s="30">
        <f t="shared" si="54"/>
        <v>0</v>
      </c>
      <c r="D662" s="75" t="s">
        <v>69</v>
      </c>
      <c r="E662" s="32"/>
      <c r="F662" s="64" t="s">
        <v>723</v>
      </c>
      <c r="G662" s="33">
        <v>1</v>
      </c>
      <c r="H662" s="34" t="s">
        <v>105</v>
      </c>
      <c r="I662" s="31"/>
      <c r="J662" s="36" t="s">
        <v>1357</v>
      </c>
      <c r="K662" s="36"/>
      <c r="L662" s="36">
        <v>1</v>
      </c>
      <c r="M662" s="50">
        <v>1</v>
      </c>
      <c r="N662" s="35" t="s">
        <v>1634</v>
      </c>
      <c r="O662" s="35"/>
      <c r="P662" s="35" t="s">
        <v>1635</v>
      </c>
      <c r="Q662" s="35"/>
      <c r="R662" s="31" t="s">
        <v>1636</v>
      </c>
      <c r="S662" s="31"/>
      <c r="T662" s="31"/>
      <c r="U662" s="31"/>
      <c r="V662" s="38">
        <f t="shared" si="51"/>
        <v>661</v>
      </c>
      <c r="W662" s="33">
        <f t="shared" si="52"/>
        <v>0</v>
      </c>
      <c r="X662" s="28" t="str">
        <f t="shared" si="50"/>
        <v/>
      </c>
    </row>
    <row r="663" spans="1:24" ht="30">
      <c r="A663" s="29">
        <f t="shared" si="53"/>
        <v>662</v>
      </c>
      <c r="B663" s="29">
        <v>309</v>
      </c>
      <c r="C663" s="30">
        <f t="shared" si="54"/>
        <v>0</v>
      </c>
      <c r="D663" s="75" t="s">
        <v>69</v>
      </c>
      <c r="E663" s="32"/>
      <c r="F663" s="64" t="s">
        <v>723</v>
      </c>
      <c r="G663" s="33">
        <v>1</v>
      </c>
      <c r="H663" s="34" t="s">
        <v>105</v>
      </c>
      <c r="I663" s="31"/>
      <c r="J663" s="36" t="s">
        <v>1357</v>
      </c>
      <c r="K663" s="36">
        <v>1</v>
      </c>
      <c r="L663" s="36">
        <v>1</v>
      </c>
      <c r="M663" s="50">
        <v>1</v>
      </c>
      <c r="N663" s="35" t="s">
        <v>1637</v>
      </c>
      <c r="O663" s="35"/>
      <c r="P663" s="35" t="s">
        <v>1638</v>
      </c>
      <c r="Q663" s="35"/>
      <c r="R663" s="31" t="s">
        <v>1639</v>
      </c>
      <c r="S663" s="31"/>
      <c r="T663" s="31" t="s">
        <v>1640</v>
      </c>
      <c r="U663" s="31" t="s">
        <v>1590</v>
      </c>
      <c r="V663" s="38">
        <f t="shared" si="51"/>
        <v>662</v>
      </c>
      <c r="W663" s="33">
        <f t="shared" si="52"/>
        <v>0</v>
      </c>
      <c r="X663" s="28" t="str">
        <f t="shared" si="50"/>
        <v/>
      </c>
    </row>
    <row r="664" spans="1:24" ht="30">
      <c r="A664" s="29">
        <f t="shared" si="53"/>
        <v>663</v>
      </c>
      <c r="B664" s="29">
        <v>309</v>
      </c>
      <c r="C664" s="30">
        <f t="shared" si="54"/>
        <v>0</v>
      </c>
      <c r="D664" s="75" t="s">
        <v>69</v>
      </c>
      <c r="E664" s="32"/>
      <c r="F664" s="64" t="s">
        <v>723</v>
      </c>
      <c r="G664" s="33">
        <v>1</v>
      </c>
      <c r="H664" s="34" t="s">
        <v>105</v>
      </c>
      <c r="I664" s="31"/>
      <c r="J664" s="36" t="s">
        <v>1357</v>
      </c>
      <c r="K664" s="36">
        <v>2</v>
      </c>
      <c r="L664" s="36">
        <v>1</v>
      </c>
      <c r="M664" s="50">
        <v>1</v>
      </c>
      <c r="N664" s="35" t="s">
        <v>1641</v>
      </c>
      <c r="O664" s="35"/>
      <c r="P664" s="35" t="s">
        <v>1642</v>
      </c>
      <c r="Q664" s="35"/>
      <c r="R664" s="31" t="s">
        <v>1643</v>
      </c>
      <c r="S664" s="31"/>
      <c r="T664" s="31"/>
      <c r="U664" s="31"/>
      <c r="V664" s="38">
        <f t="shared" si="51"/>
        <v>663</v>
      </c>
      <c r="W664" s="33">
        <f t="shared" si="52"/>
        <v>0</v>
      </c>
      <c r="X664" s="28" t="str">
        <f t="shared" si="50"/>
        <v/>
      </c>
    </row>
    <row r="665" spans="1:24" ht="30">
      <c r="A665" s="29">
        <f t="shared" si="53"/>
        <v>664</v>
      </c>
      <c r="B665" s="29">
        <v>309</v>
      </c>
      <c r="C665" s="30">
        <f t="shared" si="54"/>
        <v>0</v>
      </c>
      <c r="D665" s="75" t="s">
        <v>69</v>
      </c>
      <c r="E665" s="32"/>
      <c r="F665" s="64" t="s">
        <v>723</v>
      </c>
      <c r="G665" s="33">
        <v>1</v>
      </c>
      <c r="H665" s="34" t="s">
        <v>105</v>
      </c>
      <c r="I665" s="31"/>
      <c r="J665" s="36" t="s">
        <v>1357</v>
      </c>
      <c r="K665" s="36">
        <v>1</v>
      </c>
      <c r="L665" s="36">
        <v>1</v>
      </c>
      <c r="M665" s="50">
        <v>1</v>
      </c>
      <c r="N665" s="35" t="s">
        <v>1090</v>
      </c>
      <c r="O665" s="35"/>
      <c r="P665" s="35" t="s">
        <v>1549</v>
      </c>
      <c r="Q665" s="35"/>
      <c r="R665" s="31" t="s">
        <v>1644</v>
      </c>
      <c r="S665" s="31"/>
      <c r="T665" s="31" t="s">
        <v>1645</v>
      </c>
      <c r="U665" s="31"/>
      <c r="V665" s="38">
        <f t="shared" si="51"/>
        <v>664</v>
      </c>
      <c r="W665" s="33">
        <f t="shared" si="52"/>
        <v>0</v>
      </c>
      <c r="X665" s="28" t="str">
        <f t="shared" si="50"/>
        <v/>
      </c>
    </row>
    <row r="666" spans="1:24" ht="30">
      <c r="A666" s="29">
        <f t="shared" si="53"/>
        <v>665</v>
      </c>
      <c r="B666" s="29">
        <v>309</v>
      </c>
      <c r="C666" s="30">
        <f t="shared" si="54"/>
        <v>0</v>
      </c>
      <c r="D666" s="75" t="s">
        <v>69</v>
      </c>
      <c r="E666" s="32"/>
      <c r="F666" s="64" t="s">
        <v>723</v>
      </c>
      <c r="G666" s="33">
        <v>1</v>
      </c>
      <c r="H666" s="34" t="s">
        <v>105</v>
      </c>
      <c r="I666" s="31"/>
      <c r="J666" s="36" t="s">
        <v>1357</v>
      </c>
      <c r="K666" s="36">
        <v>2</v>
      </c>
      <c r="L666" s="36">
        <v>1</v>
      </c>
      <c r="M666" s="50">
        <v>1</v>
      </c>
      <c r="N666" s="35" t="s">
        <v>1646</v>
      </c>
      <c r="O666" s="35"/>
      <c r="P666" s="35" t="s">
        <v>1647</v>
      </c>
      <c r="Q666" s="35"/>
      <c r="R666" s="31"/>
      <c r="S666" s="31"/>
      <c r="T666" s="31" t="s">
        <v>1648</v>
      </c>
      <c r="U666" s="31" t="s">
        <v>1583</v>
      </c>
      <c r="V666" s="38">
        <f t="shared" si="51"/>
        <v>665</v>
      </c>
      <c r="W666" s="33">
        <f t="shared" si="52"/>
        <v>0</v>
      </c>
      <c r="X666" s="28" t="str">
        <f t="shared" si="50"/>
        <v/>
      </c>
    </row>
    <row r="667" spans="1:24" ht="30">
      <c r="A667" s="29">
        <f t="shared" si="53"/>
        <v>666</v>
      </c>
      <c r="B667" s="29">
        <v>309</v>
      </c>
      <c r="C667" s="30">
        <f t="shared" si="54"/>
        <v>0</v>
      </c>
      <c r="D667" s="75" t="s">
        <v>69</v>
      </c>
      <c r="E667" s="32"/>
      <c r="F667" s="64" t="s">
        <v>723</v>
      </c>
      <c r="G667" s="33">
        <v>1</v>
      </c>
      <c r="H667" s="34" t="s">
        <v>105</v>
      </c>
      <c r="I667" s="31"/>
      <c r="J667" s="36" t="s">
        <v>1357</v>
      </c>
      <c r="K667" s="36">
        <v>2</v>
      </c>
      <c r="L667" s="36">
        <v>1</v>
      </c>
      <c r="M667" s="50">
        <v>1</v>
      </c>
      <c r="N667" s="35" t="s">
        <v>1649</v>
      </c>
      <c r="O667" s="35"/>
      <c r="P667" s="35" t="s">
        <v>1650</v>
      </c>
      <c r="Q667" s="35"/>
      <c r="R667" s="31"/>
      <c r="S667" s="31"/>
      <c r="T667" s="31" t="s">
        <v>1648</v>
      </c>
      <c r="U667" s="31" t="s">
        <v>1583</v>
      </c>
      <c r="V667" s="38">
        <f t="shared" si="51"/>
        <v>666</v>
      </c>
      <c r="W667" s="33">
        <f t="shared" si="52"/>
        <v>0</v>
      </c>
      <c r="X667" s="28" t="str">
        <f t="shared" si="50"/>
        <v/>
      </c>
    </row>
    <row r="668" spans="1:24" ht="45">
      <c r="A668" s="29">
        <f t="shared" si="53"/>
        <v>667</v>
      </c>
      <c r="B668" s="29">
        <v>309</v>
      </c>
      <c r="C668" s="30">
        <f t="shared" si="54"/>
        <v>0</v>
      </c>
      <c r="D668" s="75" t="s">
        <v>69</v>
      </c>
      <c r="E668" s="32"/>
      <c r="F668" s="64" t="s">
        <v>723</v>
      </c>
      <c r="G668" s="33">
        <v>1</v>
      </c>
      <c r="H668" s="34" t="s">
        <v>105</v>
      </c>
      <c r="I668" s="31"/>
      <c r="J668" s="36" t="s">
        <v>1357</v>
      </c>
      <c r="K668" s="49">
        <v>3</v>
      </c>
      <c r="L668" s="49">
        <v>1</v>
      </c>
      <c r="M668" s="50">
        <v>1</v>
      </c>
      <c r="N668" s="40" t="s">
        <v>1651</v>
      </c>
      <c r="O668" s="35"/>
      <c r="P668" s="35" t="s">
        <v>1652</v>
      </c>
      <c r="Q668" s="35" t="s">
        <v>1653</v>
      </c>
      <c r="R668" s="31" t="s">
        <v>1654</v>
      </c>
      <c r="S668" s="31"/>
      <c r="T668" s="31" t="s">
        <v>1655</v>
      </c>
      <c r="U668" s="31"/>
      <c r="V668" s="38">
        <f t="shared" si="51"/>
        <v>667</v>
      </c>
      <c r="W668" s="33">
        <f t="shared" si="52"/>
        <v>0</v>
      </c>
      <c r="X668" s="28" t="str">
        <f t="shared" si="50"/>
        <v/>
      </c>
    </row>
    <row r="669" spans="1:24" ht="30">
      <c r="A669" s="29">
        <f t="shared" si="53"/>
        <v>668</v>
      </c>
      <c r="B669" s="29">
        <v>309</v>
      </c>
      <c r="C669" s="30">
        <f t="shared" si="54"/>
        <v>0</v>
      </c>
      <c r="D669" s="75" t="s">
        <v>69</v>
      </c>
      <c r="E669" s="32"/>
      <c r="F669" s="64" t="s">
        <v>723</v>
      </c>
      <c r="G669" s="33">
        <v>1</v>
      </c>
      <c r="H669" s="34" t="s">
        <v>105</v>
      </c>
      <c r="I669" s="31"/>
      <c r="J669" s="36" t="s">
        <v>1357</v>
      </c>
      <c r="K669" s="49">
        <v>3</v>
      </c>
      <c r="L669" s="49">
        <v>1</v>
      </c>
      <c r="M669" s="50">
        <v>1</v>
      </c>
      <c r="N669" s="40" t="s">
        <v>1656</v>
      </c>
      <c r="O669" s="35"/>
      <c r="P669" s="35" t="s">
        <v>1657</v>
      </c>
      <c r="Q669" s="35" t="s">
        <v>1658</v>
      </c>
      <c r="R669" s="31" t="s">
        <v>1659</v>
      </c>
      <c r="S669" s="31"/>
      <c r="T669" s="31"/>
      <c r="U669" s="31"/>
      <c r="V669" s="38">
        <f t="shared" si="51"/>
        <v>668</v>
      </c>
      <c r="W669" s="33">
        <f t="shared" si="52"/>
        <v>0</v>
      </c>
      <c r="X669" s="28" t="str">
        <f t="shared" si="50"/>
        <v/>
      </c>
    </row>
    <row r="670" spans="1:24" ht="30">
      <c r="A670" s="29">
        <f t="shared" si="53"/>
        <v>669</v>
      </c>
      <c r="B670" s="29">
        <v>309</v>
      </c>
      <c r="C670" s="30">
        <f t="shared" si="54"/>
        <v>0</v>
      </c>
      <c r="D670" s="75" t="s">
        <v>69</v>
      </c>
      <c r="E670" s="32"/>
      <c r="F670" s="64" t="s">
        <v>723</v>
      </c>
      <c r="G670" s="33">
        <v>1</v>
      </c>
      <c r="H670" s="34" t="s">
        <v>105</v>
      </c>
      <c r="I670" s="31"/>
      <c r="J670" s="36" t="s">
        <v>1357</v>
      </c>
      <c r="K670" s="49">
        <v>3</v>
      </c>
      <c r="L670" s="49">
        <v>1</v>
      </c>
      <c r="M670" s="50">
        <v>1</v>
      </c>
      <c r="N670" s="35" t="s">
        <v>1660</v>
      </c>
      <c r="O670" s="35"/>
      <c r="P670" s="35" t="s">
        <v>1661</v>
      </c>
      <c r="Q670" s="35" t="s">
        <v>1662</v>
      </c>
      <c r="R670" s="31" t="s">
        <v>1663</v>
      </c>
      <c r="S670" s="31"/>
      <c r="T670" s="31" t="s">
        <v>1655</v>
      </c>
      <c r="U670" s="31"/>
      <c r="V670" s="38">
        <f t="shared" si="51"/>
        <v>669</v>
      </c>
      <c r="W670" s="33">
        <f t="shared" si="52"/>
        <v>0</v>
      </c>
      <c r="X670" s="28" t="str">
        <f t="shared" si="50"/>
        <v/>
      </c>
    </row>
    <row r="671" spans="1:24" ht="30">
      <c r="A671" s="29">
        <f t="shared" si="53"/>
        <v>670</v>
      </c>
      <c r="B671" s="29">
        <v>309</v>
      </c>
      <c r="C671" s="30">
        <f t="shared" si="54"/>
        <v>0</v>
      </c>
      <c r="D671" s="75" t="s">
        <v>69</v>
      </c>
      <c r="E671" s="32"/>
      <c r="F671" s="64" t="s">
        <v>723</v>
      </c>
      <c r="G671" s="33">
        <v>1</v>
      </c>
      <c r="H671" s="34" t="s">
        <v>105</v>
      </c>
      <c r="I671" s="31"/>
      <c r="J671" s="36" t="s">
        <v>1357</v>
      </c>
      <c r="K671" s="49">
        <v>3</v>
      </c>
      <c r="L671" s="49">
        <v>1</v>
      </c>
      <c r="M671" s="50">
        <v>1</v>
      </c>
      <c r="N671" s="35" t="s">
        <v>1664</v>
      </c>
      <c r="O671" s="35"/>
      <c r="P671" s="35" t="s">
        <v>1665</v>
      </c>
      <c r="Q671" s="35" t="s">
        <v>1666</v>
      </c>
      <c r="R671" s="31" t="s">
        <v>1663</v>
      </c>
      <c r="S671" s="31"/>
      <c r="T671" s="31" t="s">
        <v>1655</v>
      </c>
      <c r="U671" s="31"/>
      <c r="V671" s="38">
        <f t="shared" si="51"/>
        <v>670</v>
      </c>
      <c r="W671" s="33">
        <f t="shared" si="52"/>
        <v>0</v>
      </c>
      <c r="X671" s="28" t="str">
        <f t="shared" si="50"/>
        <v/>
      </c>
    </row>
    <row r="672" spans="1:24" ht="30">
      <c r="A672" s="29">
        <f t="shared" si="53"/>
        <v>671</v>
      </c>
      <c r="B672" s="29">
        <v>309</v>
      </c>
      <c r="C672" s="30">
        <f t="shared" si="54"/>
        <v>0</v>
      </c>
      <c r="D672" s="75" t="s">
        <v>69</v>
      </c>
      <c r="E672" s="32"/>
      <c r="F672" s="64" t="s">
        <v>723</v>
      </c>
      <c r="G672" s="33">
        <v>1</v>
      </c>
      <c r="H672" s="34" t="s">
        <v>105</v>
      </c>
      <c r="I672" s="31"/>
      <c r="J672" s="36" t="s">
        <v>1357</v>
      </c>
      <c r="K672" s="49">
        <v>3</v>
      </c>
      <c r="L672" s="49">
        <v>1</v>
      </c>
      <c r="M672" s="50">
        <v>1</v>
      </c>
      <c r="N672" s="35" t="s">
        <v>1667</v>
      </c>
      <c r="O672" s="35"/>
      <c r="P672" s="35" t="s">
        <v>1668</v>
      </c>
      <c r="Q672" s="35"/>
      <c r="R672" s="31" t="s">
        <v>1669</v>
      </c>
      <c r="S672" s="31"/>
      <c r="T672" s="31" t="s">
        <v>1655</v>
      </c>
      <c r="U672" s="31"/>
      <c r="V672" s="38">
        <f t="shared" si="51"/>
        <v>671</v>
      </c>
      <c r="W672" s="33">
        <f t="shared" si="52"/>
        <v>0</v>
      </c>
      <c r="X672" s="28" t="str">
        <f t="shared" si="50"/>
        <v/>
      </c>
    </row>
    <row r="673" spans="1:24" ht="30">
      <c r="A673" s="29">
        <f t="shared" si="53"/>
        <v>672</v>
      </c>
      <c r="B673" s="29">
        <v>309</v>
      </c>
      <c r="C673" s="30">
        <f t="shared" si="54"/>
        <v>1</v>
      </c>
      <c r="D673" s="75" t="s">
        <v>69</v>
      </c>
      <c r="E673" s="32"/>
      <c r="F673" s="64" t="s">
        <v>723</v>
      </c>
      <c r="G673" s="33">
        <v>1</v>
      </c>
      <c r="H673" s="34" t="s">
        <v>105</v>
      </c>
      <c r="I673" s="31"/>
      <c r="J673" s="36" t="s">
        <v>1357</v>
      </c>
      <c r="K673" s="49">
        <v>3</v>
      </c>
      <c r="L673" s="49">
        <v>1</v>
      </c>
      <c r="M673" s="50">
        <v>1</v>
      </c>
      <c r="N673" s="35" t="s">
        <v>1670</v>
      </c>
      <c r="O673" s="35"/>
      <c r="P673" s="35" t="s">
        <v>1671</v>
      </c>
      <c r="Q673" s="35"/>
      <c r="R673" s="44"/>
      <c r="S673" s="44"/>
      <c r="T673" s="44"/>
      <c r="U673" s="44"/>
      <c r="V673" s="38">
        <f t="shared" si="51"/>
        <v>672</v>
      </c>
      <c r="W673" s="33">
        <f t="shared" si="52"/>
        <v>0</v>
      </c>
      <c r="X673" s="28" t="str">
        <f t="shared" si="50"/>
        <v/>
      </c>
    </row>
    <row r="674" spans="1:24" ht="30">
      <c r="A674" s="29">
        <f t="shared" si="53"/>
        <v>673</v>
      </c>
      <c r="B674" s="29">
        <v>202</v>
      </c>
      <c r="C674" s="30">
        <f t="shared" si="54"/>
        <v>0</v>
      </c>
      <c r="D674" s="75" t="s">
        <v>1512</v>
      </c>
      <c r="E674" s="32"/>
      <c r="F674" s="64" t="s">
        <v>723</v>
      </c>
      <c r="G674" s="33">
        <v>1</v>
      </c>
      <c r="H674" s="34" t="s">
        <v>105</v>
      </c>
      <c r="I674" s="31"/>
      <c r="J674" s="36" t="s">
        <v>1357</v>
      </c>
      <c r="K674" s="49">
        <v>3</v>
      </c>
      <c r="L674" s="49">
        <v>1</v>
      </c>
      <c r="M674" s="50">
        <v>1</v>
      </c>
      <c r="N674" s="35" t="s">
        <v>1672</v>
      </c>
      <c r="O674" s="35"/>
      <c r="P674" s="35" t="s">
        <v>1673</v>
      </c>
      <c r="Q674" s="35"/>
      <c r="R674" s="31"/>
      <c r="S674" s="31"/>
      <c r="T674" s="31" t="s">
        <v>1655</v>
      </c>
      <c r="U674" s="31"/>
      <c r="V674" s="38">
        <f t="shared" si="51"/>
        <v>673</v>
      </c>
      <c r="W674" s="33">
        <f t="shared" si="52"/>
        <v>0</v>
      </c>
      <c r="X674" s="28" t="str">
        <f t="shared" si="50"/>
        <v/>
      </c>
    </row>
    <row r="675" spans="1:24" ht="45">
      <c r="A675" s="29">
        <f t="shared" si="53"/>
        <v>674</v>
      </c>
      <c r="B675" s="29">
        <v>306</v>
      </c>
      <c r="C675" s="30">
        <f t="shared" si="54"/>
        <v>0</v>
      </c>
      <c r="D675" s="40" t="s">
        <v>1240</v>
      </c>
      <c r="E675" s="32" t="s">
        <v>1674</v>
      </c>
      <c r="F675" s="64" t="s">
        <v>562</v>
      </c>
      <c r="G675" s="33">
        <v>1</v>
      </c>
      <c r="H675" s="34" t="s">
        <v>105</v>
      </c>
      <c r="I675" s="31"/>
      <c r="J675" s="36" t="s">
        <v>145</v>
      </c>
      <c r="K675" s="36">
        <v>2</v>
      </c>
      <c r="L675" s="36">
        <v>8</v>
      </c>
      <c r="M675" s="50">
        <v>1</v>
      </c>
      <c r="N675" s="35" t="s">
        <v>1087</v>
      </c>
      <c r="O675" s="35"/>
      <c r="P675" s="35" t="s">
        <v>1088</v>
      </c>
      <c r="Q675" s="76"/>
      <c r="R675" s="77"/>
      <c r="S675" s="77"/>
      <c r="T675" s="31" t="s">
        <v>1675</v>
      </c>
      <c r="U675" s="78" t="s">
        <v>1676</v>
      </c>
      <c r="V675" s="38">
        <f t="shared" si="51"/>
        <v>674</v>
      </c>
      <c r="W675" s="33">
        <f t="shared" si="52"/>
        <v>0</v>
      </c>
      <c r="X675" s="28" t="str">
        <f t="shared" si="50"/>
        <v/>
      </c>
    </row>
    <row r="676" spans="1:24" ht="45">
      <c r="A676" s="29">
        <f t="shared" si="53"/>
        <v>675</v>
      </c>
      <c r="B676" s="29">
        <v>306</v>
      </c>
      <c r="C676" s="30">
        <f t="shared" si="54"/>
        <v>0</v>
      </c>
      <c r="D676" s="40" t="s">
        <v>1240</v>
      </c>
      <c r="E676" s="32" t="s">
        <v>1674</v>
      </c>
      <c r="F676" s="64" t="s">
        <v>562</v>
      </c>
      <c r="G676" s="33">
        <v>1</v>
      </c>
      <c r="H676" s="34" t="s">
        <v>105</v>
      </c>
      <c r="I676" s="31"/>
      <c r="J676" s="36" t="s">
        <v>149</v>
      </c>
      <c r="K676" s="36">
        <v>2</v>
      </c>
      <c r="L676" s="36">
        <v>8</v>
      </c>
      <c r="M676" s="50">
        <v>1</v>
      </c>
      <c r="N676" s="35" t="s">
        <v>1677</v>
      </c>
      <c r="O676" s="35"/>
      <c r="P676" s="35" t="s">
        <v>1678</v>
      </c>
      <c r="Q676" s="76"/>
      <c r="R676" s="77"/>
      <c r="S676" s="77"/>
      <c r="T676" s="31" t="s">
        <v>1675</v>
      </c>
      <c r="U676" s="78" t="s">
        <v>1676</v>
      </c>
      <c r="V676" s="38">
        <f t="shared" si="51"/>
        <v>675</v>
      </c>
      <c r="W676" s="33">
        <f t="shared" si="52"/>
        <v>0</v>
      </c>
      <c r="X676" s="28" t="str">
        <f t="shared" si="50"/>
        <v/>
      </c>
    </row>
    <row r="677" spans="1:24" ht="45">
      <c r="A677" s="29">
        <f t="shared" si="53"/>
        <v>676</v>
      </c>
      <c r="B677" s="29">
        <v>306</v>
      </c>
      <c r="C677" s="30">
        <f t="shared" si="54"/>
        <v>0</v>
      </c>
      <c r="D677" s="40" t="s">
        <v>1240</v>
      </c>
      <c r="E677" s="32" t="s">
        <v>1674</v>
      </c>
      <c r="F677" s="64" t="s">
        <v>562</v>
      </c>
      <c r="G677" s="33">
        <v>1</v>
      </c>
      <c r="H677" s="34" t="s">
        <v>105</v>
      </c>
      <c r="I677" s="31"/>
      <c r="J677" s="36" t="s">
        <v>145</v>
      </c>
      <c r="K677" s="36">
        <v>2</v>
      </c>
      <c r="L677" s="36">
        <v>8</v>
      </c>
      <c r="M677" s="50">
        <v>1</v>
      </c>
      <c r="N677" s="35" t="s">
        <v>1679</v>
      </c>
      <c r="O677" s="35"/>
      <c r="P677" s="76" t="s">
        <v>1680</v>
      </c>
      <c r="Q677" s="76"/>
      <c r="R677" s="77"/>
      <c r="S677" s="77"/>
      <c r="T677" s="31"/>
      <c r="U677" s="78" t="s">
        <v>1681</v>
      </c>
      <c r="V677" s="38">
        <f t="shared" si="51"/>
        <v>676</v>
      </c>
      <c r="W677" s="33">
        <f t="shared" si="52"/>
        <v>0</v>
      </c>
      <c r="X677" s="28" t="str">
        <f t="shared" si="50"/>
        <v/>
      </c>
    </row>
    <row r="678" spans="1:24" ht="45">
      <c r="A678" s="29">
        <f t="shared" si="53"/>
        <v>677</v>
      </c>
      <c r="B678" s="29">
        <v>306</v>
      </c>
      <c r="C678" s="30">
        <f t="shared" si="54"/>
        <v>0</v>
      </c>
      <c r="D678" s="40" t="s">
        <v>1240</v>
      </c>
      <c r="E678" s="32" t="s">
        <v>1674</v>
      </c>
      <c r="F678" s="64" t="s">
        <v>562</v>
      </c>
      <c r="G678" s="33">
        <v>1</v>
      </c>
      <c r="H678" s="34" t="s">
        <v>105</v>
      </c>
      <c r="I678" s="31"/>
      <c r="J678" s="36" t="s">
        <v>252</v>
      </c>
      <c r="K678" s="36">
        <v>3</v>
      </c>
      <c r="L678" s="36">
        <v>8</v>
      </c>
      <c r="M678" s="50">
        <v>1</v>
      </c>
      <c r="N678" s="35" t="s">
        <v>1682</v>
      </c>
      <c r="O678" s="35"/>
      <c r="P678" s="35" t="s">
        <v>1683</v>
      </c>
      <c r="Q678" s="76"/>
      <c r="R678" s="77"/>
      <c r="S678" s="77"/>
      <c r="T678" s="31"/>
      <c r="U678" s="78" t="s">
        <v>1684</v>
      </c>
      <c r="V678" s="38">
        <f t="shared" si="51"/>
        <v>677</v>
      </c>
      <c r="W678" s="33">
        <f t="shared" si="52"/>
        <v>0</v>
      </c>
      <c r="X678" s="28" t="str">
        <f t="shared" si="50"/>
        <v/>
      </c>
    </row>
    <row r="679" spans="1:24" ht="45">
      <c r="A679" s="29">
        <f t="shared" si="53"/>
        <v>678</v>
      </c>
      <c r="B679" s="29">
        <v>306</v>
      </c>
      <c r="C679" s="30">
        <f t="shared" si="54"/>
        <v>0</v>
      </c>
      <c r="D679" s="40" t="s">
        <v>1240</v>
      </c>
      <c r="E679" s="32" t="s">
        <v>1674</v>
      </c>
      <c r="F679" s="64" t="s">
        <v>562</v>
      </c>
      <c r="G679" s="33">
        <v>1</v>
      </c>
      <c r="H679" s="34" t="s">
        <v>105</v>
      </c>
      <c r="I679" s="31"/>
      <c r="J679" s="36" t="s">
        <v>106</v>
      </c>
      <c r="K679" s="36">
        <v>2</v>
      </c>
      <c r="L679" s="36">
        <v>8</v>
      </c>
      <c r="M679" s="50">
        <v>1</v>
      </c>
      <c r="N679" s="35" t="s">
        <v>1685</v>
      </c>
      <c r="O679" s="35"/>
      <c r="P679" s="35" t="s">
        <v>1686</v>
      </c>
      <c r="Q679" s="76"/>
      <c r="R679" s="77"/>
      <c r="S679" s="77"/>
      <c r="T679" s="31"/>
      <c r="U679" s="78" t="s">
        <v>1687</v>
      </c>
      <c r="V679" s="38">
        <f t="shared" si="51"/>
        <v>678</v>
      </c>
      <c r="W679" s="33">
        <f t="shared" si="52"/>
        <v>0</v>
      </c>
      <c r="X679" s="28" t="str">
        <f t="shared" si="50"/>
        <v/>
      </c>
    </row>
    <row r="680" spans="1:24" ht="45">
      <c r="A680" s="29">
        <f t="shared" si="53"/>
        <v>679</v>
      </c>
      <c r="B680" s="29">
        <v>306</v>
      </c>
      <c r="C680" s="30">
        <f t="shared" si="54"/>
        <v>0</v>
      </c>
      <c r="D680" s="40" t="s">
        <v>1240</v>
      </c>
      <c r="E680" s="32" t="s">
        <v>1674</v>
      </c>
      <c r="F680" s="64" t="s">
        <v>562</v>
      </c>
      <c r="G680" s="33">
        <v>1</v>
      </c>
      <c r="H680" s="34" t="s">
        <v>105</v>
      </c>
      <c r="I680" s="31"/>
      <c r="J680" s="36" t="s">
        <v>106</v>
      </c>
      <c r="K680" s="36">
        <v>2</v>
      </c>
      <c r="L680" s="36">
        <v>8</v>
      </c>
      <c r="M680" s="50">
        <v>1</v>
      </c>
      <c r="N680" s="35" t="s">
        <v>1688</v>
      </c>
      <c r="O680" s="35"/>
      <c r="P680" s="35" t="s">
        <v>1689</v>
      </c>
      <c r="Q680" s="76"/>
      <c r="R680" s="77"/>
      <c r="S680" s="77"/>
      <c r="T680" s="31"/>
      <c r="U680" s="78" t="s">
        <v>1687</v>
      </c>
      <c r="V680" s="38">
        <f t="shared" si="51"/>
        <v>679</v>
      </c>
      <c r="W680" s="33">
        <f t="shared" si="52"/>
        <v>0</v>
      </c>
      <c r="X680" s="28" t="str">
        <f t="shared" si="50"/>
        <v/>
      </c>
    </row>
    <row r="681" spans="1:24" ht="45">
      <c r="A681" s="29">
        <f t="shared" si="53"/>
        <v>680</v>
      </c>
      <c r="B681" s="29">
        <v>306</v>
      </c>
      <c r="C681" s="30">
        <f t="shared" si="54"/>
        <v>0</v>
      </c>
      <c r="D681" s="40" t="s">
        <v>1240</v>
      </c>
      <c r="E681" s="32" t="s">
        <v>1674</v>
      </c>
      <c r="F681" s="64" t="s">
        <v>562</v>
      </c>
      <c r="G681" s="33">
        <v>1</v>
      </c>
      <c r="H681" s="34" t="s">
        <v>105</v>
      </c>
      <c r="I681" s="31"/>
      <c r="J681" s="36" t="s">
        <v>145</v>
      </c>
      <c r="K681" s="36">
        <v>3</v>
      </c>
      <c r="L681" s="36">
        <v>8</v>
      </c>
      <c r="M681" s="50">
        <v>1</v>
      </c>
      <c r="N681" s="35" t="s">
        <v>1690</v>
      </c>
      <c r="O681" s="35"/>
      <c r="P681" s="35" t="s">
        <v>1691</v>
      </c>
      <c r="Q681" s="76"/>
      <c r="R681" s="31"/>
      <c r="S681" s="31"/>
      <c r="T681" s="31" t="s">
        <v>1675</v>
      </c>
      <c r="U681" s="78" t="s">
        <v>1687</v>
      </c>
      <c r="V681" s="38">
        <f t="shared" si="51"/>
        <v>680</v>
      </c>
      <c r="W681" s="33">
        <f t="shared" si="52"/>
        <v>0</v>
      </c>
      <c r="X681" s="28" t="str">
        <f t="shared" si="50"/>
        <v/>
      </c>
    </row>
    <row r="682" spans="1:24" ht="45">
      <c r="A682" s="29">
        <f t="shared" si="53"/>
        <v>681</v>
      </c>
      <c r="B682" s="29">
        <v>306</v>
      </c>
      <c r="C682" s="30">
        <f t="shared" si="54"/>
        <v>0</v>
      </c>
      <c r="D682" s="40" t="s">
        <v>1240</v>
      </c>
      <c r="E682" s="32" t="s">
        <v>1674</v>
      </c>
      <c r="F682" s="64" t="s">
        <v>562</v>
      </c>
      <c r="G682" s="33">
        <v>1</v>
      </c>
      <c r="H682" s="34" t="s">
        <v>105</v>
      </c>
      <c r="I682" s="31"/>
      <c r="J682" s="36" t="s">
        <v>252</v>
      </c>
      <c r="K682" s="36">
        <v>3</v>
      </c>
      <c r="L682" s="36">
        <v>8</v>
      </c>
      <c r="M682" s="50">
        <v>1</v>
      </c>
      <c r="N682" s="35" t="s">
        <v>1692</v>
      </c>
      <c r="O682" s="35"/>
      <c r="P682" s="35" t="s">
        <v>1693</v>
      </c>
      <c r="Q682" s="76"/>
      <c r="R682" s="31"/>
      <c r="S682" s="31"/>
      <c r="T682" s="31" t="s">
        <v>1675</v>
      </c>
      <c r="U682" s="78" t="s">
        <v>1694</v>
      </c>
      <c r="V682" s="38">
        <f t="shared" si="51"/>
        <v>681</v>
      </c>
      <c r="W682" s="33">
        <f t="shared" si="52"/>
        <v>0</v>
      </c>
      <c r="X682" s="28" t="str">
        <f t="shared" si="50"/>
        <v/>
      </c>
    </row>
    <row r="683" spans="1:24" ht="45">
      <c r="A683" s="29">
        <f t="shared" si="53"/>
        <v>682</v>
      </c>
      <c r="B683" s="29">
        <v>306</v>
      </c>
      <c r="C683" s="30">
        <f t="shared" si="54"/>
        <v>1</v>
      </c>
      <c r="D683" s="40" t="s">
        <v>1240</v>
      </c>
      <c r="E683" s="32" t="s">
        <v>1674</v>
      </c>
      <c r="F683" s="64" t="s">
        <v>562</v>
      </c>
      <c r="G683" s="33">
        <v>1</v>
      </c>
      <c r="H683" s="34" t="s">
        <v>105</v>
      </c>
      <c r="I683" s="31"/>
      <c r="J683" s="36" t="s">
        <v>252</v>
      </c>
      <c r="K683" s="36">
        <v>3</v>
      </c>
      <c r="L683" s="36">
        <v>8</v>
      </c>
      <c r="M683" s="50">
        <v>1</v>
      </c>
      <c r="N683" s="35" t="s">
        <v>1695</v>
      </c>
      <c r="O683" s="35"/>
      <c r="P683" s="35" t="s">
        <v>1696</v>
      </c>
      <c r="Q683" s="76"/>
      <c r="R683" s="44"/>
      <c r="S683" s="44"/>
      <c r="T683" s="44"/>
      <c r="U683" s="44"/>
      <c r="V683" s="38">
        <f t="shared" si="51"/>
        <v>682</v>
      </c>
      <c r="W683" s="33">
        <f t="shared" si="52"/>
        <v>0</v>
      </c>
      <c r="X683" s="28" t="str">
        <f t="shared" si="50"/>
        <v/>
      </c>
    </row>
    <row r="684" spans="1:24" ht="45">
      <c r="A684" s="29">
        <f t="shared" si="53"/>
        <v>683</v>
      </c>
      <c r="B684" s="29">
        <v>306</v>
      </c>
      <c r="C684" s="30">
        <f t="shared" si="54"/>
        <v>0</v>
      </c>
      <c r="D684" s="40" t="s">
        <v>1240</v>
      </c>
      <c r="E684" s="32" t="s">
        <v>1674</v>
      </c>
      <c r="F684" s="64" t="s">
        <v>562</v>
      </c>
      <c r="G684" s="33">
        <v>1</v>
      </c>
      <c r="H684" s="34" t="s">
        <v>105</v>
      </c>
      <c r="I684" s="31"/>
      <c r="J684" s="36" t="s">
        <v>145</v>
      </c>
      <c r="K684" s="36">
        <v>3</v>
      </c>
      <c r="L684" s="36">
        <v>8</v>
      </c>
      <c r="M684" s="50">
        <v>1</v>
      </c>
      <c r="N684" s="35" t="s">
        <v>1697</v>
      </c>
      <c r="O684" s="35"/>
      <c r="P684" s="35" t="s">
        <v>1698</v>
      </c>
      <c r="Q684" s="76"/>
      <c r="R684" s="77"/>
      <c r="S684" s="77"/>
      <c r="T684" s="31"/>
      <c r="U684" s="78" t="s">
        <v>1699</v>
      </c>
      <c r="V684" s="38">
        <f t="shared" si="51"/>
        <v>683</v>
      </c>
      <c r="W684" s="33">
        <f t="shared" si="52"/>
        <v>0</v>
      </c>
      <c r="X684" s="28" t="str">
        <f t="shared" si="50"/>
        <v/>
      </c>
    </row>
    <row r="685" spans="1:24" ht="45">
      <c r="A685" s="29">
        <f t="shared" si="53"/>
        <v>684</v>
      </c>
      <c r="B685" s="29">
        <v>306</v>
      </c>
      <c r="C685" s="30">
        <f t="shared" si="54"/>
        <v>0</v>
      </c>
      <c r="D685" s="40" t="s">
        <v>1240</v>
      </c>
      <c r="E685" s="32" t="s">
        <v>1674</v>
      </c>
      <c r="F685" s="64" t="s">
        <v>562</v>
      </c>
      <c r="G685" s="33">
        <v>1</v>
      </c>
      <c r="H685" s="34" t="s">
        <v>105</v>
      </c>
      <c r="I685" s="31"/>
      <c r="J685" s="36" t="s">
        <v>145</v>
      </c>
      <c r="K685" s="36">
        <v>3</v>
      </c>
      <c r="L685" s="36">
        <v>8</v>
      </c>
      <c r="M685" s="50">
        <v>1</v>
      </c>
      <c r="N685" s="35" t="s">
        <v>1700</v>
      </c>
      <c r="O685" s="35"/>
      <c r="P685" s="35" t="s">
        <v>1701</v>
      </c>
      <c r="Q685" s="76"/>
      <c r="R685" s="31"/>
      <c r="S685" s="31"/>
      <c r="T685" s="31"/>
      <c r="U685" s="78" t="s">
        <v>1699</v>
      </c>
      <c r="V685" s="38">
        <f t="shared" si="51"/>
        <v>684</v>
      </c>
      <c r="W685" s="33">
        <f t="shared" si="52"/>
        <v>0</v>
      </c>
      <c r="X685" s="28" t="str">
        <f t="shared" si="50"/>
        <v/>
      </c>
    </row>
    <row r="686" spans="1:24" ht="45">
      <c r="A686" s="29">
        <f t="shared" si="53"/>
        <v>685</v>
      </c>
      <c r="B686" s="29">
        <v>306</v>
      </c>
      <c r="C686" s="30">
        <f t="shared" si="54"/>
        <v>0</v>
      </c>
      <c r="D686" s="40" t="s">
        <v>1240</v>
      </c>
      <c r="E686" s="32" t="s">
        <v>1674</v>
      </c>
      <c r="F686" s="64" t="s">
        <v>562</v>
      </c>
      <c r="G686" s="33">
        <v>1</v>
      </c>
      <c r="H686" s="34" t="s">
        <v>105</v>
      </c>
      <c r="I686" s="31"/>
      <c r="J686" s="36" t="s">
        <v>145</v>
      </c>
      <c r="K686" s="36">
        <v>3</v>
      </c>
      <c r="L686" s="36">
        <v>8</v>
      </c>
      <c r="M686" s="50">
        <v>1</v>
      </c>
      <c r="N686" s="35" t="s">
        <v>1702</v>
      </c>
      <c r="O686" s="35"/>
      <c r="P686" s="76" t="s">
        <v>1703</v>
      </c>
      <c r="Q686" s="35"/>
      <c r="R686" s="31"/>
      <c r="S686" s="31"/>
      <c r="T686" s="31"/>
      <c r="U686" s="78" t="s">
        <v>1699</v>
      </c>
      <c r="V686" s="38">
        <f t="shared" si="51"/>
        <v>685</v>
      </c>
      <c r="W686" s="33">
        <f t="shared" si="52"/>
        <v>0</v>
      </c>
      <c r="X686" s="28" t="str">
        <f t="shared" si="50"/>
        <v/>
      </c>
    </row>
    <row r="687" spans="1:24" ht="45">
      <c r="A687" s="29">
        <f t="shared" si="53"/>
        <v>686</v>
      </c>
      <c r="B687" s="29">
        <v>306</v>
      </c>
      <c r="C687" s="30">
        <f t="shared" si="54"/>
        <v>0</v>
      </c>
      <c r="D687" s="40" t="s">
        <v>1240</v>
      </c>
      <c r="E687" s="32" t="s">
        <v>1674</v>
      </c>
      <c r="F687" s="64" t="s">
        <v>562</v>
      </c>
      <c r="G687" s="33">
        <v>1</v>
      </c>
      <c r="H687" s="34" t="s">
        <v>105</v>
      </c>
      <c r="I687" s="31"/>
      <c r="J687" s="49" t="s">
        <v>145</v>
      </c>
      <c r="K687" s="36">
        <v>3</v>
      </c>
      <c r="L687" s="36">
        <v>8</v>
      </c>
      <c r="M687" s="50">
        <v>1</v>
      </c>
      <c r="N687" s="35" t="s">
        <v>1704</v>
      </c>
      <c r="O687" s="35"/>
      <c r="P687" s="35" t="s">
        <v>1705</v>
      </c>
      <c r="Q687" s="76"/>
      <c r="R687" s="31"/>
      <c r="S687" s="31"/>
      <c r="T687" s="31"/>
      <c r="U687" s="78" t="s">
        <v>1706</v>
      </c>
      <c r="V687" s="38">
        <f t="shared" si="51"/>
        <v>686</v>
      </c>
      <c r="W687" s="33">
        <f t="shared" si="52"/>
        <v>0</v>
      </c>
      <c r="X687" s="28" t="str">
        <f t="shared" si="50"/>
        <v/>
      </c>
    </row>
    <row r="688" spans="1:24" ht="45">
      <c r="A688" s="29">
        <f t="shared" si="53"/>
        <v>687</v>
      </c>
      <c r="B688" s="29">
        <v>306</v>
      </c>
      <c r="C688" s="30">
        <f t="shared" si="54"/>
        <v>0</v>
      </c>
      <c r="D688" s="40" t="s">
        <v>1240</v>
      </c>
      <c r="E688" s="32" t="s">
        <v>1674</v>
      </c>
      <c r="F688" s="64" t="s">
        <v>562</v>
      </c>
      <c r="G688" s="33">
        <v>1</v>
      </c>
      <c r="H688" s="34" t="s">
        <v>105</v>
      </c>
      <c r="I688" s="31"/>
      <c r="J688" s="49" t="s">
        <v>145</v>
      </c>
      <c r="K688" s="36">
        <v>3</v>
      </c>
      <c r="L688" s="36">
        <v>8</v>
      </c>
      <c r="M688" s="50">
        <v>1</v>
      </c>
      <c r="N688" s="35" t="s">
        <v>1707</v>
      </c>
      <c r="O688" s="35"/>
      <c r="P688" s="35" t="s">
        <v>1708</v>
      </c>
      <c r="Q688" s="76"/>
      <c r="R688" s="31"/>
      <c r="S688" s="31"/>
      <c r="T688" s="31"/>
      <c r="U688" s="78" t="s">
        <v>1709</v>
      </c>
      <c r="V688" s="38">
        <f t="shared" si="51"/>
        <v>687</v>
      </c>
      <c r="W688" s="33">
        <f t="shared" si="52"/>
        <v>0</v>
      </c>
      <c r="X688" s="28" t="str">
        <f t="shared" si="50"/>
        <v/>
      </c>
    </row>
    <row r="689" spans="1:24" ht="45">
      <c r="A689" s="29">
        <f t="shared" si="53"/>
        <v>688</v>
      </c>
      <c r="B689" s="29">
        <v>306</v>
      </c>
      <c r="C689" s="30">
        <f t="shared" si="54"/>
        <v>0</v>
      </c>
      <c r="D689" s="40" t="s">
        <v>1240</v>
      </c>
      <c r="E689" s="32" t="s">
        <v>1674</v>
      </c>
      <c r="F689" s="64" t="s">
        <v>562</v>
      </c>
      <c r="G689" s="33">
        <v>1</v>
      </c>
      <c r="H689" s="34" t="s">
        <v>105</v>
      </c>
      <c r="I689" s="31"/>
      <c r="J689" s="49" t="s">
        <v>145</v>
      </c>
      <c r="K689" s="36">
        <v>3</v>
      </c>
      <c r="L689" s="36">
        <v>8</v>
      </c>
      <c r="M689" s="50">
        <v>1</v>
      </c>
      <c r="N689" s="35" t="s">
        <v>1710</v>
      </c>
      <c r="O689" s="35"/>
      <c r="P689" s="35" t="s">
        <v>1711</v>
      </c>
      <c r="Q689" s="76"/>
      <c r="R689" s="31"/>
      <c r="S689" s="31"/>
      <c r="T689" s="31"/>
      <c r="U689" s="78" t="s">
        <v>1699</v>
      </c>
      <c r="V689" s="38">
        <f t="shared" si="51"/>
        <v>688</v>
      </c>
      <c r="W689" s="33">
        <f t="shared" si="52"/>
        <v>0</v>
      </c>
      <c r="X689" s="28" t="str">
        <f t="shared" si="50"/>
        <v/>
      </c>
    </row>
    <row r="690" spans="1:24" ht="45">
      <c r="A690" s="29">
        <f t="shared" si="53"/>
        <v>689</v>
      </c>
      <c r="B690" s="29">
        <v>306</v>
      </c>
      <c r="C690" s="30">
        <f t="shared" si="54"/>
        <v>0</v>
      </c>
      <c r="D690" s="40" t="s">
        <v>1240</v>
      </c>
      <c r="E690" s="32" t="s">
        <v>1674</v>
      </c>
      <c r="F690" s="64" t="s">
        <v>562</v>
      </c>
      <c r="G690" s="33">
        <v>1</v>
      </c>
      <c r="H690" s="34" t="s">
        <v>105</v>
      </c>
      <c r="I690" s="31"/>
      <c r="J690" s="49" t="s">
        <v>145</v>
      </c>
      <c r="K690" s="36">
        <v>3</v>
      </c>
      <c r="L690" s="36">
        <v>8</v>
      </c>
      <c r="M690" s="50">
        <v>1</v>
      </c>
      <c r="N690" s="35" t="s">
        <v>1712</v>
      </c>
      <c r="O690" s="35"/>
      <c r="P690" s="35" t="s">
        <v>1713</v>
      </c>
      <c r="Q690" s="76"/>
      <c r="R690" s="31"/>
      <c r="S690" s="31"/>
      <c r="T690" s="31"/>
      <c r="U690" s="78" t="s">
        <v>1676</v>
      </c>
      <c r="V690" s="38">
        <f t="shared" si="51"/>
        <v>689</v>
      </c>
      <c r="W690" s="33">
        <f t="shared" si="52"/>
        <v>0</v>
      </c>
      <c r="X690" s="28" t="str">
        <f t="shared" si="50"/>
        <v/>
      </c>
    </row>
    <row r="691" spans="1:24" ht="45">
      <c r="A691" s="29">
        <f t="shared" si="53"/>
        <v>690</v>
      </c>
      <c r="B691" s="29">
        <v>306</v>
      </c>
      <c r="C691" s="30">
        <f t="shared" si="54"/>
        <v>0</v>
      </c>
      <c r="D691" s="40" t="s">
        <v>1240</v>
      </c>
      <c r="E691" s="32" t="s">
        <v>1674</v>
      </c>
      <c r="F691" s="64" t="s">
        <v>562</v>
      </c>
      <c r="G691" s="33">
        <v>1</v>
      </c>
      <c r="H691" s="34" t="s">
        <v>105</v>
      </c>
      <c r="I691" s="31"/>
      <c r="J691" s="49" t="s">
        <v>145</v>
      </c>
      <c r="K691" s="36">
        <v>3</v>
      </c>
      <c r="L691" s="36">
        <v>8</v>
      </c>
      <c r="M691" s="50">
        <v>1</v>
      </c>
      <c r="N691" s="35" t="s">
        <v>1714</v>
      </c>
      <c r="O691" s="35"/>
      <c r="P691" s="35" t="s">
        <v>1715</v>
      </c>
      <c r="Q691" s="76"/>
      <c r="R691" s="31"/>
      <c r="S691" s="31"/>
      <c r="T691" s="31"/>
      <c r="U691" s="78" t="s">
        <v>1676</v>
      </c>
      <c r="V691" s="38">
        <f t="shared" si="51"/>
        <v>690</v>
      </c>
      <c r="W691" s="33">
        <f t="shared" si="52"/>
        <v>0</v>
      </c>
      <c r="X691" s="28" t="str">
        <f t="shared" si="50"/>
        <v/>
      </c>
    </row>
    <row r="692" spans="1:24" ht="45">
      <c r="A692" s="29">
        <f t="shared" si="53"/>
        <v>691</v>
      </c>
      <c r="B692" s="29">
        <v>306</v>
      </c>
      <c r="C692" s="30">
        <f t="shared" si="54"/>
        <v>0</v>
      </c>
      <c r="D692" s="40" t="s">
        <v>1240</v>
      </c>
      <c r="E692" s="32" t="s">
        <v>1674</v>
      </c>
      <c r="F692" s="64" t="s">
        <v>562</v>
      </c>
      <c r="G692" s="33">
        <v>1</v>
      </c>
      <c r="H692" s="34" t="s">
        <v>105</v>
      </c>
      <c r="I692" s="31"/>
      <c r="J692" s="49" t="s">
        <v>145</v>
      </c>
      <c r="K692" s="36">
        <v>3</v>
      </c>
      <c r="L692" s="36">
        <v>8</v>
      </c>
      <c r="M692" s="50">
        <v>1</v>
      </c>
      <c r="N692" s="35" t="s">
        <v>1716</v>
      </c>
      <c r="O692" s="35"/>
      <c r="P692" s="35" t="s">
        <v>1717</v>
      </c>
      <c r="Q692" s="76"/>
      <c r="R692" s="31"/>
      <c r="S692" s="31"/>
      <c r="T692" s="31"/>
      <c r="U692" s="78" t="s">
        <v>1676</v>
      </c>
      <c r="V692" s="38">
        <f t="shared" si="51"/>
        <v>691</v>
      </c>
      <c r="W692" s="33">
        <f t="shared" si="52"/>
        <v>0</v>
      </c>
      <c r="X692" s="28" t="str">
        <f t="shared" si="50"/>
        <v/>
      </c>
    </row>
    <row r="693" spans="1:24" ht="45">
      <c r="A693" s="29">
        <f t="shared" si="53"/>
        <v>692</v>
      </c>
      <c r="B693" s="29">
        <v>306</v>
      </c>
      <c r="C693" s="30">
        <f t="shared" si="54"/>
        <v>0</v>
      </c>
      <c r="D693" s="40" t="s">
        <v>1240</v>
      </c>
      <c r="E693" s="32" t="s">
        <v>1674</v>
      </c>
      <c r="F693" s="64" t="s">
        <v>562</v>
      </c>
      <c r="G693" s="33">
        <v>1</v>
      </c>
      <c r="H693" s="34" t="s">
        <v>105</v>
      </c>
      <c r="I693" s="31"/>
      <c r="J693" s="49" t="s">
        <v>145</v>
      </c>
      <c r="K693" s="36">
        <v>3</v>
      </c>
      <c r="L693" s="36">
        <v>8</v>
      </c>
      <c r="M693" s="50">
        <v>1</v>
      </c>
      <c r="N693" s="35" t="s">
        <v>1718</v>
      </c>
      <c r="O693" s="35"/>
      <c r="P693" s="35" t="s">
        <v>1719</v>
      </c>
      <c r="Q693" s="76"/>
      <c r="R693" s="31"/>
      <c r="S693" s="31"/>
      <c r="T693" s="31"/>
      <c r="U693" s="78" t="s">
        <v>1720</v>
      </c>
      <c r="V693" s="38">
        <f t="shared" si="51"/>
        <v>692</v>
      </c>
      <c r="W693" s="33">
        <f t="shared" si="52"/>
        <v>0</v>
      </c>
      <c r="X693" s="28" t="str">
        <f t="shared" si="50"/>
        <v/>
      </c>
    </row>
    <row r="694" spans="1:24" ht="45">
      <c r="A694" s="29">
        <f t="shared" si="53"/>
        <v>693</v>
      </c>
      <c r="B694" s="29">
        <v>306</v>
      </c>
      <c r="C694" s="30">
        <f t="shared" si="54"/>
        <v>0</v>
      </c>
      <c r="D694" s="40" t="s">
        <v>1240</v>
      </c>
      <c r="E694" s="32" t="s">
        <v>1674</v>
      </c>
      <c r="F694" s="64" t="s">
        <v>562</v>
      </c>
      <c r="G694" s="33">
        <v>1</v>
      </c>
      <c r="H694" s="34" t="s">
        <v>105</v>
      </c>
      <c r="I694" s="31"/>
      <c r="J694" s="49" t="s">
        <v>145</v>
      </c>
      <c r="K694" s="36">
        <v>3</v>
      </c>
      <c r="L694" s="36">
        <v>8</v>
      </c>
      <c r="M694" s="50">
        <v>1</v>
      </c>
      <c r="N694" s="35" t="s">
        <v>1721</v>
      </c>
      <c r="O694" s="35"/>
      <c r="P694" s="35" t="s">
        <v>1722</v>
      </c>
      <c r="Q694" s="35"/>
      <c r="R694" s="77"/>
      <c r="S694" s="77"/>
      <c r="T694" s="31"/>
      <c r="U694" s="78" t="s">
        <v>1723</v>
      </c>
      <c r="V694" s="38">
        <f t="shared" si="51"/>
        <v>693</v>
      </c>
      <c r="W694" s="33">
        <f t="shared" si="52"/>
        <v>0</v>
      </c>
      <c r="X694" s="28" t="str">
        <f t="shared" si="50"/>
        <v/>
      </c>
    </row>
    <row r="695" spans="1:24" ht="45">
      <c r="A695" s="29">
        <f t="shared" si="53"/>
        <v>694</v>
      </c>
      <c r="B695" s="29">
        <v>306</v>
      </c>
      <c r="C695" s="30">
        <f t="shared" si="54"/>
        <v>0</v>
      </c>
      <c r="D695" s="40" t="s">
        <v>1240</v>
      </c>
      <c r="E695" s="32" t="s">
        <v>1674</v>
      </c>
      <c r="F695" s="64" t="s">
        <v>562</v>
      </c>
      <c r="G695" s="33">
        <v>1</v>
      </c>
      <c r="H695" s="34" t="s">
        <v>105</v>
      </c>
      <c r="I695" s="31"/>
      <c r="J695" s="49" t="s">
        <v>145</v>
      </c>
      <c r="K695" s="36">
        <v>3</v>
      </c>
      <c r="L695" s="36">
        <v>8</v>
      </c>
      <c r="M695" s="50">
        <v>1</v>
      </c>
      <c r="N695" s="35" t="s">
        <v>1724</v>
      </c>
      <c r="O695" s="35"/>
      <c r="P695" s="35" t="s">
        <v>1725</v>
      </c>
      <c r="Q695" s="35"/>
      <c r="R695" s="77"/>
      <c r="S695" s="77"/>
      <c r="T695" s="31"/>
      <c r="U695" s="78" t="s">
        <v>1676</v>
      </c>
      <c r="V695" s="38">
        <f t="shared" si="51"/>
        <v>694</v>
      </c>
      <c r="W695" s="33">
        <f t="shared" si="52"/>
        <v>0</v>
      </c>
      <c r="X695" s="28" t="str">
        <f t="shared" si="50"/>
        <v/>
      </c>
    </row>
    <row r="696" spans="1:24" ht="45">
      <c r="A696" s="29">
        <f t="shared" si="53"/>
        <v>695</v>
      </c>
      <c r="B696" s="29">
        <v>306</v>
      </c>
      <c r="C696" s="30">
        <f t="shared" si="54"/>
        <v>0</v>
      </c>
      <c r="D696" s="40" t="s">
        <v>1240</v>
      </c>
      <c r="E696" s="32" t="s">
        <v>1674</v>
      </c>
      <c r="F696" s="64" t="s">
        <v>562</v>
      </c>
      <c r="G696" s="33">
        <v>1</v>
      </c>
      <c r="H696" s="34" t="s">
        <v>105</v>
      </c>
      <c r="I696" s="31"/>
      <c r="J696" s="49" t="s">
        <v>145</v>
      </c>
      <c r="K696" s="36">
        <v>3</v>
      </c>
      <c r="L696" s="36">
        <v>8</v>
      </c>
      <c r="M696" s="50">
        <v>1</v>
      </c>
      <c r="N696" s="35" t="s">
        <v>1726</v>
      </c>
      <c r="O696" s="35"/>
      <c r="P696" s="35" t="s">
        <v>1727</v>
      </c>
      <c r="Q696" s="35"/>
      <c r="R696" s="77"/>
      <c r="S696" s="77"/>
      <c r="T696" s="31"/>
      <c r="U696" s="78" t="s">
        <v>1728</v>
      </c>
      <c r="V696" s="38">
        <f t="shared" si="51"/>
        <v>695</v>
      </c>
      <c r="W696" s="33">
        <f t="shared" si="52"/>
        <v>0</v>
      </c>
      <c r="X696" s="28" t="str">
        <f t="shared" si="50"/>
        <v/>
      </c>
    </row>
    <row r="697" spans="1:24" ht="45">
      <c r="A697" s="29">
        <f t="shared" si="53"/>
        <v>696</v>
      </c>
      <c r="B697" s="29">
        <v>306</v>
      </c>
      <c r="C697" s="30">
        <f t="shared" si="54"/>
        <v>1</v>
      </c>
      <c r="D697" s="40" t="s">
        <v>1240</v>
      </c>
      <c r="E697" s="32" t="s">
        <v>1674</v>
      </c>
      <c r="F697" s="64" t="s">
        <v>562</v>
      </c>
      <c r="G697" s="33">
        <v>1</v>
      </c>
      <c r="H697" s="34" t="s">
        <v>105</v>
      </c>
      <c r="I697" s="31"/>
      <c r="J697" s="49" t="s">
        <v>145</v>
      </c>
      <c r="K697" s="36">
        <v>3</v>
      </c>
      <c r="L697" s="36">
        <v>8</v>
      </c>
      <c r="M697" s="50">
        <v>1</v>
      </c>
      <c r="N697" s="35" t="s">
        <v>1729</v>
      </c>
      <c r="O697" s="35"/>
      <c r="P697" s="35" t="s">
        <v>1730</v>
      </c>
      <c r="Q697" s="35"/>
      <c r="R697" s="79"/>
      <c r="S697" s="79"/>
      <c r="T697" s="44"/>
      <c r="U697" s="80"/>
      <c r="V697" s="38">
        <f t="shared" si="51"/>
        <v>696</v>
      </c>
      <c r="W697" s="33">
        <f t="shared" si="52"/>
        <v>0</v>
      </c>
      <c r="X697" s="28" t="str">
        <f t="shared" si="50"/>
        <v/>
      </c>
    </row>
    <row r="698" spans="1:24" ht="45">
      <c r="A698" s="29">
        <f t="shared" si="53"/>
        <v>697</v>
      </c>
      <c r="B698" s="29">
        <v>306</v>
      </c>
      <c r="C698" s="30">
        <f t="shared" si="54"/>
        <v>0</v>
      </c>
      <c r="D698" s="40" t="s">
        <v>1240</v>
      </c>
      <c r="E698" s="32" t="s">
        <v>1674</v>
      </c>
      <c r="F698" s="64" t="s">
        <v>562</v>
      </c>
      <c r="G698" s="33">
        <v>1</v>
      </c>
      <c r="H698" s="34" t="s">
        <v>105</v>
      </c>
      <c r="I698" s="31"/>
      <c r="J698" s="49" t="s">
        <v>145</v>
      </c>
      <c r="K698" s="36">
        <v>3</v>
      </c>
      <c r="L698" s="36">
        <v>8</v>
      </c>
      <c r="M698" s="50">
        <v>1</v>
      </c>
      <c r="N698" s="35" t="s">
        <v>1731</v>
      </c>
      <c r="O698" s="35"/>
      <c r="P698" s="35" t="s">
        <v>1732</v>
      </c>
      <c r="Q698" s="35"/>
      <c r="R698" s="77"/>
      <c r="S698" s="77"/>
      <c r="T698" s="31"/>
      <c r="U698" s="78" t="s">
        <v>1733</v>
      </c>
      <c r="V698" s="38">
        <f t="shared" si="51"/>
        <v>697</v>
      </c>
      <c r="W698" s="33">
        <f t="shared" si="52"/>
        <v>0</v>
      </c>
      <c r="X698" s="28" t="str">
        <f t="shared" si="50"/>
        <v/>
      </c>
    </row>
    <row r="699" spans="1:24" ht="45">
      <c r="A699" s="29">
        <f t="shared" si="53"/>
        <v>698</v>
      </c>
      <c r="B699" s="29">
        <v>306</v>
      </c>
      <c r="C699" s="30">
        <f t="shared" si="54"/>
        <v>0</v>
      </c>
      <c r="D699" s="40" t="s">
        <v>1240</v>
      </c>
      <c r="E699" s="32" t="s">
        <v>1674</v>
      </c>
      <c r="F699" s="64" t="s">
        <v>562</v>
      </c>
      <c r="G699" s="33">
        <v>1</v>
      </c>
      <c r="H699" s="34" t="s">
        <v>105</v>
      </c>
      <c r="I699" s="31"/>
      <c r="J699" s="49" t="s">
        <v>145</v>
      </c>
      <c r="K699" s="36">
        <v>3</v>
      </c>
      <c r="L699" s="36">
        <v>8</v>
      </c>
      <c r="M699" s="50">
        <v>1</v>
      </c>
      <c r="N699" s="35" t="s">
        <v>1734</v>
      </c>
      <c r="O699" s="35"/>
      <c r="P699" s="35" t="s">
        <v>1735</v>
      </c>
      <c r="Q699" s="35"/>
      <c r="R699" s="77"/>
      <c r="S699" s="77"/>
      <c r="T699" s="31"/>
      <c r="U699" s="78" t="s">
        <v>1736</v>
      </c>
      <c r="V699" s="38">
        <f t="shared" si="51"/>
        <v>698</v>
      </c>
      <c r="W699" s="33">
        <f t="shared" si="52"/>
        <v>0</v>
      </c>
      <c r="X699" s="28" t="str">
        <f t="shared" si="50"/>
        <v/>
      </c>
    </row>
    <row r="700" spans="1:24" ht="45">
      <c r="A700" s="29">
        <f t="shared" si="53"/>
        <v>699</v>
      </c>
      <c r="B700" s="29">
        <v>306</v>
      </c>
      <c r="C700" s="30">
        <f t="shared" si="54"/>
        <v>0</v>
      </c>
      <c r="D700" s="40" t="s">
        <v>1240</v>
      </c>
      <c r="E700" s="32" t="s">
        <v>1674</v>
      </c>
      <c r="F700" s="64" t="s">
        <v>562</v>
      </c>
      <c r="G700" s="33">
        <v>1</v>
      </c>
      <c r="H700" s="34" t="s">
        <v>105</v>
      </c>
      <c r="I700" s="31"/>
      <c r="J700" s="49" t="s">
        <v>252</v>
      </c>
      <c r="K700" s="36">
        <v>3</v>
      </c>
      <c r="L700" s="36">
        <v>8</v>
      </c>
      <c r="M700" s="50">
        <v>1</v>
      </c>
      <c r="N700" s="35" t="s">
        <v>1737</v>
      </c>
      <c r="O700" s="35"/>
      <c r="P700" s="35" t="s">
        <v>1738</v>
      </c>
      <c r="Q700" s="35"/>
      <c r="R700" s="77"/>
      <c r="S700" s="77"/>
      <c r="T700" s="31"/>
      <c r="U700" s="78" t="s">
        <v>1723</v>
      </c>
      <c r="V700" s="38">
        <f t="shared" si="51"/>
        <v>699</v>
      </c>
      <c r="W700" s="33">
        <f t="shared" si="52"/>
        <v>0</v>
      </c>
      <c r="X700" s="28" t="str">
        <f t="shared" si="50"/>
        <v/>
      </c>
    </row>
    <row r="701" spans="1:24" ht="45">
      <c r="A701" s="29">
        <f t="shared" si="53"/>
        <v>700</v>
      </c>
      <c r="B701" s="29">
        <v>306</v>
      </c>
      <c r="C701" s="30">
        <f t="shared" si="54"/>
        <v>0</v>
      </c>
      <c r="D701" s="40" t="s">
        <v>1240</v>
      </c>
      <c r="E701" s="32" t="s">
        <v>1674</v>
      </c>
      <c r="F701" s="64" t="s">
        <v>562</v>
      </c>
      <c r="G701" s="33">
        <v>1</v>
      </c>
      <c r="H701" s="34" t="s">
        <v>105</v>
      </c>
      <c r="I701" s="31"/>
      <c r="J701" s="49" t="s">
        <v>252</v>
      </c>
      <c r="K701" s="36">
        <v>3</v>
      </c>
      <c r="L701" s="36">
        <v>8</v>
      </c>
      <c r="M701" s="50">
        <v>1</v>
      </c>
      <c r="N701" s="35" t="s">
        <v>1739</v>
      </c>
      <c r="O701" s="35"/>
      <c r="P701" s="35" t="s">
        <v>1740</v>
      </c>
      <c r="Q701" s="35"/>
      <c r="R701" s="77"/>
      <c r="S701" s="77"/>
      <c r="T701" s="31"/>
      <c r="U701" s="78" t="s">
        <v>1723</v>
      </c>
      <c r="V701" s="38">
        <f t="shared" si="51"/>
        <v>700</v>
      </c>
      <c r="W701" s="33">
        <f t="shared" si="52"/>
        <v>0</v>
      </c>
      <c r="X701" s="28" t="str">
        <f t="shared" si="50"/>
        <v/>
      </c>
    </row>
    <row r="702" spans="1:24" ht="45">
      <c r="A702" s="29">
        <f t="shared" si="53"/>
        <v>701</v>
      </c>
      <c r="B702" s="29">
        <v>306</v>
      </c>
      <c r="C702" s="30">
        <f t="shared" si="54"/>
        <v>0</v>
      </c>
      <c r="D702" s="40" t="s">
        <v>1240</v>
      </c>
      <c r="E702" s="32" t="s">
        <v>1674</v>
      </c>
      <c r="F702" s="64" t="s">
        <v>562</v>
      </c>
      <c r="G702" s="33">
        <v>1</v>
      </c>
      <c r="H702" s="34" t="s">
        <v>105</v>
      </c>
      <c r="I702" s="31"/>
      <c r="J702" s="49" t="s">
        <v>252</v>
      </c>
      <c r="K702" s="36">
        <v>3</v>
      </c>
      <c r="L702" s="36">
        <v>8</v>
      </c>
      <c r="M702" s="50">
        <v>1</v>
      </c>
      <c r="N702" s="35" t="s">
        <v>1741</v>
      </c>
      <c r="O702" s="35"/>
      <c r="P702" s="35" t="s">
        <v>1742</v>
      </c>
      <c r="Q702" s="35"/>
      <c r="R702" s="77"/>
      <c r="S702" s="77"/>
      <c r="T702" s="31"/>
      <c r="U702" s="78" t="s">
        <v>1723</v>
      </c>
      <c r="V702" s="38">
        <f t="shared" si="51"/>
        <v>701</v>
      </c>
      <c r="W702" s="33">
        <f t="shared" si="52"/>
        <v>0</v>
      </c>
      <c r="X702" s="28" t="str">
        <f t="shared" si="50"/>
        <v/>
      </c>
    </row>
    <row r="703" spans="1:24" ht="45">
      <c r="A703" s="29">
        <f t="shared" si="53"/>
        <v>702</v>
      </c>
      <c r="B703" s="29">
        <v>306</v>
      </c>
      <c r="C703" s="30">
        <f t="shared" si="54"/>
        <v>0</v>
      </c>
      <c r="D703" s="40" t="s">
        <v>1240</v>
      </c>
      <c r="E703" s="32" t="s">
        <v>1674</v>
      </c>
      <c r="F703" s="64" t="s">
        <v>562</v>
      </c>
      <c r="G703" s="33">
        <v>1</v>
      </c>
      <c r="H703" s="34" t="s">
        <v>105</v>
      </c>
      <c r="I703" s="31"/>
      <c r="J703" s="49" t="s">
        <v>145</v>
      </c>
      <c r="K703" s="36">
        <v>3</v>
      </c>
      <c r="L703" s="36">
        <v>8</v>
      </c>
      <c r="M703" s="50">
        <v>1</v>
      </c>
      <c r="N703" s="35" t="s">
        <v>1743</v>
      </c>
      <c r="O703" s="35"/>
      <c r="P703" s="35" t="s">
        <v>1744</v>
      </c>
      <c r="Q703" s="35"/>
      <c r="R703" s="77"/>
      <c r="S703" s="77"/>
      <c r="T703" s="31"/>
      <c r="U703" s="31" t="s">
        <v>1745</v>
      </c>
      <c r="V703" s="38">
        <f t="shared" si="51"/>
        <v>702</v>
      </c>
      <c r="W703" s="33">
        <f t="shared" si="52"/>
        <v>0</v>
      </c>
      <c r="X703" s="28" t="str">
        <f t="shared" si="50"/>
        <v/>
      </c>
    </row>
    <row r="704" spans="1:24" ht="45">
      <c r="A704" s="29">
        <f t="shared" si="53"/>
        <v>703</v>
      </c>
      <c r="B704" s="29">
        <v>306</v>
      </c>
      <c r="C704" s="30">
        <f t="shared" si="54"/>
        <v>0</v>
      </c>
      <c r="D704" s="40" t="s">
        <v>1240</v>
      </c>
      <c r="E704" s="32" t="s">
        <v>1674</v>
      </c>
      <c r="F704" s="64" t="s">
        <v>562</v>
      </c>
      <c r="G704" s="33">
        <v>1</v>
      </c>
      <c r="H704" s="34" t="s">
        <v>105</v>
      </c>
      <c r="I704" s="31"/>
      <c r="J704" s="49" t="s">
        <v>145</v>
      </c>
      <c r="K704" s="36">
        <v>3</v>
      </c>
      <c r="L704" s="36">
        <v>8</v>
      </c>
      <c r="M704" s="50">
        <v>1</v>
      </c>
      <c r="N704" s="35" t="s">
        <v>1746</v>
      </c>
      <c r="O704" s="35"/>
      <c r="P704" s="35" t="s">
        <v>1747</v>
      </c>
      <c r="Q704" s="35"/>
      <c r="R704" s="31"/>
      <c r="S704" s="31"/>
      <c r="T704" s="31"/>
      <c r="U704" s="78" t="s">
        <v>1748</v>
      </c>
      <c r="V704" s="38">
        <f t="shared" si="51"/>
        <v>703</v>
      </c>
      <c r="W704" s="33">
        <f t="shared" si="52"/>
        <v>0</v>
      </c>
      <c r="X704" s="28" t="str">
        <f t="shared" si="50"/>
        <v/>
      </c>
    </row>
    <row r="705" spans="1:24" ht="45">
      <c r="A705" s="29">
        <f t="shared" si="53"/>
        <v>704</v>
      </c>
      <c r="B705" s="29">
        <v>306</v>
      </c>
      <c r="C705" s="30">
        <f t="shared" si="54"/>
        <v>0</v>
      </c>
      <c r="D705" s="40" t="s">
        <v>1240</v>
      </c>
      <c r="E705" s="32" t="s">
        <v>1674</v>
      </c>
      <c r="F705" s="64" t="s">
        <v>562</v>
      </c>
      <c r="G705" s="33">
        <v>1</v>
      </c>
      <c r="H705" s="34" t="s">
        <v>105</v>
      </c>
      <c r="I705" s="31"/>
      <c r="J705" s="49" t="s">
        <v>145</v>
      </c>
      <c r="K705" s="36">
        <v>3</v>
      </c>
      <c r="L705" s="36">
        <v>8</v>
      </c>
      <c r="M705" s="50">
        <v>1</v>
      </c>
      <c r="N705" s="35" t="s">
        <v>1749</v>
      </c>
      <c r="O705" s="35"/>
      <c r="P705" s="35" t="s">
        <v>1750</v>
      </c>
      <c r="Q705" s="35"/>
      <c r="R705" s="31"/>
      <c r="S705" s="31"/>
      <c r="T705" s="31" t="s">
        <v>1675</v>
      </c>
      <c r="U705" s="31"/>
      <c r="V705" s="38">
        <f t="shared" si="51"/>
        <v>704</v>
      </c>
      <c r="W705" s="33">
        <f t="shared" si="52"/>
        <v>0</v>
      </c>
      <c r="X705" s="28" t="str">
        <f t="shared" si="50"/>
        <v/>
      </c>
    </row>
    <row r="706" spans="1:24" ht="45">
      <c r="A706" s="29">
        <f t="shared" si="53"/>
        <v>705</v>
      </c>
      <c r="B706" s="29">
        <v>306</v>
      </c>
      <c r="C706" s="30">
        <f t="shared" si="54"/>
        <v>0</v>
      </c>
      <c r="D706" s="40" t="s">
        <v>1240</v>
      </c>
      <c r="E706" s="32" t="s">
        <v>1674</v>
      </c>
      <c r="F706" s="64" t="s">
        <v>562</v>
      </c>
      <c r="G706" s="33">
        <v>1</v>
      </c>
      <c r="H706" s="34" t="s">
        <v>105</v>
      </c>
      <c r="I706" s="31"/>
      <c r="J706" s="49" t="s">
        <v>145</v>
      </c>
      <c r="K706" s="36">
        <v>3</v>
      </c>
      <c r="L706" s="36">
        <v>8</v>
      </c>
      <c r="M706" s="50">
        <v>1</v>
      </c>
      <c r="N706" s="35" t="s">
        <v>1751</v>
      </c>
      <c r="O706" s="35"/>
      <c r="P706" s="35" t="s">
        <v>1752</v>
      </c>
      <c r="Q706" s="35"/>
      <c r="R706" s="31"/>
      <c r="S706" s="31"/>
      <c r="T706" s="31" t="s">
        <v>1675</v>
      </c>
      <c r="U706" s="31"/>
      <c r="V706" s="38">
        <f t="shared" si="51"/>
        <v>705</v>
      </c>
      <c r="W706" s="33">
        <f t="shared" si="52"/>
        <v>0</v>
      </c>
      <c r="X706" s="28" t="str">
        <f t="shared" ref="X706:X769" si="55">IF(M706&gt;M705, IF(F706=F705,"OK"," !!! "), "")</f>
        <v/>
      </c>
    </row>
    <row r="707" spans="1:24">
      <c r="A707" s="29">
        <f t="shared" si="53"/>
        <v>706</v>
      </c>
      <c r="B707" s="29">
        <v>101</v>
      </c>
      <c r="C707" s="30">
        <f t="shared" si="54"/>
        <v>0</v>
      </c>
      <c r="D707" s="51" t="s">
        <v>1753</v>
      </c>
      <c r="E707" s="81"/>
      <c r="F707" s="51" t="s">
        <v>723</v>
      </c>
      <c r="G707" s="33">
        <v>1</v>
      </c>
      <c r="H707" s="34" t="s">
        <v>105</v>
      </c>
      <c r="I707" s="35"/>
      <c r="J707" s="36" t="s">
        <v>724</v>
      </c>
      <c r="K707" s="36">
        <v>1</v>
      </c>
      <c r="L707" s="36">
        <v>1</v>
      </c>
      <c r="M707" s="50">
        <v>1</v>
      </c>
      <c r="N707" s="35" t="s">
        <v>1754</v>
      </c>
      <c r="O707" s="51"/>
      <c r="P707" s="51" t="s">
        <v>1755</v>
      </c>
      <c r="Q707" s="51"/>
      <c r="R707" s="31"/>
      <c r="S707" s="31"/>
      <c r="T707" s="35"/>
      <c r="U707" s="31" t="s">
        <v>1756</v>
      </c>
      <c r="V707" s="38">
        <f t="shared" ref="V707:V770" si="56">A707</f>
        <v>706</v>
      </c>
      <c r="W707" s="33">
        <f t="shared" ref="W707:W770" si="57">2-ISERROR(SEARCH("jorion",R707))-ISERROR(SEARCH("PRM",R707))</f>
        <v>0</v>
      </c>
      <c r="X707" s="28" t="str">
        <f t="shared" si="55"/>
        <v/>
      </c>
    </row>
    <row r="708" spans="1:24">
      <c r="A708" s="29">
        <f t="shared" ref="A708:A771" si="58">1+A707</f>
        <v>707</v>
      </c>
      <c r="B708" s="29">
        <v>101</v>
      </c>
      <c r="C708" s="30">
        <f t="shared" ref="C708:C771" si="59">(R708="")*(U708="")*(T708="")*(S708="")</f>
        <v>0</v>
      </c>
      <c r="D708" s="51" t="s">
        <v>1753</v>
      </c>
      <c r="E708" s="81"/>
      <c r="F708" s="51" t="s">
        <v>723</v>
      </c>
      <c r="G708" s="33">
        <v>1</v>
      </c>
      <c r="H708" s="34" t="s">
        <v>105</v>
      </c>
      <c r="I708" s="35"/>
      <c r="J708" s="36" t="s">
        <v>724</v>
      </c>
      <c r="K708" s="36">
        <v>1</v>
      </c>
      <c r="L708" s="36">
        <v>1</v>
      </c>
      <c r="M708" s="50">
        <v>1</v>
      </c>
      <c r="N708" s="40" t="s">
        <v>1757</v>
      </c>
      <c r="O708" s="51"/>
      <c r="P708" s="51" t="s">
        <v>1758</v>
      </c>
      <c r="Q708" s="51"/>
      <c r="R708" s="31"/>
      <c r="S708" s="31"/>
      <c r="T708" s="35"/>
      <c r="U708" s="31" t="s">
        <v>1756</v>
      </c>
      <c r="V708" s="38">
        <f t="shared" si="56"/>
        <v>707</v>
      </c>
      <c r="W708" s="33">
        <f t="shared" si="57"/>
        <v>0</v>
      </c>
      <c r="X708" s="28" t="str">
        <f t="shared" si="55"/>
        <v/>
      </c>
    </row>
    <row r="709" spans="1:24">
      <c r="A709" s="29">
        <f t="shared" si="58"/>
        <v>708</v>
      </c>
      <c r="B709" s="29">
        <v>101</v>
      </c>
      <c r="C709" s="30">
        <f t="shared" si="59"/>
        <v>0</v>
      </c>
      <c r="D709" s="51" t="s">
        <v>1753</v>
      </c>
      <c r="E709" s="81"/>
      <c r="F709" s="51" t="s">
        <v>723</v>
      </c>
      <c r="G709" s="33">
        <v>1</v>
      </c>
      <c r="H709" s="34" t="s">
        <v>105</v>
      </c>
      <c r="I709" s="35"/>
      <c r="J709" s="36" t="s">
        <v>724</v>
      </c>
      <c r="K709" s="36">
        <v>1</v>
      </c>
      <c r="L709" s="36">
        <v>1</v>
      </c>
      <c r="M709" s="50">
        <v>1</v>
      </c>
      <c r="N709" s="35" t="s">
        <v>1759</v>
      </c>
      <c r="O709" s="51"/>
      <c r="P709" s="51" t="s">
        <v>1473</v>
      </c>
      <c r="Q709" s="51"/>
      <c r="R709" s="31"/>
      <c r="S709" s="31"/>
      <c r="T709" s="35"/>
      <c r="U709" s="31" t="s">
        <v>1756</v>
      </c>
      <c r="V709" s="38">
        <f t="shared" si="56"/>
        <v>708</v>
      </c>
      <c r="W709" s="33">
        <f t="shared" si="57"/>
        <v>0</v>
      </c>
      <c r="X709" s="28" t="str">
        <f t="shared" si="55"/>
        <v/>
      </c>
    </row>
    <row r="710" spans="1:24" ht="30">
      <c r="A710" s="29">
        <f t="shared" si="58"/>
        <v>709</v>
      </c>
      <c r="B710" s="29">
        <v>101</v>
      </c>
      <c r="C710" s="30">
        <f t="shared" si="59"/>
        <v>0</v>
      </c>
      <c r="D710" s="35" t="s">
        <v>1753</v>
      </c>
      <c r="E710" s="32"/>
      <c r="F710" s="51" t="s">
        <v>723</v>
      </c>
      <c r="G710" s="33">
        <v>1</v>
      </c>
      <c r="H710" s="34" t="s">
        <v>105</v>
      </c>
      <c r="I710" s="35"/>
      <c r="J710" s="36" t="s">
        <v>724</v>
      </c>
      <c r="K710" s="36">
        <v>2</v>
      </c>
      <c r="L710" s="36">
        <v>1</v>
      </c>
      <c r="M710" s="50">
        <v>1</v>
      </c>
      <c r="N710" s="35" t="s">
        <v>1760</v>
      </c>
      <c r="O710" s="37"/>
      <c r="P710" s="35" t="s">
        <v>1761</v>
      </c>
      <c r="Q710" s="37"/>
      <c r="R710" s="31" t="s">
        <v>403</v>
      </c>
      <c r="S710" s="31"/>
      <c r="T710" s="35"/>
      <c r="U710" s="31" t="s">
        <v>1756</v>
      </c>
      <c r="V710" s="38">
        <f t="shared" si="56"/>
        <v>709</v>
      </c>
      <c r="W710" s="33">
        <f t="shared" si="57"/>
        <v>0</v>
      </c>
      <c r="X710" s="28" t="str">
        <f t="shared" si="55"/>
        <v/>
      </c>
    </row>
    <row r="711" spans="1:24">
      <c r="A711" s="29">
        <f t="shared" si="58"/>
        <v>710</v>
      </c>
      <c r="B711" s="29">
        <v>101</v>
      </c>
      <c r="C711" s="30">
        <f t="shared" si="59"/>
        <v>0</v>
      </c>
      <c r="D711" s="35" t="s">
        <v>1753</v>
      </c>
      <c r="E711" s="32"/>
      <c r="F711" s="51" t="s">
        <v>723</v>
      </c>
      <c r="G711" s="33">
        <v>1</v>
      </c>
      <c r="H711" s="34" t="s">
        <v>105</v>
      </c>
      <c r="I711" s="35"/>
      <c r="J711" s="36" t="s">
        <v>724</v>
      </c>
      <c r="K711" s="36">
        <v>1</v>
      </c>
      <c r="L711" s="36">
        <v>1</v>
      </c>
      <c r="M711" s="50">
        <v>1</v>
      </c>
      <c r="N711" s="35" t="s">
        <v>1762</v>
      </c>
      <c r="O711" s="37"/>
      <c r="P711" s="35" t="s">
        <v>1763</v>
      </c>
      <c r="Q711" s="37"/>
      <c r="R711" s="31"/>
      <c r="S711" s="31"/>
      <c r="T711" s="35"/>
      <c r="U711" s="31" t="s">
        <v>1756</v>
      </c>
      <c r="V711" s="38">
        <f t="shared" si="56"/>
        <v>710</v>
      </c>
      <c r="W711" s="33">
        <f t="shared" si="57"/>
        <v>0</v>
      </c>
      <c r="X711" s="28" t="str">
        <f t="shared" si="55"/>
        <v/>
      </c>
    </row>
    <row r="712" spans="1:24">
      <c r="A712" s="29">
        <f t="shared" si="58"/>
        <v>711</v>
      </c>
      <c r="B712" s="29">
        <v>101</v>
      </c>
      <c r="C712" s="30">
        <f t="shared" si="59"/>
        <v>0</v>
      </c>
      <c r="D712" s="35" t="s">
        <v>1753</v>
      </c>
      <c r="E712" s="32"/>
      <c r="F712" s="51" t="s">
        <v>723</v>
      </c>
      <c r="G712" s="33">
        <v>1</v>
      </c>
      <c r="H712" s="34" t="s">
        <v>105</v>
      </c>
      <c r="I712" s="35"/>
      <c r="J712" s="36" t="s">
        <v>724</v>
      </c>
      <c r="K712" s="36">
        <v>1</v>
      </c>
      <c r="L712" s="36">
        <v>1</v>
      </c>
      <c r="M712" s="50">
        <v>1</v>
      </c>
      <c r="N712" s="35" t="s">
        <v>1764</v>
      </c>
      <c r="O712" s="37"/>
      <c r="P712" s="35" t="s">
        <v>1765</v>
      </c>
      <c r="Q712" s="37"/>
      <c r="R712" s="31"/>
      <c r="S712" s="31"/>
      <c r="T712" s="35"/>
      <c r="U712" s="31" t="s">
        <v>1756</v>
      </c>
      <c r="V712" s="38">
        <f t="shared" si="56"/>
        <v>711</v>
      </c>
      <c r="W712" s="33">
        <f t="shared" si="57"/>
        <v>0</v>
      </c>
      <c r="X712" s="28" t="str">
        <f t="shared" si="55"/>
        <v/>
      </c>
    </row>
    <row r="713" spans="1:24">
      <c r="A713" s="29">
        <f t="shared" si="58"/>
        <v>712</v>
      </c>
      <c r="B713" s="29">
        <v>101</v>
      </c>
      <c r="C713" s="30">
        <f t="shared" si="59"/>
        <v>0</v>
      </c>
      <c r="D713" s="35" t="s">
        <v>1753</v>
      </c>
      <c r="E713" s="32"/>
      <c r="F713" s="51" t="s">
        <v>723</v>
      </c>
      <c r="G713" s="33">
        <v>1</v>
      </c>
      <c r="H713" s="34" t="s">
        <v>105</v>
      </c>
      <c r="I713" s="35"/>
      <c r="J713" s="36" t="s">
        <v>724</v>
      </c>
      <c r="K713" s="36">
        <v>2</v>
      </c>
      <c r="L713" s="36">
        <v>1</v>
      </c>
      <c r="M713" s="50">
        <v>1</v>
      </c>
      <c r="N713" s="35" t="s">
        <v>1766</v>
      </c>
      <c r="O713" s="37"/>
      <c r="P713" s="35" t="s">
        <v>1767</v>
      </c>
      <c r="Q713" s="37"/>
      <c r="R713" s="31"/>
      <c r="S713" s="31"/>
      <c r="T713" s="35"/>
      <c r="U713" s="31" t="s">
        <v>1756</v>
      </c>
      <c r="V713" s="38">
        <f t="shared" si="56"/>
        <v>712</v>
      </c>
      <c r="W713" s="33">
        <f t="shared" si="57"/>
        <v>0</v>
      </c>
      <c r="X713" s="28" t="str">
        <f t="shared" si="55"/>
        <v/>
      </c>
    </row>
    <row r="714" spans="1:24">
      <c r="A714" s="29">
        <f t="shared" si="58"/>
        <v>713</v>
      </c>
      <c r="B714" s="29">
        <v>101</v>
      </c>
      <c r="C714" s="30">
        <f t="shared" si="59"/>
        <v>0</v>
      </c>
      <c r="D714" s="35" t="s">
        <v>1753</v>
      </c>
      <c r="E714" s="32"/>
      <c r="F714" s="51" t="s">
        <v>723</v>
      </c>
      <c r="G714" s="33">
        <v>1</v>
      </c>
      <c r="H714" s="34" t="s">
        <v>105</v>
      </c>
      <c r="I714" s="35"/>
      <c r="J714" s="36" t="s">
        <v>724</v>
      </c>
      <c r="K714" s="36">
        <v>1</v>
      </c>
      <c r="L714" s="36">
        <v>1</v>
      </c>
      <c r="M714" s="50">
        <v>1</v>
      </c>
      <c r="N714" s="35" t="s">
        <v>1768</v>
      </c>
      <c r="O714" s="37"/>
      <c r="P714" s="35" t="s">
        <v>1769</v>
      </c>
      <c r="Q714" s="37"/>
      <c r="R714" s="31"/>
      <c r="S714" s="31"/>
      <c r="T714" s="35"/>
      <c r="U714" s="31" t="s">
        <v>1756</v>
      </c>
      <c r="V714" s="38">
        <f t="shared" si="56"/>
        <v>713</v>
      </c>
      <c r="W714" s="33">
        <f t="shared" si="57"/>
        <v>0</v>
      </c>
      <c r="X714" s="28" t="str">
        <f t="shared" si="55"/>
        <v/>
      </c>
    </row>
    <row r="715" spans="1:24">
      <c r="A715" s="29">
        <f t="shared" si="58"/>
        <v>714</v>
      </c>
      <c r="B715" s="29">
        <v>101</v>
      </c>
      <c r="C715" s="30">
        <f t="shared" si="59"/>
        <v>0</v>
      </c>
      <c r="D715" s="35" t="s">
        <v>1753</v>
      </c>
      <c r="E715" s="32"/>
      <c r="F715" s="51" t="s">
        <v>723</v>
      </c>
      <c r="G715" s="33">
        <v>1</v>
      </c>
      <c r="H715" s="34" t="s">
        <v>105</v>
      </c>
      <c r="I715" s="35"/>
      <c r="J715" s="36" t="s">
        <v>724</v>
      </c>
      <c r="K715" s="36">
        <v>1</v>
      </c>
      <c r="L715" s="36">
        <v>1</v>
      </c>
      <c r="M715" s="50">
        <v>1</v>
      </c>
      <c r="N715" s="35" t="s">
        <v>1770</v>
      </c>
      <c r="O715" s="37"/>
      <c r="P715" s="35" t="s">
        <v>1771</v>
      </c>
      <c r="Q715" s="37"/>
      <c r="R715" s="31"/>
      <c r="S715" s="31"/>
      <c r="T715" s="35"/>
      <c r="U715" s="31" t="s">
        <v>1756</v>
      </c>
      <c r="V715" s="38">
        <f t="shared" si="56"/>
        <v>714</v>
      </c>
      <c r="W715" s="33">
        <f t="shared" si="57"/>
        <v>0</v>
      </c>
      <c r="X715" s="28" t="str">
        <f t="shared" si="55"/>
        <v/>
      </c>
    </row>
    <row r="716" spans="1:24">
      <c r="A716" s="29">
        <f t="shared" si="58"/>
        <v>715</v>
      </c>
      <c r="B716" s="29">
        <v>101</v>
      </c>
      <c r="C716" s="30">
        <f t="shared" si="59"/>
        <v>0</v>
      </c>
      <c r="D716" s="35" t="s">
        <v>1753</v>
      </c>
      <c r="E716" s="32"/>
      <c r="F716" s="51" t="s">
        <v>723</v>
      </c>
      <c r="G716" s="33">
        <v>1</v>
      </c>
      <c r="H716" s="34" t="s">
        <v>105</v>
      </c>
      <c r="I716" s="35"/>
      <c r="J716" s="36" t="s">
        <v>724</v>
      </c>
      <c r="K716" s="36">
        <v>1</v>
      </c>
      <c r="L716" s="36">
        <v>1</v>
      </c>
      <c r="M716" s="50">
        <v>1</v>
      </c>
      <c r="N716" s="35" t="s">
        <v>1772</v>
      </c>
      <c r="O716" s="37"/>
      <c r="P716" s="35" t="s">
        <v>1773</v>
      </c>
      <c r="Q716" s="37"/>
      <c r="R716" s="31"/>
      <c r="S716" s="31"/>
      <c r="T716" s="35"/>
      <c r="U716" s="31" t="s">
        <v>1756</v>
      </c>
      <c r="V716" s="38">
        <f t="shared" si="56"/>
        <v>715</v>
      </c>
      <c r="W716" s="33">
        <f t="shared" si="57"/>
        <v>0</v>
      </c>
      <c r="X716" s="28" t="str">
        <f t="shared" si="55"/>
        <v/>
      </c>
    </row>
    <row r="717" spans="1:24">
      <c r="A717" s="29">
        <f t="shared" si="58"/>
        <v>716</v>
      </c>
      <c r="B717" s="29">
        <v>101</v>
      </c>
      <c r="C717" s="30">
        <f t="shared" si="59"/>
        <v>0</v>
      </c>
      <c r="D717" s="35" t="s">
        <v>1753</v>
      </c>
      <c r="E717" s="32"/>
      <c r="F717" s="51" t="s">
        <v>723</v>
      </c>
      <c r="G717" s="33">
        <v>1</v>
      </c>
      <c r="H717" s="34" t="s">
        <v>105</v>
      </c>
      <c r="I717" s="35"/>
      <c r="J717" s="36" t="s">
        <v>724</v>
      </c>
      <c r="K717" s="36">
        <v>1</v>
      </c>
      <c r="L717" s="36">
        <v>1</v>
      </c>
      <c r="M717" s="50">
        <v>1</v>
      </c>
      <c r="N717" s="35" t="s">
        <v>1774</v>
      </c>
      <c r="O717" s="37"/>
      <c r="P717" s="35" t="s">
        <v>1775</v>
      </c>
      <c r="Q717" s="37"/>
      <c r="R717" s="31"/>
      <c r="S717" s="82" t="s">
        <v>1776</v>
      </c>
      <c r="T717" s="35"/>
      <c r="U717" s="31" t="s">
        <v>1756</v>
      </c>
      <c r="V717" s="38">
        <f t="shared" si="56"/>
        <v>716</v>
      </c>
      <c r="W717" s="33">
        <f t="shared" si="57"/>
        <v>0</v>
      </c>
      <c r="X717" s="28" t="str">
        <f t="shared" si="55"/>
        <v/>
      </c>
    </row>
    <row r="718" spans="1:24">
      <c r="A718" s="29">
        <f t="shared" si="58"/>
        <v>717</v>
      </c>
      <c r="B718" s="29">
        <v>101</v>
      </c>
      <c r="C718" s="30">
        <f t="shared" si="59"/>
        <v>0</v>
      </c>
      <c r="D718" s="35" t="s">
        <v>1753</v>
      </c>
      <c r="E718" s="32"/>
      <c r="F718" s="51" t="s">
        <v>723</v>
      </c>
      <c r="G718" s="33">
        <v>1</v>
      </c>
      <c r="H718" s="34" t="s">
        <v>105</v>
      </c>
      <c r="I718" s="35"/>
      <c r="J718" s="36" t="s">
        <v>724</v>
      </c>
      <c r="K718" s="36">
        <v>1</v>
      </c>
      <c r="L718" s="36">
        <v>1</v>
      </c>
      <c r="M718" s="50">
        <v>1</v>
      </c>
      <c r="N718" s="35" t="s">
        <v>1777</v>
      </c>
      <c r="O718" s="37"/>
      <c r="P718" s="35" t="s">
        <v>1778</v>
      </c>
      <c r="Q718" s="37"/>
      <c r="R718" s="31"/>
      <c r="S718" s="31"/>
      <c r="T718" s="35"/>
      <c r="U718" s="31" t="s">
        <v>1756</v>
      </c>
      <c r="V718" s="38">
        <f t="shared" si="56"/>
        <v>717</v>
      </c>
      <c r="W718" s="33">
        <f t="shared" si="57"/>
        <v>0</v>
      </c>
      <c r="X718" s="28" t="str">
        <f t="shared" si="55"/>
        <v/>
      </c>
    </row>
    <row r="719" spans="1:24">
      <c r="A719" s="29">
        <f t="shared" si="58"/>
        <v>718</v>
      </c>
      <c r="B719" s="29">
        <v>101</v>
      </c>
      <c r="C719" s="30">
        <f t="shared" si="59"/>
        <v>0</v>
      </c>
      <c r="D719" s="35" t="s">
        <v>1753</v>
      </c>
      <c r="E719" s="32"/>
      <c r="F719" s="51" t="s">
        <v>723</v>
      </c>
      <c r="G719" s="33">
        <v>1</v>
      </c>
      <c r="H719" s="34" t="s">
        <v>105</v>
      </c>
      <c r="I719" s="35"/>
      <c r="J719" s="36" t="s">
        <v>724</v>
      </c>
      <c r="K719" s="36">
        <v>1</v>
      </c>
      <c r="L719" s="36">
        <v>1</v>
      </c>
      <c r="M719" s="50">
        <v>1</v>
      </c>
      <c r="N719" s="35" t="s">
        <v>1779</v>
      </c>
      <c r="O719" s="37"/>
      <c r="P719" s="35" t="s">
        <v>1780</v>
      </c>
      <c r="Q719" s="37"/>
      <c r="R719" s="31"/>
      <c r="S719" s="31"/>
      <c r="T719" s="35"/>
      <c r="U719" s="31" t="s">
        <v>1756</v>
      </c>
      <c r="V719" s="38">
        <f t="shared" si="56"/>
        <v>718</v>
      </c>
      <c r="W719" s="33">
        <f t="shared" si="57"/>
        <v>0</v>
      </c>
      <c r="X719" s="28" t="str">
        <f t="shared" si="55"/>
        <v/>
      </c>
    </row>
    <row r="720" spans="1:24">
      <c r="A720" s="29">
        <f t="shared" si="58"/>
        <v>719</v>
      </c>
      <c r="B720" s="29">
        <v>101</v>
      </c>
      <c r="C720" s="30">
        <f t="shared" si="59"/>
        <v>0</v>
      </c>
      <c r="D720" s="35" t="s">
        <v>1753</v>
      </c>
      <c r="E720" s="32"/>
      <c r="F720" s="51" t="s">
        <v>723</v>
      </c>
      <c r="G720" s="33">
        <v>1</v>
      </c>
      <c r="H720" s="34" t="s">
        <v>105</v>
      </c>
      <c r="I720" s="35"/>
      <c r="J720" s="36" t="s">
        <v>724</v>
      </c>
      <c r="K720" s="36">
        <v>1</v>
      </c>
      <c r="L720" s="36">
        <v>1</v>
      </c>
      <c r="M720" s="50">
        <v>1</v>
      </c>
      <c r="N720" s="35" t="s">
        <v>1781</v>
      </c>
      <c r="O720" s="37"/>
      <c r="P720" s="35" t="s">
        <v>1782</v>
      </c>
      <c r="Q720" s="37"/>
      <c r="R720" s="31"/>
      <c r="S720" s="31"/>
      <c r="T720" s="35"/>
      <c r="U720" s="31" t="s">
        <v>1756</v>
      </c>
      <c r="V720" s="38">
        <f t="shared" si="56"/>
        <v>719</v>
      </c>
      <c r="W720" s="33">
        <f t="shared" si="57"/>
        <v>0</v>
      </c>
      <c r="X720" s="28" t="str">
        <f t="shared" si="55"/>
        <v/>
      </c>
    </row>
    <row r="721" spans="1:24">
      <c r="A721" s="29">
        <f t="shared" si="58"/>
        <v>720</v>
      </c>
      <c r="B721" s="29">
        <v>101</v>
      </c>
      <c r="C721" s="30">
        <f t="shared" si="59"/>
        <v>0</v>
      </c>
      <c r="D721" s="35" t="s">
        <v>1753</v>
      </c>
      <c r="E721" s="32"/>
      <c r="F721" s="51" t="s">
        <v>723</v>
      </c>
      <c r="G721" s="33">
        <v>1</v>
      </c>
      <c r="H721" s="34" t="s">
        <v>105</v>
      </c>
      <c r="I721" s="35"/>
      <c r="J721" s="36" t="s">
        <v>724</v>
      </c>
      <c r="K721" s="36">
        <v>1</v>
      </c>
      <c r="L721" s="36">
        <v>1</v>
      </c>
      <c r="M721" s="50">
        <v>1</v>
      </c>
      <c r="N721" s="35" t="s">
        <v>1783</v>
      </c>
      <c r="O721" s="37"/>
      <c r="P721" s="35" t="s">
        <v>1784</v>
      </c>
      <c r="Q721" s="37"/>
      <c r="R721" s="31"/>
      <c r="S721" s="31"/>
      <c r="T721" s="35"/>
      <c r="U721" s="31" t="s">
        <v>1756</v>
      </c>
      <c r="V721" s="38">
        <f t="shared" si="56"/>
        <v>720</v>
      </c>
      <c r="W721" s="33">
        <f t="shared" si="57"/>
        <v>0</v>
      </c>
      <c r="X721" s="28" t="str">
        <f t="shared" si="55"/>
        <v/>
      </c>
    </row>
    <row r="722" spans="1:24" ht="30">
      <c r="A722" s="29">
        <f t="shared" si="58"/>
        <v>721</v>
      </c>
      <c r="B722" s="29">
        <v>104</v>
      </c>
      <c r="C722" s="30">
        <f t="shared" si="59"/>
        <v>0</v>
      </c>
      <c r="D722" s="40" t="s">
        <v>722</v>
      </c>
      <c r="E722" s="32"/>
      <c r="F722" s="51" t="s">
        <v>723</v>
      </c>
      <c r="G722" s="33">
        <v>1</v>
      </c>
      <c r="H722" s="34" t="s">
        <v>105</v>
      </c>
      <c r="I722" s="35"/>
      <c r="J722" s="36" t="s">
        <v>724</v>
      </c>
      <c r="K722" s="36">
        <v>1</v>
      </c>
      <c r="L722" s="36">
        <v>1</v>
      </c>
      <c r="M722" s="50">
        <v>1</v>
      </c>
      <c r="N722" s="35" t="s">
        <v>1129</v>
      </c>
      <c r="O722" s="37"/>
      <c r="P722" s="35" t="s">
        <v>750</v>
      </c>
      <c r="Q722" s="37"/>
      <c r="R722" s="31"/>
      <c r="S722" s="31"/>
      <c r="T722" s="35"/>
      <c r="U722" s="31" t="s">
        <v>1756</v>
      </c>
      <c r="V722" s="38">
        <f t="shared" si="56"/>
        <v>721</v>
      </c>
      <c r="W722" s="33">
        <f t="shared" si="57"/>
        <v>0</v>
      </c>
      <c r="X722" s="28" t="str">
        <f t="shared" si="55"/>
        <v/>
      </c>
    </row>
    <row r="723" spans="1:24">
      <c r="A723" s="29">
        <f t="shared" si="58"/>
        <v>722</v>
      </c>
      <c r="B723" s="29">
        <v>101</v>
      </c>
      <c r="C723" s="30">
        <f t="shared" si="59"/>
        <v>0</v>
      </c>
      <c r="D723" s="35" t="s">
        <v>1753</v>
      </c>
      <c r="E723" s="32"/>
      <c r="F723" s="51" t="s">
        <v>723</v>
      </c>
      <c r="G723" s="33">
        <v>1</v>
      </c>
      <c r="H723" s="34" t="s">
        <v>105</v>
      </c>
      <c r="I723" s="35"/>
      <c r="J723" s="36" t="s">
        <v>724</v>
      </c>
      <c r="K723" s="36">
        <v>1</v>
      </c>
      <c r="L723" s="36">
        <v>1</v>
      </c>
      <c r="M723" s="50">
        <v>1</v>
      </c>
      <c r="N723" s="35" t="s">
        <v>1183</v>
      </c>
      <c r="O723" s="37"/>
      <c r="P723" s="35" t="s">
        <v>1184</v>
      </c>
      <c r="Q723" s="37"/>
      <c r="R723" s="31"/>
      <c r="S723" s="31"/>
      <c r="T723" s="35"/>
      <c r="U723" s="31" t="s">
        <v>1756</v>
      </c>
      <c r="V723" s="38">
        <f t="shared" si="56"/>
        <v>722</v>
      </c>
      <c r="W723" s="33">
        <f t="shared" si="57"/>
        <v>0</v>
      </c>
      <c r="X723" s="28" t="str">
        <f t="shared" si="55"/>
        <v/>
      </c>
    </row>
    <row r="724" spans="1:24" ht="30">
      <c r="A724" s="29">
        <f t="shared" si="58"/>
        <v>723</v>
      </c>
      <c r="B724" s="29">
        <v>101</v>
      </c>
      <c r="C724" s="30">
        <f t="shared" si="59"/>
        <v>0</v>
      </c>
      <c r="D724" s="35" t="s">
        <v>1753</v>
      </c>
      <c r="E724" s="32"/>
      <c r="F724" s="51" t="s">
        <v>723</v>
      </c>
      <c r="G724" s="33">
        <v>1</v>
      </c>
      <c r="H724" s="34" t="s">
        <v>105</v>
      </c>
      <c r="I724" s="35"/>
      <c r="J724" s="36" t="s">
        <v>724</v>
      </c>
      <c r="K724" s="36">
        <v>1</v>
      </c>
      <c r="L724" s="36">
        <v>1</v>
      </c>
      <c r="M724" s="50">
        <v>1</v>
      </c>
      <c r="N724" s="35" t="s">
        <v>1785</v>
      </c>
      <c r="O724" s="35"/>
      <c r="P724" s="35" t="s">
        <v>1786</v>
      </c>
      <c r="Q724" s="35"/>
      <c r="R724" s="31" t="s">
        <v>403</v>
      </c>
      <c r="S724" s="31"/>
      <c r="T724" s="31"/>
      <c r="U724" s="31"/>
      <c r="V724" s="38">
        <f t="shared" si="56"/>
        <v>723</v>
      </c>
      <c r="W724" s="33">
        <f t="shared" si="57"/>
        <v>0</v>
      </c>
      <c r="X724" s="28" t="str">
        <f t="shared" si="55"/>
        <v/>
      </c>
    </row>
    <row r="725" spans="1:24">
      <c r="A725" s="29">
        <f t="shared" si="58"/>
        <v>724</v>
      </c>
      <c r="B725" s="29">
        <v>101</v>
      </c>
      <c r="C725" s="30">
        <f t="shared" si="59"/>
        <v>1</v>
      </c>
      <c r="D725" s="35" t="s">
        <v>1753</v>
      </c>
      <c r="E725" s="32"/>
      <c r="F725" s="51" t="s">
        <v>723</v>
      </c>
      <c r="G725" s="33">
        <v>1</v>
      </c>
      <c r="H725" s="34" t="s">
        <v>105</v>
      </c>
      <c r="I725" s="35"/>
      <c r="J725" s="36" t="s">
        <v>724</v>
      </c>
      <c r="K725" s="36">
        <v>1</v>
      </c>
      <c r="L725" s="36">
        <v>1</v>
      </c>
      <c r="M725" s="50">
        <v>1</v>
      </c>
      <c r="N725" s="35" t="s">
        <v>1787</v>
      </c>
      <c r="O725" s="35"/>
      <c r="P725" s="35" t="s">
        <v>1788</v>
      </c>
      <c r="Q725" s="37"/>
      <c r="R725" s="31"/>
      <c r="S725" s="31"/>
      <c r="T725" s="31"/>
      <c r="U725" s="31"/>
      <c r="V725" s="38">
        <f t="shared" si="56"/>
        <v>724</v>
      </c>
      <c r="W725" s="33">
        <f t="shared" si="57"/>
        <v>0</v>
      </c>
      <c r="X725" s="28" t="str">
        <f t="shared" si="55"/>
        <v/>
      </c>
    </row>
    <row r="726" spans="1:24">
      <c r="A726" s="29">
        <f t="shared" si="58"/>
        <v>725</v>
      </c>
      <c r="B726" s="29">
        <v>101</v>
      </c>
      <c r="C726" s="30">
        <f t="shared" si="59"/>
        <v>1</v>
      </c>
      <c r="D726" s="35" t="s">
        <v>1753</v>
      </c>
      <c r="E726" s="32"/>
      <c r="F726" s="51" t="s">
        <v>723</v>
      </c>
      <c r="G726" s="33">
        <v>1</v>
      </c>
      <c r="H726" s="34" t="s">
        <v>105</v>
      </c>
      <c r="I726" s="35"/>
      <c r="J726" s="36" t="s">
        <v>724</v>
      </c>
      <c r="K726" s="36">
        <v>1</v>
      </c>
      <c r="L726" s="36">
        <v>1</v>
      </c>
      <c r="M726" s="50">
        <v>1</v>
      </c>
      <c r="N726" s="35" t="s">
        <v>1789</v>
      </c>
      <c r="O726" s="35"/>
      <c r="P726" s="35" t="s">
        <v>1790</v>
      </c>
      <c r="Q726" s="37"/>
      <c r="R726" s="31"/>
      <c r="S726" s="31"/>
      <c r="T726" s="31"/>
      <c r="U726" s="31"/>
      <c r="V726" s="38">
        <f t="shared" si="56"/>
        <v>725</v>
      </c>
      <c r="W726" s="33">
        <f t="shared" si="57"/>
        <v>0</v>
      </c>
      <c r="X726" s="28" t="str">
        <f t="shared" si="55"/>
        <v/>
      </c>
    </row>
    <row r="727" spans="1:24" ht="30">
      <c r="A727" s="29">
        <f t="shared" si="58"/>
        <v>726</v>
      </c>
      <c r="B727" s="29">
        <v>101</v>
      </c>
      <c r="C727" s="30">
        <f t="shared" si="59"/>
        <v>0</v>
      </c>
      <c r="D727" s="35" t="s">
        <v>1753</v>
      </c>
      <c r="E727" s="32"/>
      <c r="F727" s="51" t="s">
        <v>723</v>
      </c>
      <c r="G727" s="33">
        <v>1</v>
      </c>
      <c r="H727" s="34" t="s">
        <v>105</v>
      </c>
      <c r="I727" s="35"/>
      <c r="J727" s="36" t="s">
        <v>106</v>
      </c>
      <c r="K727" s="36">
        <v>2</v>
      </c>
      <c r="L727" s="36">
        <v>1</v>
      </c>
      <c r="M727" s="50">
        <v>1</v>
      </c>
      <c r="N727" s="35" t="s">
        <v>1791</v>
      </c>
      <c r="O727" s="35"/>
      <c r="P727" s="35" t="s">
        <v>1792</v>
      </c>
      <c r="Q727" s="37"/>
      <c r="R727" s="31" t="s">
        <v>403</v>
      </c>
      <c r="S727" s="31"/>
      <c r="T727" s="31"/>
      <c r="U727" s="31"/>
      <c r="V727" s="38">
        <f t="shared" si="56"/>
        <v>726</v>
      </c>
      <c r="W727" s="33">
        <f t="shared" si="57"/>
        <v>0</v>
      </c>
      <c r="X727" s="28" t="str">
        <f t="shared" si="55"/>
        <v/>
      </c>
    </row>
    <row r="728" spans="1:24" ht="30">
      <c r="A728" s="29">
        <f t="shared" si="58"/>
        <v>727</v>
      </c>
      <c r="B728" s="29">
        <v>101</v>
      </c>
      <c r="C728" s="30">
        <f t="shared" si="59"/>
        <v>0</v>
      </c>
      <c r="D728" s="35" t="s">
        <v>1753</v>
      </c>
      <c r="E728" s="32"/>
      <c r="F728" s="51" t="s">
        <v>723</v>
      </c>
      <c r="G728" s="33">
        <v>1</v>
      </c>
      <c r="H728" s="34" t="s">
        <v>105</v>
      </c>
      <c r="I728" s="35"/>
      <c r="J728" s="36" t="s">
        <v>106</v>
      </c>
      <c r="K728" s="36">
        <v>2</v>
      </c>
      <c r="L728" s="36">
        <v>1</v>
      </c>
      <c r="M728" s="50">
        <v>1</v>
      </c>
      <c r="N728" s="35" t="s">
        <v>1793</v>
      </c>
      <c r="O728" s="35"/>
      <c r="P728" s="35" t="s">
        <v>1794</v>
      </c>
      <c r="Q728" s="35"/>
      <c r="R728" s="31" t="s">
        <v>403</v>
      </c>
      <c r="S728" s="31"/>
      <c r="T728" s="31"/>
      <c r="U728" s="31"/>
      <c r="V728" s="38">
        <f t="shared" si="56"/>
        <v>727</v>
      </c>
      <c r="W728" s="33">
        <f t="shared" si="57"/>
        <v>0</v>
      </c>
      <c r="X728" s="28" t="str">
        <f t="shared" si="55"/>
        <v/>
      </c>
    </row>
    <row r="729" spans="1:24" ht="30">
      <c r="A729" s="29">
        <f t="shared" si="58"/>
        <v>728</v>
      </c>
      <c r="B729" s="29">
        <v>101</v>
      </c>
      <c r="C729" s="30">
        <f t="shared" si="59"/>
        <v>0</v>
      </c>
      <c r="D729" s="35" t="s">
        <v>1753</v>
      </c>
      <c r="E729" s="32"/>
      <c r="F729" s="51" t="s">
        <v>723</v>
      </c>
      <c r="G729" s="33">
        <v>1</v>
      </c>
      <c r="H729" s="34" t="s">
        <v>105</v>
      </c>
      <c r="I729" s="35"/>
      <c r="J729" s="36" t="s">
        <v>106</v>
      </c>
      <c r="K729" s="36">
        <v>1</v>
      </c>
      <c r="L729" s="36">
        <v>1</v>
      </c>
      <c r="M729" s="50">
        <v>1</v>
      </c>
      <c r="N729" s="35" t="s">
        <v>1160</v>
      </c>
      <c r="O729" s="35"/>
      <c r="P729" s="35"/>
      <c r="Q729" s="35"/>
      <c r="R729" s="31" t="s">
        <v>403</v>
      </c>
      <c r="S729" s="31"/>
      <c r="T729" s="31"/>
      <c r="U729" s="31"/>
      <c r="V729" s="38">
        <f t="shared" si="56"/>
        <v>728</v>
      </c>
      <c r="W729" s="33">
        <f t="shared" si="57"/>
        <v>0</v>
      </c>
      <c r="X729" s="28" t="str">
        <f t="shared" si="55"/>
        <v/>
      </c>
    </row>
    <row r="730" spans="1:24" ht="30">
      <c r="A730" s="29">
        <f t="shared" si="58"/>
        <v>729</v>
      </c>
      <c r="B730" s="29">
        <v>101</v>
      </c>
      <c r="C730" s="30">
        <f t="shared" si="59"/>
        <v>0</v>
      </c>
      <c r="D730" s="35" t="s">
        <v>1753</v>
      </c>
      <c r="E730" s="32"/>
      <c r="F730" s="51" t="s">
        <v>723</v>
      </c>
      <c r="G730" s="33">
        <v>1</v>
      </c>
      <c r="H730" s="34" t="s">
        <v>105</v>
      </c>
      <c r="I730" s="35"/>
      <c r="J730" s="36" t="s">
        <v>106</v>
      </c>
      <c r="K730" s="36">
        <v>2</v>
      </c>
      <c r="L730" s="36">
        <v>1</v>
      </c>
      <c r="M730" s="50">
        <v>1</v>
      </c>
      <c r="N730" s="35" t="s">
        <v>1677</v>
      </c>
      <c r="O730" s="35"/>
      <c r="P730" s="35" t="s">
        <v>1678</v>
      </c>
      <c r="Q730" s="35"/>
      <c r="R730" s="31" t="s">
        <v>403</v>
      </c>
      <c r="S730" s="31"/>
      <c r="T730" s="31"/>
      <c r="U730" s="31"/>
      <c r="V730" s="38">
        <f t="shared" si="56"/>
        <v>729</v>
      </c>
      <c r="W730" s="33">
        <f t="shared" si="57"/>
        <v>0</v>
      </c>
      <c r="X730" s="28" t="str">
        <f t="shared" si="55"/>
        <v/>
      </c>
    </row>
    <row r="731" spans="1:24" ht="30">
      <c r="A731" s="29">
        <f t="shared" si="58"/>
        <v>730</v>
      </c>
      <c r="B731" s="29">
        <v>101</v>
      </c>
      <c r="C731" s="30">
        <f t="shared" si="59"/>
        <v>0</v>
      </c>
      <c r="D731" s="35" t="s">
        <v>1753</v>
      </c>
      <c r="E731" s="32"/>
      <c r="F731" s="51" t="s">
        <v>723</v>
      </c>
      <c r="G731" s="33">
        <v>1</v>
      </c>
      <c r="H731" s="34" t="s">
        <v>105</v>
      </c>
      <c r="I731" s="35"/>
      <c r="J731" s="36" t="s">
        <v>106</v>
      </c>
      <c r="K731" s="36">
        <v>1</v>
      </c>
      <c r="L731" s="36">
        <v>1</v>
      </c>
      <c r="M731" s="50">
        <v>1</v>
      </c>
      <c r="N731" s="35" t="s">
        <v>1795</v>
      </c>
      <c r="O731" s="35"/>
      <c r="P731" s="35" t="s">
        <v>1796</v>
      </c>
      <c r="Q731" s="35"/>
      <c r="R731" s="31" t="s">
        <v>403</v>
      </c>
      <c r="S731" s="31"/>
      <c r="T731" s="31"/>
      <c r="U731" s="31"/>
      <c r="V731" s="38">
        <f t="shared" si="56"/>
        <v>730</v>
      </c>
      <c r="W731" s="33">
        <f t="shared" si="57"/>
        <v>0</v>
      </c>
      <c r="X731" s="28" t="str">
        <f t="shared" si="55"/>
        <v/>
      </c>
    </row>
    <row r="732" spans="1:24" ht="30">
      <c r="A732" s="29">
        <f t="shared" si="58"/>
        <v>731</v>
      </c>
      <c r="B732" s="29">
        <v>101</v>
      </c>
      <c r="C732" s="30">
        <f t="shared" si="59"/>
        <v>0</v>
      </c>
      <c r="D732" s="35" t="s">
        <v>1753</v>
      </c>
      <c r="E732" s="32"/>
      <c r="F732" s="51" t="s">
        <v>723</v>
      </c>
      <c r="G732" s="33">
        <v>1</v>
      </c>
      <c r="H732" s="34" t="s">
        <v>105</v>
      </c>
      <c r="I732" s="35"/>
      <c r="J732" s="36" t="s">
        <v>106</v>
      </c>
      <c r="K732" s="36">
        <v>2</v>
      </c>
      <c r="L732" s="36">
        <v>1</v>
      </c>
      <c r="M732" s="50">
        <v>1</v>
      </c>
      <c r="N732" s="35" t="s">
        <v>1797</v>
      </c>
      <c r="O732" s="35"/>
      <c r="P732" s="35"/>
      <c r="Q732" s="35"/>
      <c r="R732" s="31" t="s">
        <v>403</v>
      </c>
      <c r="S732" s="31"/>
      <c r="T732" s="31"/>
      <c r="U732" s="31"/>
      <c r="V732" s="38">
        <f t="shared" si="56"/>
        <v>731</v>
      </c>
      <c r="W732" s="33">
        <f t="shared" si="57"/>
        <v>0</v>
      </c>
      <c r="X732" s="28" t="str">
        <f t="shared" si="55"/>
        <v/>
      </c>
    </row>
    <row r="733" spans="1:24" ht="30">
      <c r="A733" s="29">
        <f t="shared" si="58"/>
        <v>732</v>
      </c>
      <c r="B733" s="29">
        <v>101</v>
      </c>
      <c r="C733" s="30">
        <f t="shared" si="59"/>
        <v>0</v>
      </c>
      <c r="D733" s="35" t="s">
        <v>1753</v>
      </c>
      <c r="E733" s="32"/>
      <c r="F733" s="51" t="s">
        <v>723</v>
      </c>
      <c r="G733" s="33">
        <v>1</v>
      </c>
      <c r="H733" s="34" t="s">
        <v>105</v>
      </c>
      <c r="I733" s="35"/>
      <c r="J733" s="36" t="s">
        <v>106</v>
      </c>
      <c r="K733" s="36">
        <v>1</v>
      </c>
      <c r="L733" s="36">
        <v>1</v>
      </c>
      <c r="M733" s="50">
        <v>1</v>
      </c>
      <c r="N733" s="35" t="s">
        <v>1798</v>
      </c>
      <c r="O733" s="35"/>
      <c r="P733" s="35"/>
      <c r="Q733" s="35"/>
      <c r="R733" s="31" t="s">
        <v>403</v>
      </c>
      <c r="S733" s="31"/>
      <c r="T733" s="31"/>
      <c r="U733" s="31"/>
      <c r="V733" s="38">
        <f t="shared" si="56"/>
        <v>732</v>
      </c>
      <c r="W733" s="33">
        <f t="shared" si="57"/>
        <v>0</v>
      </c>
      <c r="X733" s="28" t="str">
        <f t="shared" si="55"/>
        <v/>
      </c>
    </row>
    <row r="734" spans="1:24" ht="30">
      <c r="A734" s="29">
        <f t="shared" si="58"/>
        <v>733</v>
      </c>
      <c r="B734" s="29">
        <v>311</v>
      </c>
      <c r="C734" s="30">
        <f t="shared" si="59"/>
        <v>0</v>
      </c>
      <c r="D734" s="40" t="s">
        <v>71</v>
      </c>
      <c r="E734" s="32"/>
      <c r="F734" s="51" t="s">
        <v>723</v>
      </c>
      <c r="G734" s="33">
        <v>1</v>
      </c>
      <c r="H734" s="34" t="s">
        <v>105</v>
      </c>
      <c r="I734" s="35"/>
      <c r="J734" s="36" t="s">
        <v>106</v>
      </c>
      <c r="K734" s="36">
        <v>2</v>
      </c>
      <c r="L734" s="36">
        <v>1</v>
      </c>
      <c r="M734" s="50">
        <v>1</v>
      </c>
      <c r="N734" s="35" t="s">
        <v>1799</v>
      </c>
      <c r="O734" s="35"/>
      <c r="P734" s="35"/>
      <c r="Q734" s="35"/>
      <c r="R734" s="31" t="s">
        <v>403</v>
      </c>
      <c r="S734" s="31"/>
      <c r="T734" s="31"/>
      <c r="U734" s="31"/>
      <c r="V734" s="38">
        <f t="shared" si="56"/>
        <v>733</v>
      </c>
      <c r="W734" s="33">
        <f t="shared" si="57"/>
        <v>0</v>
      </c>
      <c r="X734" s="28" t="str">
        <f t="shared" si="55"/>
        <v/>
      </c>
    </row>
    <row r="735" spans="1:24" ht="30">
      <c r="A735" s="29">
        <f t="shared" si="58"/>
        <v>734</v>
      </c>
      <c r="B735" s="29">
        <v>101</v>
      </c>
      <c r="C735" s="30">
        <f t="shared" si="59"/>
        <v>0</v>
      </c>
      <c r="D735" s="35" t="s">
        <v>1753</v>
      </c>
      <c r="E735" s="32"/>
      <c r="F735" s="51" t="s">
        <v>723</v>
      </c>
      <c r="G735" s="33">
        <v>1</v>
      </c>
      <c r="H735" s="34" t="s">
        <v>105</v>
      </c>
      <c r="I735" s="35"/>
      <c r="J735" s="36" t="s">
        <v>106</v>
      </c>
      <c r="K735" s="36">
        <v>2</v>
      </c>
      <c r="L735" s="36">
        <v>1</v>
      </c>
      <c r="M735" s="50">
        <v>1</v>
      </c>
      <c r="N735" s="35" t="s">
        <v>1560</v>
      </c>
      <c r="O735" s="35"/>
      <c r="P735" s="35"/>
      <c r="Q735" s="35"/>
      <c r="R735" s="31" t="s">
        <v>403</v>
      </c>
      <c r="S735" s="31"/>
      <c r="T735" s="31"/>
      <c r="U735" s="31"/>
      <c r="V735" s="38">
        <f t="shared" si="56"/>
        <v>734</v>
      </c>
      <c r="W735" s="33">
        <f t="shared" si="57"/>
        <v>0</v>
      </c>
      <c r="X735" s="28" t="str">
        <f t="shared" si="55"/>
        <v/>
      </c>
    </row>
    <row r="736" spans="1:24" ht="30">
      <c r="A736" s="29">
        <f t="shared" si="58"/>
        <v>735</v>
      </c>
      <c r="B736" s="29">
        <v>101</v>
      </c>
      <c r="C736" s="30">
        <f t="shared" si="59"/>
        <v>0</v>
      </c>
      <c r="D736" s="35" t="s">
        <v>1753</v>
      </c>
      <c r="E736" s="32"/>
      <c r="F736" s="51" t="s">
        <v>723</v>
      </c>
      <c r="G736" s="33">
        <v>1</v>
      </c>
      <c r="H736" s="34" t="s">
        <v>105</v>
      </c>
      <c r="I736" s="35"/>
      <c r="J736" s="36" t="s">
        <v>106</v>
      </c>
      <c r="K736" s="36">
        <v>2</v>
      </c>
      <c r="L736" s="36">
        <v>1</v>
      </c>
      <c r="M736" s="50">
        <v>1</v>
      </c>
      <c r="N736" s="35" t="s">
        <v>1800</v>
      </c>
      <c r="O736" s="35"/>
      <c r="P736" s="35"/>
      <c r="Q736" s="35"/>
      <c r="R736" s="31" t="s">
        <v>403</v>
      </c>
      <c r="S736" s="31"/>
      <c r="T736" s="31"/>
      <c r="U736" s="31"/>
      <c r="V736" s="38">
        <f t="shared" si="56"/>
        <v>735</v>
      </c>
      <c r="W736" s="33">
        <f t="shared" si="57"/>
        <v>0</v>
      </c>
      <c r="X736" s="28" t="str">
        <f t="shared" si="55"/>
        <v/>
      </c>
    </row>
    <row r="737" spans="1:24" ht="45">
      <c r="A737" s="29">
        <f t="shared" si="58"/>
        <v>736</v>
      </c>
      <c r="B737" s="29">
        <v>307</v>
      </c>
      <c r="C737" s="30">
        <f t="shared" si="59"/>
        <v>0</v>
      </c>
      <c r="D737" s="35" t="s">
        <v>55</v>
      </c>
      <c r="E737" s="65" t="s">
        <v>1801</v>
      </c>
      <c r="F737" s="64" t="s">
        <v>723</v>
      </c>
      <c r="G737" s="33">
        <v>1</v>
      </c>
      <c r="H737" s="34" t="s">
        <v>105</v>
      </c>
      <c r="I737" s="31"/>
      <c r="J737" s="66" t="s">
        <v>724</v>
      </c>
      <c r="K737" s="66">
        <v>2</v>
      </c>
      <c r="L737" s="66">
        <v>1</v>
      </c>
      <c r="M737" s="50">
        <v>1</v>
      </c>
      <c r="N737" s="40" t="s">
        <v>1802</v>
      </c>
      <c r="O737" s="64" t="s">
        <v>1803</v>
      </c>
      <c r="P737" s="35" t="s">
        <v>1804</v>
      </c>
      <c r="Q737" s="64" t="s">
        <v>1805</v>
      </c>
      <c r="R737" s="68" t="s">
        <v>1806</v>
      </c>
      <c r="S737" s="68"/>
      <c r="T737" s="68"/>
      <c r="U737" s="68"/>
      <c r="V737" s="38">
        <f t="shared" si="56"/>
        <v>736</v>
      </c>
      <c r="W737" s="33">
        <f t="shared" si="57"/>
        <v>0</v>
      </c>
      <c r="X737" s="28" t="str">
        <f t="shared" si="55"/>
        <v/>
      </c>
    </row>
    <row r="738" spans="1:24" ht="45">
      <c r="A738" s="29">
        <f t="shared" si="58"/>
        <v>737</v>
      </c>
      <c r="B738" s="29">
        <v>307</v>
      </c>
      <c r="C738" s="30">
        <f t="shared" si="59"/>
        <v>0</v>
      </c>
      <c r="D738" s="35" t="s">
        <v>55</v>
      </c>
      <c r="E738" s="65" t="s">
        <v>1801</v>
      </c>
      <c r="F738" s="64" t="s">
        <v>723</v>
      </c>
      <c r="G738" s="33">
        <v>1</v>
      </c>
      <c r="H738" s="34" t="s">
        <v>105</v>
      </c>
      <c r="I738" s="31"/>
      <c r="J738" s="66" t="s">
        <v>724</v>
      </c>
      <c r="K738" s="66">
        <v>2</v>
      </c>
      <c r="L738" s="66">
        <v>1</v>
      </c>
      <c r="M738" s="50">
        <v>1</v>
      </c>
      <c r="N738" s="40" t="s">
        <v>1807</v>
      </c>
      <c r="O738" s="64" t="s">
        <v>1808</v>
      </c>
      <c r="P738" s="83" t="s">
        <v>1809</v>
      </c>
      <c r="Q738" s="64" t="s">
        <v>1810</v>
      </c>
      <c r="R738" s="68" t="s">
        <v>1806</v>
      </c>
      <c r="S738" s="68"/>
      <c r="T738" s="68"/>
      <c r="U738" s="68"/>
      <c r="V738" s="38">
        <f t="shared" si="56"/>
        <v>737</v>
      </c>
      <c r="W738" s="33">
        <f t="shared" si="57"/>
        <v>0</v>
      </c>
      <c r="X738" s="28" t="str">
        <f t="shared" si="55"/>
        <v/>
      </c>
    </row>
    <row r="739" spans="1:24" ht="45">
      <c r="A739" s="29">
        <f t="shared" si="58"/>
        <v>738</v>
      </c>
      <c r="B739" s="29">
        <v>307</v>
      </c>
      <c r="C739" s="30">
        <f t="shared" si="59"/>
        <v>0</v>
      </c>
      <c r="D739" s="35" t="s">
        <v>55</v>
      </c>
      <c r="E739" s="65" t="s">
        <v>1801</v>
      </c>
      <c r="F739" s="64" t="s">
        <v>723</v>
      </c>
      <c r="G739" s="33">
        <v>1</v>
      </c>
      <c r="H739" s="34" t="s">
        <v>105</v>
      </c>
      <c r="I739" s="31"/>
      <c r="J739" s="66" t="s">
        <v>724</v>
      </c>
      <c r="K739" s="66">
        <v>2</v>
      </c>
      <c r="L739" s="66">
        <v>1</v>
      </c>
      <c r="M739" s="50">
        <v>1</v>
      </c>
      <c r="N739" s="35" t="s">
        <v>1811</v>
      </c>
      <c r="O739" s="64" t="s">
        <v>1812</v>
      </c>
      <c r="P739" s="83" t="s">
        <v>1813</v>
      </c>
      <c r="Q739" s="64" t="s">
        <v>1814</v>
      </c>
      <c r="R739" s="68" t="s">
        <v>1806</v>
      </c>
      <c r="S739" s="68"/>
      <c r="T739" s="68"/>
      <c r="U739" s="68"/>
      <c r="V739" s="38">
        <f t="shared" si="56"/>
        <v>738</v>
      </c>
      <c r="W739" s="33">
        <f t="shared" si="57"/>
        <v>0</v>
      </c>
      <c r="X739" s="28" t="str">
        <f t="shared" si="55"/>
        <v/>
      </c>
    </row>
    <row r="740" spans="1:24" ht="45">
      <c r="A740" s="29">
        <f t="shared" si="58"/>
        <v>739</v>
      </c>
      <c r="B740" s="29">
        <v>307</v>
      </c>
      <c r="C740" s="30">
        <f t="shared" si="59"/>
        <v>0</v>
      </c>
      <c r="D740" s="35" t="s">
        <v>55</v>
      </c>
      <c r="E740" s="65" t="s">
        <v>1801</v>
      </c>
      <c r="F740" s="64" t="s">
        <v>723</v>
      </c>
      <c r="G740" s="33">
        <v>1</v>
      </c>
      <c r="H740" s="34" t="s">
        <v>105</v>
      </c>
      <c r="I740" s="31"/>
      <c r="J740" s="66" t="s">
        <v>724</v>
      </c>
      <c r="K740" s="66">
        <v>3</v>
      </c>
      <c r="L740" s="66">
        <v>1</v>
      </c>
      <c r="M740" s="50">
        <v>1</v>
      </c>
      <c r="N740" s="35" t="s">
        <v>1815</v>
      </c>
      <c r="O740" s="64" t="s">
        <v>1816</v>
      </c>
      <c r="P740" s="35" t="s">
        <v>1817</v>
      </c>
      <c r="Q740" s="64" t="s">
        <v>1818</v>
      </c>
      <c r="R740" s="68" t="s">
        <v>1819</v>
      </c>
      <c r="S740" s="68"/>
      <c r="T740" s="68"/>
      <c r="U740" s="68"/>
      <c r="V740" s="38">
        <f t="shared" si="56"/>
        <v>739</v>
      </c>
      <c r="W740" s="33">
        <f t="shared" si="57"/>
        <v>1</v>
      </c>
      <c r="X740" s="28" t="str">
        <f t="shared" si="55"/>
        <v/>
      </c>
    </row>
    <row r="741" spans="1:24" ht="45">
      <c r="A741" s="29">
        <f t="shared" si="58"/>
        <v>740</v>
      </c>
      <c r="B741" s="29">
        <v>307</v>
      </c>
      <c r="C741" s="30">
        <f t="shared" si="59"/>
        <v>0</v>
      </c>
      <c r="D741" s="35" t="s">
        <v>55</v>
      </c>
      <c r="E741" s="65" t="s">
        <v>1801</v>
      </c>
      <c r="F741" s="64" t="s">
        <v>723</v>
      </c>
      <c r="G741" s="33">
        <v>1</v>
      </c>
      <c r="H741" s="34" t="s">
        <v>105</v>
      </c>
      <c r="I741" s="31"/>
      <c r="J741" s="66" t="s">
        <v>1033</v>
      </c>
      <c r="K741" s="66">
        <v>1</v>
      </c>
      <c r="L741" s="66">
        <v>1</v>
      </c>
      <c r="M741" s="50">
        <v>1</v>
      </c>
      <c r="N741" s="35" t="s">
        <v>1820</v>
      </c>
      <c r="O741" s="64" t="s">
        <v>1821</v>
      </c>
      <c r="P741" s="83" t="s">
        <v>1822</v>
      </c>
      <c r="Q741" s="64" t="s">
        <v>1823</v>
      </c>
      <c r="R741" s="68" t="s">
        <v>1806</v>
      </c>
      <c r="S741" s="68"/>
      <c r="T741" s="68"/>
      <c r="U741" s="68"/>
      <c r="V741" s="38">
        <f t="shared" si="56"/>
        <v>740</v>
      </c>
      <c r="W741" s="33">
        <f t="shared" si="57"/>
        <v>0</v>
      </c>
      <c r="X741" s="28" t="str">
        <f t="shared" si="55"/>
        <v/>
      </c>
    </row>
    <row r="742" spans="1:24" ht="45">
      <c r="A742" s="29">
        <f t="shared" si="58"/>
        <v>741</v>
      </c>
      <c r="B742" s="29">
        <v>307</v>
      </c>
      <c r="C742" s="30">
        <f t="shared" si="59"/>
        <v>0</v>
      </c>
      <c r="D742" s="35" t="s">
        <v>55</v>
      </c>
      <c r="E742" s="65" t="s">
        <v>1801</v>
      </c>
      <c r="F742" s="64" t="s">
        <v>723</v>
      </c>
      <c r="G742" s="33">
        <v>1</v>
      </c>
      <c r="H742" s="34" t="s">
        <v>105</v>
      </c>
      <c r="I742" s="31"/>
      <c r="J742" s="66" t="s">
        <v>149</v>
      </c>
      <c r="K742" s="66">
        <v>2</v>
      </c>
      <c r="L742" s="66">
        <v>1</v>
      </c>
      <c r="M742" s="50">
        <v>1</v>
      </c>
      <c r="N742" s="35" t="s">
        <v>1824</v>
      </c>
      <c r="O742" s="68"/>
      <c r="P742" s="31" t="s">
        <v>1825</v>
      </c>
      <c r="Q742" s="68"/>
      <c r="R742" s="68" t="s">
        <v>1806</v>
      </c>
      <c r="S742" s="68"/>
      <c r="T742" s="68"/>
      <c r="U742" s="68"/>
      <c r="V742" s="38">
        <f t="shared" si="56"/>
        <v>741</v>
      </c>
      <c r="W742" s="33">
        <f t="shared" si="57"/>
        <v>0</v>
      </c>
      <c r="X742" s="28" t="str">
        <f t="shared" si="55"/>
        <v/>
      </c>
    </row>
    <row r="743" spans="1:24" ht="45">
      <c r="A743" s="29">
        <f t="shared" si="58"/>
        <v>742</v>
      </c>
      <c r="B743" s="29">
        <v>307</v>
      </c>
      <c r="C743" s="30">
        <f t="shared" si="59"/>
        <v>0</v>
      </c>
      <c r="D743" s="35" t="s">
        <v>55</v>
      </c>
      <c r="E743" s="65" t="s">
        <v>1801</v>
      </c>
      <c r="F743" s="64" t="s">
        <v>723</v>
      </c>
      <c r="G743" s="33">
        <v>1</v>
      </c>
      <c r="H743" s="34" t="s">
        <v>105</v>
      </c>
      <c r="I743" s="31"/>
      <c r="J743" s="66" t="s">
        <v>149</v>
      </c>
      <c r="K743" s="66">
        <v>2</v>
      </c>
      <c r="L743" s="66">
        <v>1</v>
      </c>
      <c r="M743" s="50">
        <v>1</v>
      </c>
      <c r="N743" s="35" t="s">
        <v>1826</v>
      </c>
      <c r="O743" s="64" t="s">
        <v>1827</v>
      </c>
      <c r="P743" s="83" t="s">
        <v>1828</v>
      </c>
      <c r="Q743" s="64" t="s">
        <v>1829</v>
      </c>
      <c r="R743" s="68" t="s">
        <v>1830</v>
      </c>
      <c r="S743" s="68"/>
      <c r="T743" s="68"/>
      <c r="U743" s="68"/>
      <c r="V743" s="38">
        <f t="shared" si="56"/>
        <v>742</v>
      </c>
      <c r="W743" s="33">
        <f t="shared" si="57"/>
        <v>0</v>
      </c>
      <c r="X743" s="28" t="str">
        <f t="shared" si="55"/>
        <v/>
      </c>
    </row>
    <row r="744" spans="1:24" ht="45">
      <c r="A744" s="29">
        <f t="shared" si="58"/>
        <v>743</v>
      </c>
      <c r="B744" s="29">
        <v>307</v>
      </c>
      <c r="C744" s="30">
        <f t="shared" si="59"/>
        <v>0</v>
      </c>
      <c r="D744" s="35" t="s">
        <v>55</v>
      </c>
      <c r="E744" s="65" t="s">
        <v>1801</v>
      </c>
      <c r="F744" s="64" t="s">
        <v>115</v>
      </c>
      <c r="G744" s="33">
        <v>7</v>
      </c>
      <c r="H744" s="34" t="s">
        <v>105</v>
      </c>
      <c r="I744" s="31"/>
      <c r="J744" s="66" t="s">
        <v>1033</v>
      </c>
      <c r="K744" s="66">
        <v>3</v>
      </c>
      <c r="L744" s="66">
        <v>7</v>
      </c>
      <c r="M744" s="50">
        <v>1</v>
      </c>
      <c r="N744" s="35" t="s">
        <v>1831</v>
      </c>
      <c r="O744" s="64" t="s">
        <v>1832</v>
      </c>
      <c r="P744" s="35" t="s">
        <v>1833</v>
      </c>
      <c r="Q744" s="64" t="s">
        <v>1834</v>
      </c>
      <c r="R744" s="68" t="s">
        <v>1830</v>
      </c>
      <c r="S744" s="68"/>
      <c r="T744" s="68"/>
      <c r="U744" s="68"/>
      <c r="V744" s="38">
        <f t="shared" si="56"/>
        <v>743</v>
      </c>
      <c r="W744" s="33">
        <f t="shared" si="57"/>
        <v>0</v>
      </c>
      <c r="X744" s="28" t="str">
        <f t="shared" si="55"/>
        <v/>
      </c>
    </row>
    <row r="745" spans="1:24" ht="45">
      <c r="A745" s="29">
        <f t="shared" si="58"/>
        <v>744</v>
      </c>
      <c r="B745" s="29">
        <v>307</v>
      </c>
      <c r="C745" s="30">
        <f t="shared" si="59"/>
        <v>0</v>
      </c>
      <c r="D745" s="35" t="s">
        <v>55</v>
      </c>
      <c r="E745" s="65" t="s">
        <v>1801</v>
      </c>
      <c r="F745" s="64" t="s">
        <v>115</v>
      </c>
      <c r="G745" s="33">
        <v>7</v>
      </c>
      <c r="H745" s="34" t="s">
        <v>105</v>
      </c>
      <c r="I745" s="31"/>
      <c r="J745" s="66" t="s">
        <v>149</v>
      </c>
      <c r="K745" s="66">
        <v>3</v>
      </c>
      <c r="L745" s="66">
        <v>7</v>
      </c>
      <c r="M745" s="50">
        <v>1</v>
      </c>
      <c r="N745" s="35" t="s">
        <v>1835</v>
      </c>
      <c r="O745" s="35"/>
      <c r="P745" s="31" t="s">
        <v>1836</v>
      </c>
      <c r="Q745" s="64"/>
      <c r="R745" s="68" t="s">
        <v>1806</v>
      </c>
      <c r="S745" s="68"/>
      <c r="T745" s="68"/>
      <c r="U745" s="68"/>
      <c r="V745" s="38">
        <f t="shared" si="56"/>
        <v>744</v>
      </c>
      <c r="W745" s="33">
        <f t="shared" si="57"/>
        <v>0</v>
      </c>
      <c r="X745" s="28" t="str">
        <f t="shared" si="55"/>
        <v/>
      </c>
    </row>
    <row r="746" spans="1:24" ht="45">
      <c r="A746" s="29">
        <f t="shared" si="58"/>
        <v>745</v>
      </c>
      <c r="B746" s="29">
        <v>307</v>
      </c>
      <c r="C746" s="30">
        <f t="shared" si="59"/>
        <v>0</v>
      </c>
      <c r="D746" s="35" t="s">
        <v>55</v>
      </c>
      <c r="E746" s="65" t="s">
        <v>1801</v>
      </c>
      <c r="F746" s="64" t="s">
        <v>115</v>
      </c>
      <c r="G746" s="33">
        <v>7</v>
      </c>
      <c r="H746" s="34" t="s">
        <v>105</v>
      </c>
      <c r="I746" s="31"/>
      <c r="J746" s="66" t="s">
        <v>149</v>
      </c>
      <c r="K746" s="66">
        <v>3</v>
      </c>
      <c r="L746" s="66">
        <v>7</v>
      </c>
      <c r="M746" s="50">
        <v>1</v>
      </c>
      <c r="N746" s="35" t="s">
        <v>1837</v>
      </c>
      <c r="O746" s="68"/>
      <c r="P746" s="31" t="s">
        <v>1838</v>
      </c>
      <c r="Q746" s="64"/>
      <c r="R746" s="68" t="s">
        <v>1806</v>
      </c>
      <c r="S746" s="68"/>
      <c r="T746" s="68"/>
      <c r="U746" s="68"/>
      <c r="V746" s="38">
        <f t="shared" si="56"/>
        <v>745</v>
      </c>
      <c r="W746" s="33">
        <f t="shared" si="57"/>
        <v>0</v>
      </c>
      <c r="X746" s="28" t="str">
        <f t="shared" si="55"/>
        <v/>
      </c>
    </row>
    <row r="747" spans="1:24" ht="45">
      <c r="A747" s="29">
        <f t="shared" si="58"/>
        <v>746</v>
      </c>
      <c r="B747" s="29">
        <v>307</v>
      </c>
      <c r="C747" s="30">
        <f t="shared" si="59"/>
        <v>0</v>
      </c>
      <c r="D747" s="35" t="s">
        <v>55</v>
      </c>
      <c r="E747" s="65" t="s">
        <v>1801</v>
      </c>
      <c r="F747" s="64" t="s">
        <v>115</v>
      </c>
      <c r="G747" s="33">
        <v>7</v>
      </c>
      <c r="H747" s="34" t="s">
        <v>105</v>
      </c>
      <c r="I747" s="31"/>
      <c r="J747" s="66" t="s">
        <v>1357</v>
      </c>
      <c r="K747" s="66">
        <v>1</v>
      </c>
      <c r="L747" s="66">
        <v>7</v>
      </c>
      <c r="M747" s="50">
        <v>1</v>
      </c>
      <c r="N747" s="35" t="s">
        <v>1839</v>
      </c>
      <c r="O747" s="64" t="s">
        <v>1840</v>
      </c>
      <c r="P747" s="83" t="s">
        <v>1841</v>
      </c>
      <c r="Q747" s="84" t="s">
        <v>1842</v>
      </c>
      <c r="R747" s="68" t="s">
        <v>1830</v>
      </c>
      <c r="S747" s="68"/>
      <c r="T747" s="68"/>
      <c r="U747" s="68"/>
      <c r="V747" s="38">
        <f t="shared" si="56"/>
        <v>746</v>
      </c>
      <c r="W747" s="33">
        <f t="shared" si="57"/>
        <v>0</v>
      </c>
      <c r="X747" s="28" t="str">
        <f t="shared" si="55"/>
        <v/>
      </c>
    </row>
    <row r="748" spans="1:24" ht="45">
      <c r="A748" s="29">
        <f t="shared" si="58"/>
        <v>747</v>
      </c>
      <c r="B748" s="29">
        <v>307</v>
      </c>
      <c r="C748" s="30">
        <f t="shared" si="59"/>
        <v>0</v>
      </c>
      <c r="D748" s="35" t="s">
        <v>55</v>
      </c>
      <c r="E748" s="65" t="s">
        <v>1801</v>
      </c>
      <c r="F748" s="64" t="s">
        <v>115</v>
      </c>
      <c r="G748" s="33">
        <v>7</v>
      </c>
      <c r="H748" s="34" t="s">
        <v>105</v>
      </c>
      <c r="I748" s="31"/>
      <c r="J748" s="66" t="s">
        <v>1357</v>
      </c>
      <c r="K748" s="66">
        <v>1</v>
      </c>
      <c r="L748" s="66">
        <v>7</v>
      </c>
      <c r="M748" s="50">
        <v>1</v>
      </c>
      <c r="N748" s="35" t="s">
        <v>1843</v>
      </c>
      <c r="O748" s="64" t="s">
        <v>1844</v>
      </c>
      <c r="P748" s="35" t="s">
        <v>1845</v>
      </c>
      <c r="Q748" s="64" t="s">
        <v>1846</v>
      </c>
      <c r="R748" s="68" t="s">
        <v>1830</v>
      </c>
      <c r="S748" s="68"/>
      <c r="T748" s="68"/>
      <c r="U748" s="68"/>
      <c r="V748" s="38">
        <f t="shared" si="56"/>
        <v>747</v>
      </c>
      <c r="W748" s="33">
        <f t="shared" si="57"/>
        <v>0</v>
      </c>
      <c r="X748" s="28" t="str">
        <f t="shared" si="55"/>
        <v/>
      </c>
    </row>
    <row r="749" spans="1:24" ht="45">
      <c r="A749" s="29">
        <f t="shared" si="58"/>
        <v>748</v>
      </c>
      <c r="B749" s="29">
        <v>307</v>
      </c>
      <c r="C749" s="30">
        <f t="shared" si="59"/>
        <v>0</v>
      </c>
      <c r="D749" s="35" t="s">
        <v>55</v>
      </c>
      <c r="E749" s="65" t="s">
        <v>1801</v>
      </c>
      <c r="F749" s="64" t="s">
        <v>723</v>
      </c>
      <c r="G749" s="33">
        <v>1</v>
      </c>
      <c r="H749" s="34" t="s">
        <v>105</v>
      </c>
      <c r="I749" s="31"/>
      <c r="J749" s="66" t="s">
        <v>145</v>
      </c>
      <c r="K749" s="66">
        <v>1</v>
      </c>
      <c r="L749" s="66">
        <v>7</v>
      </c>
      <c r="M749" s="50">
        <v>1</v>
      </c>
      <c r="N749" s="35" t="s">
        <v>1847</v>
      </c>
      <c r="O749" s="35"/>
      <c r="P749" s="31" t="s">
        <v>1848</v>
      </c>
      <c r="Q749" s="64"/>
      <c r="R749" s="68" t="s">
        <v>1806</v>
      </c>
      <c r="S749" s="68"/>
      <c r="T749" s="68"/>
      <c r="U749" s="68"/>
      <c r="V749" s="38">
        <f t="shared" si="56"/>
        <v>748</v>
      </c>
      <c r="W749" s="33">
        <f t="shared" si="57"/>
        <v>0</v>
      </c>
      <c r="X749" s="28" t="str">
        <f t="shared" si="55"/>
        <v/>
      </c>
    </row>
    <row r="750" spans="1:24" ht="45">
      <c r="A750" s="29">
        <f t="shared" si="58"/>
        <v>749</v>
      </c>
      <c r="B750" s="29">
        <v>307</v>
      </c>
      <c r="C750" s="30">
        <f t="shared" si="59"/>
        <v>0</v>
      </c>
      <c r="D750" s="35" t="s">
        <v>55</v>
      </c>
      <c r="E750" s="65" t="s">
        <v>1801</v>
      </c>
      <c r="F750" s="64" t="s">
        <v>115</v>
      </c>
      <c r="G750" s="33">
        <v>7</v>
      </c>
      <c r="H750" s="34" t="s">
        <v>105</v>
      </c>
      <c r="I750" s="31"/>
      <c r="J750" s="66" t="s">
        <v>1357</v>
      </c>
      <c r="K750" s="66">
        <v>3</v>
      </c>
      <c r="L750" s="66">
        <v>7</v>
      </c>
      <c r="M750" s="50">
        <v>1</v>
      </c>
      <c r="N750" s="35" t="s">
        <v>1849</v>
      </c>
      <c r="O750" s="64" t="s">
        <v>1850</v>
      </c>
      <c r="P750" s="35" t="s">
        <v>1851</v>
      </c>
      <c r="Q750" s="64" t="s">
        <v>931</v>
      </c>
      <c r="R750" s="68" t="s">
        <v>1806</v>
      </c>
      <c r="S750" s="68"/>
      <c r="T750" s="68"/>
      <c r="U750" s="68"/>
      <c r="V750" s="38">
        <f t="shared" si="56"/>
        <v>749</v>
      </c>
      <c r="W750" s="33">
        <f t="shared" si="57"/>
        <v>0</v>
      </c>
      <c r="X750" s="28" t="str">
        <f t="shared" si="55"/>
        <v/>
      </c>
    </row>
    <row r="751" spans="1:24" ht="45">
      <c r="A751" s="29">
        <f t="shared" si="58"/>
        <v>750</v>
      </c>
      <c r="B751" s="29">
        <v>307</v>
      </c>
      <c r="C751" s="30">
        <f t="shared" si="59"/>
        <v>0</v>
      </c>
      <c r="D751" s="35" t="s">
        <v>55</v>
      </c>
      <c r="E751" s="65" t="s">
        <v>1801</v>
      </c>
      <c r="F751" s="64" t="s">
        <v>723</v>
      </c>
      <c r="G751" s="33">
        <v>1</v>
      </c>
      <c r="H751" s="34" t="s">
        <v>105</v>
      </c>
      <c r="I751" s="31"/>
      <c r="J751" s="66" t="s">
        <v>252</v>
      </c>
      <c r="K751" s="66">
        <v>1</v>
      </c>
      <c r="L751" s="66">
        <v>1</v>
      </c>
      <c r="M751" s="50">
        <v>1</v>
      </c>
      <c r="N751" s="35" t="s">
        <v>1852</v>
      </c>
      <c r="O751" s="64" t="s">
        <v>1853</v>
      </c>
      <c r="P751" s="83" t="s">
        <v>1854</v>
      </c>
      <c r="Q751" s="64" t="s">
        <v>1855</v>
      </c>
      <c r="R751" s="68" t="s">
        <v>1806</v>
      </c>
      <c r="S751" s="68"/>
      <c r="T751" s="68"/>
      <c r="U751" s="68"/>
      <c r="V751" s="38">
        <f t="shared" si="56"/>
        <v>750</v>
      </c>
      <c r="W751" s="33">
        <f t="shared" si="57"/>
        <v>0</v>
      </c>
      <c r="X751" s="28" t="str">
        <f t="shared" si="55"/>
        <v/>
      </c>
    </row>
    <row r="752" spans="1:24" ht="45">
      <c r="A752" s="29">
        <f t="shared" si="58"/>
        <v>751</v>
      </c>
      <c r="B752" s="29">
        <v>307</v>
      </c>
      <c r="C752" s="30">
        <f t="shared" si="59"/>
        <v>0</v>
      </c>
      <c r="D752" s="35" t="s">
        <v>55</v>
      </c>
      <c r="E752" s="65" t="s">
        <v>1801</v>
      </c>
      <c r="F752" s="64" t="s">
        <v>723</v>
      </c>
      <c r="G752" s="33">
        <v>1</v>
      </c>
      <c r="H752" s="34" t="s">
        <v>105</v>
      </c>
      <c r="I752" s="31"/>
      <c r="J752" s="66" t="s">
        <v>252</v>
      </c>
      <c r="K752" s="66">
        <v>1</v>
      </c>
      <c r="L752" s="66">
        <v>1</v>
      </c>
      <c r="M752" s="50">
        <v>1</v>
      </c>
      <c r="N752" s="35" t="s">
        <v>1856</v>
      </c>
      <c r="O752" s="64" t="s">
        <v>1857</v>
      </c>
      <c r="P752" s="35" t="s">
        <v>1858</v>
      </c>
      <c r="Q752" s="64" t="s">
        <v>1859</v>
      </c>
      <c r="R752" s="68" t="s">
        <v>1806</v>
      </c>
      <c r="S752" s="68"/>
      <c r="T752" s="68"/>
      <c r="U752" s="68"/>
      <c r="V752" s="38">
        <f t="shared" si="56"/>
        <v>751</v>
      </c>
      <c r="W752" s="33">
        <f t="shared" si="57"/>
        <v>0</v>
      </c>
      <c r="X752" s="28" t="str">
        <f t="shared" si="55"/>
        <v/>
      </c>
    </row>
    <row r="753" spans="1:24" ht="45">
      <c r="A753" s="29">
        <f t="shared" si="58"/>
        <v>752</v>
      </c>
      <c r="B753" s="29">
        <v>307</v>
      </c>
      <c r="C753" s="30">
        <f t="shared" si="59"/>
        <v>0</v>
      </c>
      <c r="D753" s="35" t="s">
        <v>55</v>
      </c>
      <c r="E753" s="65" t="s">
        <v>1801</v>
      </c>
      <c r="F753" s="64" t="s">
        <v>723</v>
      </c>
      <c r="G753" s="33">
        <v>1</v>
      </c>
      <c r="H753" s="34" t="s">
        <v>105</v>
      </c>
      <c r="I753" s="31"/>
      <c r="J753" s="66" t="s">
        <v>252</v>
      </c>
      <c r="K753" s="66">
        <v>1</v>
      </c>
      <c r="L753" s="66">
        <v>1</v>
      </c>
      <c r="M753" s="50">
        <v>1</v>
      </c>
      <c r="N753" s="35" t="s">
        <v>1860</v>
      </c>
      <c r="O753" s="64" t="s">
        <v>1861</v>
      </c>
      <c r="P753" s="35" t="s">
        <v>1862</v>
      </c>
      <c r="Q753" s="64" t="s">
        <v>1863</v>
      </c>
      <c r="R753" s="68" t="s">
        <v>1806</v>
      </c>
      <c r="S753" s="68"/>
      <c r="T753" s="68"/>
      <c r="U753" s="68"/>
      <c r="V753" s="38">
        <f t="shared" si="56"/>
        <v>752</v>
      </c>
      <c r="W753" s="33">
        <f t="shared" si="57"/>
        <v>0</v>
      </c>
      <c r="X753" s="28" t="str">
        <f t="shared" si="55"/>
        <v/>
      </c>
    </row>
    <row r="754" spans="1:24" ht="45">
      <c r="A754" s="29">
        <f t="shared" si="58"/>
        <v>753</v>
      </c>
      <c r="B754" s="29">
        <v>307</v>
      </c>
      <c r="C754" s="30">
        <f t="shared" si="59"/>
        <v>0</v>
      </c>
      <c r="D754" s="35" t="s">
        <v>55</v>
      </c>
      <c r="E754" s="65" t="s">
        <v>1801</v>
      </c>
      <c r="F754" s="64" t="s">
        <v>115</v>
      </c>
      <c r="G754" s="33">
        <v>7</v>
      </c>
      <c r="H754" s="34" t="s">
        <v>105</v>
      </c>
      <c r="I754" s="31"/>
      <c r="J754" s="66" t="s">
        <v>252</v>
      </c>
      <c r="K754" s="66">
        <v>2</v>
      </c>
      <c r="L754" s="66">
        <v>7</v>
      </c>
      <c r="M754" s="50">
        <v>1</v>
      </c>
      <c r="N754" s="35" t="s">
        <v>1864</v>
      </c>
      <c r="O754" s="64" t="s">
        <v>1865</v>
      </c>
      <c r="P754" s="83" t="s">
        <v>1866</v>
      </c>
      <c r="Q754" s="64" t="s">
        <v>1867</v>
      </c>
      <c r="R754" s="68" t="s">
        <v>1806</v>
      </c>
      <c r="S754" s="68"/>
      <c r="T754" s="68"/>
      <c r="U754" s="68"/>
      <c r="V754" s="38">
        <f t="shared" si="56"/>
        <v>753</v>
      </c>
      <c r="W754" s="33">
        <f t="shared" si="57"/>
        <v>0</v>
      </c>
      <c r="X754" s="28" t="str">
        <f t="shared" si="55"/>
        <v/>
      </c>
    </row>
    <row r="755" spans="1:24" ht="45">
      <c r="A755" s="29">
        <f t="shared" si="58"/>
        <v>754</v>
      </c>
      <c r="B755" s="29">
        <v>307</v>
      </c>
      <c r="C755" s="30">
        <f t="shared" si="59"/>
        <v>0</v>
      </c>
      <c r="D755" s="35" t="s">
        <v>55</v>
      </c>
      <c r="E755" s="65" t="s">
        <v>1801</v>
      </c>
      <c r="F755" s="64" t="s">
        <v>115</v>
      </c>
      <c r="G755" s="33">
        <v>7</v>
      </c>
      <c r="H755" s="34" t="s">
        <v>105</v>
      </c>
      <c r="I755" s="31"/>
      <c r="J755" s="66" t="s">
        <v>1578</v>
      </c>
      <c r="K755" s="66">
        <v>3</v>
      </c>
      <c r="L755" s="66">
        <v>7</v>
      </c>
      <c r="M755" s="50">
        <v>1</v>
      </c>
      <c r="N755" s="35" t="s">
        <v>1868</v>
      </c>
      <c r="O755" s="68" t="s">
        <v>1869</v>
      </c>
      <c r="P755" s="31" t="s">
        <v>1870</v>
      </c>
      <c r="Q755" s="64" t="s">
        <v>1871</v>
      </c>
      <c r="R755" s="68" t="s">
        <v>1819</v>
      </c>
      <c r="S755" s="68"/>
      <c r="T755" s="68"/>
      <c r="U755" s="68"/>
      <c r="V755" s="38">
        <f t="shared" si="56"/>
        <v>754</v>
      </c>
      <c r="W755" s="33">
        <f t="shared" si="57"/>
        <v>1</v>
      </c>
      <c r="X755" s="28" t="str">
        <f t="shared" si="55"/>
        <v/>
      </c>
    </row>
    <row r="756" spans="1:24" ht="45">
      <c r="A756" s="29">
        <f t="shared" si="58"/>
        <v>755</v>
      </c>
      <c r="B756" s="29">
        <v>307</v>
      </c>
      <c r="C756" s="30">
        <f t="shared" si="59"/>
        <v>0</v>
      </c>
      <c r="D756" s="35" t="s">
        <v>55</v>
      </c>
      <c r="E756" s="65" t="s">
        <v>1801</v>
      </c>
      <c r="F756" s="64" t="s">
        <v>115</v>
      </c>
      <c r="G756" s="33">
        <v>7</v>
      </c>
      <c r="H756" s="34" t="s">
        <v>105</v>
      </c>
      <c r="I756" s="31"/>
      <c r="J756" s="66" t="s">
        <v>1578</v>
      </c>
      <c r="K756" s="66">
        <v>3</v>
      </c>
      <c r="L756" s="66">
        <v>7</v>
      </c>
      <c r="M756" s="50">
        <v>1</v>
      </c>
      <c r="N756" s="35" t="s">
        <v>1872</v>
      </c>
      <c r="O756" s="68" t="s">
        <v>1873</v>
      </c>
      <c r="P756" s="31" t="s">
        <v>1874</v>
      </c>
      <c r="Q756" s="68" t="s">
        <v>1875</v>
      </c>
      <c r="R756" s="68" t="s">
        <v>1819</v>
      </c>
      <c r="S756" s="68"/>
      <c r="T756" s="68"/>
      <c r="U756" s="68"/>
      <c r="V756" s="38">
        <f t="shared" si="56"/>
        <v>755</v>
      </c>
      <c r="W756" s="33">
        <f t="shared" si="57"/>
        <v>1</v>
      </c>
      <c r="X756" s="28" t="str">
        <f t="shared" si="55"/>
        <v/>
      </c>
    </row>
    <row r="757" spans="1:24" ht="45">
      <c r="A757" s="29">
        <f t="shared" si="58"/>
        <v>756</v>
      </c>
      <c r="B757" s="29">
        <v>307</v>
      </c>
      <c r="C757" s="30">
        <f t="shared" si="59"/>
        <v>0</v>
      </c>
      <c r="D757" s="35" t="s">
        <v>55</v>
      </c>
      <c r="E757" s="65" t="s">
        <v>1801</v>
      </c>
      <c r="F757" s="64" t="s">
        <v>115</v>
      </c>
      <c r="G757" s="33">
        <v>7</v>
      </c>
      <c r="H757" s="34" t="s">
        <v>105</v>
      </c>
      <c r="I757" s="31"/>
      <c r="J757" s="66" t="s">
        <v>1578</v>
      </c>
      <c r="K757" s="66">
        <v>4</v>
      </c>
      <c r="L757" s="66">
        <v>7</v>
      </c>
      <c r="M757" s="50">
        <v>1</v>
      </c>
      <c r="N757" s="35" t="s">
        <v>1876</v>
      </c>
      <c r="O757" s="64" t="s">
        <v>1877</v>
      </c>
      <c r="P757" s="35" t="s">
        <v>1878</v>
      </c>
      <c r="Q757" s="64" t="s">
        <v>1879</v>
      </c>
      <c r="R757" s="68" t="s">
        <v>1819</v>
      </c>
      <c r="S757" s="68"/>
      <c r="T757" s="68"/>
      <c r="U757" s="68"/>
      <c r="V757" s="38">
        <f t="shared" si="56"/>
        <v>756</v>
      </c>
      <c r="W757" s="33">
        <f t="shared" si="57"/>
        <v>1</v>
      </c>
      <c r="X757" s="28" t="str">
        <f t="shared" si="55"/>
        <v/>
      </c>
    </row>
    <row r="758" spans="1:24" ht="45">
      <c r="A758" s="29">
        <f t="shared" si="58"/>
        <v>757</v>
      </c>
      <c r="B758" s="29">
        <v>307</v>
      </c>
      <c r="C758" s="30">
        <f t="shared" si="59"/>
        <v>0</v>
      </c>
      <c r="D758" s="35" t="s">
        <v>55</v>
      </c>
      <c r="E758" s="65" t="s">
        <v>1801</v>
      </c>
      <c r="F758" s="64" t="s">
        <v>115</v>
      </c>
      <c r="G758" s="33">
        <v>7</v>
      </c>
      <c r="H758" s="34" t="s">
        <v>105</v>
      </c>
      <c r="I758" s="31"/>
      <c r="J758" s="66" t="s">
        <v>1578</v>
      </c>
      <c r="K758" s="66">
        <v>4</v>
      </c>
      <c r="L758" s="66">
        <v>7</v>
      </c>
      <c r="M758" s="50">
        <v>1</v>
      </c>
      <c r="N758" s="35" t="s">
        <v>1880</v>
      </c>
      <c r="O758" s="64" t="s">
        <v>1881</v>
      </c>
      <c r="P758" s="35" t="s">
        <v>1882</v>
      </c>
      <c r="Q758" s="64" t="s">
        <v>1883</v>
      </c>
      <c r="R758" s="68" t="s">
        <v>1819</v>
      </c>
      <c r="S758" s="68"/>
      <c r="T758" s="68"/>
      <c r="U758" s="68"/>
      <c r="V758" s="38">
        <f t="shared" si="56"/>
        <v>757</v>
      </c>
      <c r="W758" s="33">
        <f t="shared" si="57"/>
        <v>1</v>
      </c>
      <c r="X758" s="28" t="str">
        <f t="shared" si="55"/>
        <v/>
      </c>
    </row>
    <row r="759" spans="1:24" ht="45">
      <c r="A759" s="29">
        <f t="shared" si="58"/>
        <v>758</v>
      </c>
      <c r="B759" s="29">
        <v>307</v>
      </c>
      <c r="C759" s="30">
        <f t="shared" si="59"/>
        <v>0</v>
      </c>
      <c r="D759" s="35" t="s">
        <v>55</v>
      </c>
      <c r="E759" s="65" t="s">
        <v>1801</v>
      </c>
      <c r="F759" s="64" t="s">
        <v>115</v>
      </c>
      <c r="G759" s="33">
        <v>7</v>
      </c>
      <c r="H759" s="34" t="s">
        <v>105</v>
      </c>
      <c r="I759" s="31"/>
      <c r="J759" s="36" t="s">
        <v>261</v>
      </c>
      <c r="K759" s="36">
        <v>4</v>
      </c>
      <c r="L759" s="36">
        <v>7</v>
      </c>
      <c r="M759" s="50">
        <v>1</v>
      </c>
      <c r="N759" s="35" t="s">
        <v>1884</v>
      </c>
      <c r="O759" s="35"/>
      <c r="P759" s="35" t="s">
        <v>1885</v>
      </c>
      <c r="Q759" s="35"/>
      <c r="R759" s="68" t="s">
        <v>1830</v>
      </c>
      <c r="S759" s="68"/>
      <c r="T759" s="68"/>
      <c r="U759" s="68"/>
      <c r="V759" s="38">
        <f t="shared" si="56"/>
        <v>758</v>
      </c>
      <c r="W759" s="33">
        <f t="shared" si="57"/>
        <v>0</v>
      </c>
      <c r="X759" s="28" t="str">
        <f t="shared" si="55"/>
        <v/>
      </c>
    </row>
    <row r="760" spans="1:24" ht="45">
      <c r="A760" s="29">
        <f t="shared" si="58"/>
        <v>759</v>
      </c>
      <c r="B760" s="29">
        <v>307</v>
      </c>
      <c r="C760" s="30">
        <f t="shared" si="59"/>
        <v>0</v>
      </c>
      <c r="D760" s="35" t="s">
        <v>55</v>
      </c>
      <c r="E760" s="65" t="s">
        <v>1801</v>
      </c>
      <c r="F760" s="64" t="s">
        <v>115</v>
      </c>
      <c r="G760" s="33">
        <v>7</v>
      </c>
      <c r="H760" s="34" t="s">
        <v>105</v>
      </c>
      <c r="I760" s="31"/>
      <c r="J760" s="36" t="s">
        <v>261</v>
      </c>
      <c r="K760" s="36">
        <v>4</v>
      </c>
      <c r="L760" s="36">
        <v>7</v>
      </c>
      <c r="M760" s="50">
        <v>1</v>
      </c>
      <c r="N760" s="35" t="s">
        <v>1886</v>
      </c>
      <c r="O760" s="35"/>
      <c r="P760" s="31" t="s">
        <v>1887</v>
      </c>
      <c r="Q760" s="35"/>
      <c r="R760" s="68" t="s">
        <v>1806</v>
      </c>
      <c r="S760" s="68"/>
      <c r="T760" s="31"/>
      <c r="U760" s="31"/>
      <c r="V760" s="38">
        <f t="shared" si="56"/>
        <v>759</v>
      </c>
      <c r="W760" s="33">
        <f t="shared" si="57"/>
        <v>0</v>
      </c>
      <c r="X760" s="28" t="str">
        <f t="shared" si="55"/>
        <v/>
      </c>
    </row>
    <row r="761" spans="1:24" ht="45">
      <c r="A761" s="29">
        <f t="shared" si="58"/>
        <v>760</v>
      </c>
      <c r="B761" s="29">
        <v>307</v>
      </c>
      <c r="C761" s="30">
        <f t="shared" si="59"/>
        <v>0</v>
      </c>
      <c r="D761" s="35" t="s">
        <v>55</v>
      </c>
      <c r="E761" s="65" t="s">
        <v>1888</v>
      </c>
      <c r="F761" s="64" t="s">
        <v>723</v>
      </c>
      <c r="G761" s="33">
        <v>1</v>
      </c>
      <c r="H761" s="34" t="s">
        <v>105</v>
      </c>
      <c r="I761" s="31"/>
      <c r="J761" s="66" t="s">
        <v>724</v>
      </c>
      <c r="K761" s="66">
        <v>1</v>
      </c>
      <c r="L761" s="66">
        <v>1</v>
      </c>
      <c r="M761" s="50">
        <v>1</v>
      </c>
      <c r="N761" s="35" t="s">
        <v>1889</v>
      </c>
      <c r="O761" s="64" t="s">
        <v>1890</v>
      </c>
      <c r="P761" s="35" t="s">
        <v>1891</v>
      </c>
      <c r="Q761" s="64"/>
      <c r="R761" s="68"/>
      <c r="S761" s="68"/>
      <c r="T761" s="68" t="s">
        <v>1892</v>
      </c>
      <c r="U761" s="68"/>
      <c r="V761" s="38">
        <f t="shared" si="56"/>
        <v>760</v>
      </c>
      <c r="W761" s="33">
        <f t="shared" si="57"/>
        <v>0</v>
      </c>
      <c r="X761" s="28" t="str">
        <f t="shared" si="55"/>
        <v/>
      </c>
    </row>
    <row r="762" spans="1:24" ht="45">
      <c r="A762" s="29">
        <f t="shared" si="58"/>
        <v>761</v>
      </c>
      <c r="B762" s="29">
        <v>307</v>
      </c>
      <c r="C762" s="30">
        <f t="shared" si="59"/>
        <v>0</v>
      </c>
      <c r="D762" s="35" t="s">
        <v>55</v>
      </c>
      <c r="E762" s="65" t="s">
        <v>1888</v>
      </c>
      <c r="F762" s="64" t="s">
        <v>723</v>
      </c>
      <c r="G762" s="33">
        <v>1</v>
      </c>
      <c r="H762" s="34" t="s">
        <v>105</v>
      </c>
      <c r="I762" s="31"/>
      <c r="J762" s="66" t="s">
        <v>724</v>
      </c>
      <c r="K762" s="66">
        <v>1</v>
      </c>
      <c r="L762" s="66">
        <v>1</v>
      </c>
      <c r="M762" s="50">
        <v>1</v>
      </c>
      <c r="N762" s="35" t="s">
        <v>1893</v>
      </c>
      <c r="O762" s="64"/>
      <c r="P762" s="35" t="s">
        <v>1894</v>
      </c>
      <c r="Q762" s="64"/>
      <c r="R762" s="68" t="s">
        <v>1895</v>
      </c>
      <c r="S762" s="68"/>
      <c r="T762" s="68"/>
      <c r="U762" s="68"/>
      <c r="V762" s="38">
        <f t="shared" si="56"/>
        <v>761</v>
      </c>
      <c r="W762" s="33">
        <f t="shared" si="57"/>
        <v>0</v>
      </c>
      <c r="X762" s="28" t="str">
        <f t="shared" si="55"/>
        <v/>
      </c>
    </row>
    <row r="763" spans="1:24" ht="45">
      <c r="A763" s="29">
        <f t="shared" si="58"/>
        <v>762</v>
      </c>
      <c r="B763" s="29">
        <v>307</v>
      </c>
      <c r="C763" s="30">
        <f t="shared" si="59"/>
        <v>0</v>
      </c>
      <c r="D763" s="35" t="s">
        <v>55</v>
      </c>
      <c r="E763" s="65" t="s">
        <v>1888</v>
      </c>
      <c r="F763" s="64" t="s">
        <v>723</v>
      </c>
      <c r="G763" s="33">
        <v>1</v>
      </c>
      <c r="H763" s="34" t="s">
        <v>105</v>
      </c>
      <c r="I763" s="31"/>
      <c r="J763" s="66" t="s">
        <v>724</v>
      </c>
      <c r="K763" s="66">
        <v>1</v>
      </c>
      <c r="L763" s="66">
        <v>1</v>
      </c>
      <c r="M763" s="50">
        <v>1</v>
      </c>
      <c r="N763" s="35" t="s">
        <v>1896</v>
      </c>
      <c r="O763" s="64"/>
      <c r="P763" s="35" t="s">
        <v>1897</v>
      </c>
      <c r="Q763" s="64"/>
      <c r="R763" s="68" t="s">
        <v>1895</v>
      </c>
      <c r="S763" s="68"/>
      <c r="T763" s="68"/>
      <c r="U763" s="68"/>
      <c r="V763" s="38">
        <f t="shared" si="56"/>
        <v>762</v>
      </c>
      <c r="W763" s="33">
        <f t="shared" si="57"/>
        <v>0</v>
      </c>
      <c r="X763" s="28" t="str">
        <f t="shared" si="55"/>
        <v/>
      </c>
    </row>
    <row r="764" spans="1:24" ht="45">
      <c r="A764" s="29">
        <f t="shared" si="58"/>
        <v>763</v>
      </c>
      <c r="B764" s="29">
        <v>307</v>
      </c>
      <c r="C764" s="30">
        <f t="shared" si="59"/>
        <v>0</v>
      </c>
      <c r="D764" s="35" t="s">
        <v>55</v>
      </c>
      <c r="E764" s="65" t="s">
        <v>1888</v>
      </c>
      <c r="F764" s="64" t="s">
        <v>723</v>
      </c>
      <c r="G764" s="33">
        <v>1</v>
      </c>
      <c r="H764" s="34" t="s">
        <v>105</v>
      </c>
      <c r="I764" s="31"/>
      <c r="J764" s="66" t="s">
        <v>724</v>
      </c>
      <c r="K764" s="66">
        <v>2</v>
      </c>
      <c r="L764" s="66">
        <v>1</v>
      </c>
      <c r="M764" s="50">
        <v>1</v>
      </c>
      <c r="N764" s="35" t="s">
        <v>1898</v>
      </c>
      <c r="O764" s="64"/>
      <c r="P764" s="35" t="s">
        <v>1899</v>
      </c>
      <c r="Q764" s="64"/>
      <c r="R764" s="68"/>
      <c r="S764" s="68"/>
      <c r="T764" s="68" t="s">
        <v>1892</v>
      </c>
      <c r="U764" s="68"/>
      <c r="V764" s="38">
        <f t="shared" si="56"/>
        <v>763</v>
      </c>
      <c r="W764" s="33">
        <f t="shared" si="57"/>
        <v>0</v>
      </c>
      <c r="X764" s="28" t="str">
        <f t="shared" si="55"/>
        <v/>
      </c>
    </row>
    <row r="765" spans="1:24" ht="45">
      <c r="A765" s="29">
        <f t="shared" si="58"/>
        <v>764</v>
      </c>
      <c r="B765" s="29">
        <v>307</v>
      </c>
      <c r="C765" s="30">
        <f t="shared" si="59"/>
        <v>0</v>
      </c>
      <c r="D765" s="35" t="s">
        <v>55</v>
      </c>
      <c r="E765" s="65" t="s">
        <v>1888</v>
      </c>
      <c r="F765" s="64" t="s">
        <v>723</v>
      </c>
      <c r="G765" s="33">
        <v>1</v>
      </c>
      <c r="H765" s="34" t="s">
        <v>105</v>
      </c>
      <c r="I765" s="31"/>
      <c r="J765" s="66" t="s">
        <v>724</v>
      </c>
      <c r="K765" s="66">
        <v>2</v>
      </c>
      <c r="L765" s="66">
        <v>1</v>
      </c>
      <c r="M765" s="50">
        <v>1</v>
      </c>
      <c r="N765" s="35" t="s">
        <v>1900</v>
      </c>
      <c r="O765" s="64" t="s">
        <v>1901</v>
      </c>
      <c r="P765" s="35" t="s">
        <v>1902</v>
      </c>
      <c r="Q765" s="64" t="s">
        <v>1903</v>
      </c>
      <c r="R765" s="68" t="s">
        <v>1904</v>
      </c>
      <c r="S765" s="68"/>
      <c r="T765" s="68"/>
      <c r="U765" s="68"/>
      <c r="V765" s="38">
        <f t="shared" si="56"/>
        <v>764</v>
      </c>
      <c r="W765" s="33">
        <f t="shared" si="57"/>
        <v>0</v>
      </c>
      <c r="X765" s="28" t="str">
        <f t="shared" si="55"/>
        <v/>
      </c>
    </row>
    <row r="766" spans="1:24" ht="45">
      <c r="A766" s="29">
        <f t="shared" si="58"/>
        <v>765</v>
      </c>
      <c r="B766" s="29">
        <v>307</v>
      </c>
      <c r="C766" s="30">
        <f t="shared" si="59"/>
        <v>0</v>
      </c>
      <c r="D766" s="35" t="s">
        <v>55</v>
      </c>
      <c r="E766" s="65" t="s">
        <v>1888</v>
      </c>
      <c r="F766" s="64" t="s">
        <v>723</v>
      </c>
      <c r="G766" s="33">
        <v>1</v>
      </c>
      <c r="H766" s="34" t="s">
        <v>105</v>
      </c>
      <c r="I766" s="31"/>
      <c r="J766" s="66" t="s">
        <v>724</v>
      </c>
      <c r="K766" s="66">
        <v>3</v>
      </c>
      <c r="L766" s="66">
        <v>1</v>
      </c>
      <c r="M766" s="50">
        <v>1</v>
      </c>
      <c r="N766" s="35" t="s">
        <v>1905</v>
      </c>
      <c r="O766" s="64"/>
      <c r="P766" s="35" t="s">
        <v>1906</v>
      </c>
      <c r="Q766" s="64"/>
      <c r="R766" s="68"/>
      <c r="S766" s="68"/>
      <c r="T766" s="68" t="s">
        <v>1892</v>
      </c>
      <c r="U766" s="68"/>
      <c r="V766" s="38">
        <f t="shared" si="56"/>
        <v>765</v>
      </c>
      <c r="W766" s="33">
        <f t="shared" si="57"/>
        <v>0</v>
      </c>
      <c r="X766" s="28" t="str">
        <f t="shared" si="55"/>
        <v/>
      </c>
    </row>
    <row r="767" spans="1:24" ht="45">
      <c r="A767" s="29">
        <f t="shared" si="58"/>
        <v>766</v>
      </c>
      <c r="B767" s="29">
        <v>307</v>
      </c>
      <c r="C767" s="30">
        <f t="shared" si="59"/>
        <v>0</v>
      </c>
      <c r="D767" s="35" t="s">
        <v>55</v>
      </c>
      <c r="E767" s="65" t="s">
        <v>1888</v>
      </c>
      <c r="F767" s="64" t="s">
        <v>723</v>
      </c>
      <c r="G767" s="33">
        <v>1</v>
      </c>
      <c r="H767" s="34" t="s">
        <v>105</v>
      </c>
      <c r="I767" s="31"/>
      <c r="J767" s="66" t="s">
        <v>724</v>
      </c>
      <c r="K767" s="66">
        <v>3</v>
      </c>
      <c r="L767" s="66">
        <v>1</v>
      </c>
      <c r="M767" s="50">
        <v>1</v>
      </c>
      <c r="N767" s="35" t="s">
        <v>1907</v>
      </c>
      <c r="O767" s="64"/>
      <c r="P767" s="35" t="s">
        <v>1908</v>
      </c>
      <c r="Q767" s="64"/>
      <c r="R767" s="68" t="s">
        <v>1904</v>
      </c>
      <c r="S767" s="68"/>
      <c r="T767" s="68"/>
      <c r="U767" s="68"/>
      <c r="V767" s="38">
        <f t="shared" si="56"/>
        <v>766</v>
      </c>
      <c r="W767" s="33">
        <f t="shared" si="57"/>
        <v>0</v>
      </c>
      <c r="X767" s="28" t="str">
        <f t="shared" si="55"/>
        <v/>
      </c>
    </row>
    <row r="768" spans="1:24" ht="45">
      <c r="A768" s="29">
        <f t="shared" si="58"/>
        <v>767</v>
      </c>
      <c r="B768" s="29">
        <v>307</v>
      </c>
      <c r="C768" s="30">
        <f t="shared" si="59"/>
        <v>0</v>
      </c>
      <c r="D768" s="35" t="s">
        <v>55</v>
      </c>
      <c r="E768" s="65" t="s">
        <v>1888</v>
      </c>
      <c r="F768" s="64" t="s">
        <v>104</v>
      </c>
      <c r="G768" s="33">
        <v>2</v>
      </c>
      <c r="H768" s="34" t="s">
        <v>105</v>
      </c>
      <c r="I768" s="31"/>
      <c r="J768" s="66" t="s">
        <v>1033</v>
      </c>
      <c r="K768" s="66">
        <v>1</v>
      </c>
      <c r="L768" s="66">
        <v>2</v>
      </c>
      <c r="M768" s="50">
        <v>1</v>
      </c>
      <c r="N768" s="35" t="s">
        <v>1909</v>
      </c>
      <c r="O768" s="64"/>
      <c r="P768" s="35" t="s">
        <v>1910</v>
      </c>
      <c r="Q768" s="64"/>
      <c r="R768" s="68" t="s">
        <v>1806</v>
      </c>
      <c r="S768" s="68"/>
      <c r="T768" s="68"/>
      <c r="U768" s="68"/>
      <c r="V768" s="38">
        <f t="shared" si="56"/>
        <v>767</v>
      </c>
      <c r="W768" s="33">
        <f t="shared" si="57"/>
        <v>0</v>
      </c>
      <c r="X768" s="28" t="str">
        <f t="shared" si="55"/>
        <v/>
      </c>
    </row>
    <row r="769" spans="1:24" ht="45">
      <c r="A769" s="29">
        <f t="shared" si="58"/>
        <v>768</v>
      </c>
      <c r="B769" s="29">
        <v>307</v>
      </c>
      <c r="C769" s="30">
        <f t="shared" si="59"/>
        <v>0</v>
      </c>
      <c r="D769" s="35" t="s">
        <v>55</v>
      </c>
      <c r="E769" s="65" t="s">
        <v>1888</v>
      </c>
      <c r="F769" s="64" t="s">
        <v>104</v>
      </c>
      <c r="G769" s="33">
        <v>2</v>
      </c>
      <c r="H769" s="34" t="s">
        <v>105</v>
      </c>
      <c r="I769" s="31"/>
      <c r="J769" s="66" t="s">
        <v>1033</v>
      </c>
      <c r="K769" s="66">
        <v>0</v>
      </c>
      <c r="L769" s="66">
        <v>2</v>
      </c>
      <c r="M769" s="50">
        <v>1</v>
      </c>
      <c r="N769" s="35" t="s">
        <v>1911</v>
      </c>
      <c r="O769" s="64" t="s">
        <v>1912</v>
      </c>
      <c r="P769" s="35" t="s">
        <v>1913</v>
      </c>
      <c r="Q769" s="64"/>
      <c r="R769" s="68"/>
      <c r="S769" s="68"/>
      <c r="T769" s="68" t="s">
        <v>1892</v>
      </c>
      <c r="U769" s="68"/>
      <c r="V769" s="38">
        <f t="shared" si="56"/>
        <v>768</v>
      </c>
      <c r="W769" s="33">
        <f t="shared" si="57"/>
        <v>0</v>
      </c>
      <c r="X769" s="28" t="str">
        <f t="shared" si="55"/>
        <v/>
      </c>
    </row>
    <row r="770" spans="1:24" ht="45">
      <c r="A770" s="29">
        <f t="shared" si="58"/>
        <v>769</v>
      </c>
      <c r="B770" s="29">
        <v>307</v>
      </c>
      <c r="C770" s="30">
        <f t="shared" si="59"/>
        <v>0</v>
      </c>
      <c r="D770" s="35" t="s">
        <v>55</v>
      </c>
      <c r="E770" s="65" t="s">
        <v>1888</v>
      </c>
      <c r="F770" s="64" t="s">
        <v>104</v>
      </c>
      <c r="G770" s="33">
        <v>2</v>
      </c>
      <c r="H770" s="34" t="s">
        <v>105</v>
      </c>
      <c r="I770" s="31"/>
      <c r="J770" s="66" t="s">
        <v>1033</v>
      </c>
      <c r="K770" s="66">
        <v>0</v>
      </c>
      <c r="L770" s="66">
        <v>2</v>
      </c>
      <c r="M770" s="50">
        <v>1</v>
      </c>
      <c r="N770" s="35" t="s">
        <v>1914</v>
      </c>
      <c r="O770" s="64" t="s">
        <v>1915</v>
      </c>
      <c r="P770" s="35" t="s">
        <v>1916</v>
      </c>
      <c r="Q770" s="64"/>
      <c r="R770" s="68"/>
      <c r="S770" s="68"/>
      <c r="T770" s="68" t="s">
        <v>1892</v>
      </c>
      <c r="U770" s="68"/>
      <c r="V770" s="38">
        <f t="shared" si="56"/>
        <v>769</v>
      </c>
      <c r="W770" s="33">
        <f t="shared" si="57"/>
        <v>0</v>
      </c>
      <c r="X770" s="28" t="str">
        <f t="shared" ref="X770:X833" si="60">IF(M770&gt;M769, IF(F770=F769,"OK"," !!! "), "")</f>
        <v/>
      </c>
    </row>
    <row r="771" spans="1:24" ht="45">
      <c r="A771" s="29">
        <f t="shared" si="58"/>
        <v>770</v>
      </c>
      <c r="B771" s="29">
        <v>307</v>
      </c>
      <c r="C771" s="30">
        <f t="shared" si="59"/>
        <v>0</v>
      </c>
      <c r="D771" s="35" t="s">
        <v>55</v>
      </c>
      <c r="E771" s="65" t="s">
        <v>1888</v>
      </c>
      <c r="F771" s="64" t="s">
        <v>225</v>
      </c>
      <c r="G771" s="33">
        <v>4</v>
      </c>
      <c r="H771" s="34" t="s">
        <v>105</v>
      </c>
      <c r="I771" s="31"/>
      <c r="J771" s="66" t="s">
        <v>1033</v>
      </c>
      <c r="K771" s="66">
        <v>0</v>
      </c>
      <c r="L771" s="66">
        <v>4</v>
      </c>
      <c r="M771" s="50">
        <v>1</v>
      </c>
      <c r="N771" s="35" t="s">
        <v>1917</v>
      </c>
      <c r="O771" s="64"/>
      <c r="P771" s="35" t="s">
        <v>1918</v>
      </c>
      <c r="Q771" s="64"/>
      <c r="R771" s="68"/>
      <c r="S771" s="68"/>
      <c r="T771" s="68" t="s">
        <v>1892</v>
      </c>
      <c r="U771" s="68"/>
      <c r="V771" s="38">
        <f t="shared" ref="V771:V834" si="61">A771</f>
        <v>770</v>
      </c>
      <c r="W771" s="33">
        <f t="shared" ref="W771:W834" si="62">2-ISERROR(SEARCH("jorion",R771))-ISERROR(SEARCH("PRM",R771))</f>
        <v>0</v>
      </c>
      <c r="X771" s="28" t="str">
        <f t="shared" si="60"/>
        <v/>
      </c>
    </row>
    <row r="772" spans="1:24" ht="45">
      <c r="A772" s="29">
        <f t="shared" ref="A772:A835" si="63">1+A771</f>
        <v>771</v>
      </c>
      <c r="B772" s="29">
        <v>307</v>
      </c>
      <c r="C772" s="30">
        <f t="shared" ref="C772:C835" si="64">(R772="")*(U772="")*(T772="")*(S772="")</f>
        <v>0</v>
      </c>
      <c r="D772" s="35" t="s">
        <v>55</v>
      </c>
      <c r="E772" s="65" t="s">
        <v>1888</v>
      </c>
      <c r="F772" s="64" t="s">
        <v>225</v>
      </c>
      <c r="G772" s="33">
        <v>4</v>
      </c>
      <c r="H772" s="34" t="s">
        <v>105</v>
      </c>
      <c r="I772" s="31"/>
      <c r="J772" s="66" t="s">
        <v>1033</v>
      </c>
      <c r="K772" s="66">
        <v>0</v>
      </c>
      <c r="L772" s="66">
        <v>4</v>
      </c>
      <c r="M772" s="50">
        <v>1</v>
      </c>
      <c r="N772" s="35" t="s">
        <v>1919</v>
      </c>
      <c r="O772" s="64"/>
      <c r="P772" s="35" t="s">
        <v>1920</v>
      </c>
      <c r="Q772" s="64"/>
      <c r="R772" s="68"/>
      <c r="S772" s="68"/>
      <c r="T772" s="68" t="s">
        <v>1892</v>
      </c>
      <c r="U772" s="68"/>
      <c r="V772" s="38">
        <f t="shared" si="61"/>
        <v>771</v>
      </c>
      <c r="W772" s="33">
        <f t="shared" si="62"/>
        <v>0</v>
      </c>
      <c r="X772" s="28" t="str">
        <f t="shared" si="60"/>
        <v/>
      </c>
    </row>
    <row r="773" spans="1:24" ht="45">
      <c r="A773" s="29">
        <f t="shared" si="63"/>
        <v>772</v>
      </c>
      <c r="B773" s="29">
        <v>307</v>
      </c>
      <c r="C773" s="30">
        <f t="shared" si="64"/>
        <v>0</v>
      </c>
      <c r="D773" s="35" t="s">
        <v>55</v>
      </c>
      <c r="E773" s="65" t="s">
        <v>1888</v>
      </c>
      <c r="F773" s="64" t="s">
        <v>104</v>
      </c>
      <c r="G773" s="33">
        <v>2</v>
      </c>
      <c r="H773" s="34" t="s">
        <v>105</v>
      </c>
      <c r="I773" s="31"/>
      <c r="J773" s="66" t="s">
        <v>1033</v>
      </c>
      <c r="K773" s="66">
        <v>0</v>
      </c>
      <c r="L773" s="66">
        <v>2</v>
      </c>
      <c r="M773" s="50">
        <v>1</v>
      </c>
      <c r="N773" s="35" t="s">
        <v>1921</v>
      </c>
      <c r="O773" s="64"/>
      <c r="P773" s="35" t="s">
        <v>1922</v>
      </c>
      <c r="Q773" s="64"/>
      <c r="R773" s="68" t="s">
        <v>1806</v>
      </c>
      <c r="S773" s="68"/>
      <c r="T773" s="68"/>
      <c r="U773" s="68"/>
      <c r="V773" s="38">
        <f t="shared" si="61"/>
        <v>772</v>
      </c>
      <c r="W773" s="33">
        <f t="shared" si="62"/>
        <v>0</v>
      </c>
      <c r="X773" s="28" t="str">
        <f t="shared" si="60"/>
        <v/>
      </c>
    </row>
    <row r="774" spans="1:24" ht="45">
      <c r="A774" s="29">
        <f t="shared" si="63"/>
        <v>773</v>
      </c>
      <c r="B774" s="29">
        <v>307</v>
      </c>
      <c r="C774" s="30">
        <f t="shared" si="64"/>
        <v>0</v>
      </c>
      <c r="D774" s="35" t="s">
        <v>55</v>
      </c>
      <c r="E774" s="65" t="s">
        <v>1888</v>
      </c>
      <c r="F774" s="64" t="s">
        <v>225</v>
      </c>
      <c r="G774" s="33">
        <v>4</v>
      </c>
      <c r="H774" s="34" t="s">
        <v>105</v>
      </c>
      <c r="I774" s="31"/>
      <c r="J774" s="66" t="s">
        <v>1033</v>
      </c>
      <c r="K774" s="66">
        <v>0</v>
      </c>
      <c r="L774" s="66">
        <v>4</v>
      </c>
      <c r="M774" s="50">
        <v>1</v>
      </c>
      <c r="N774" s="35" t="s">
        <v>1923</v>
      </c>
      <c r="O774" s="64"/>
      <c r="P774" s="35" t="s">
        <v>1924</v>
      </c>
      <c r="Q774" s="64"/>
      <c r="R774" s="68" t="s">
        <v>1904</v>
      </c>
      <c r="S774" s="68"/>
      <c r="T774" s="68"/>
      <c r="U774" s="68"/>
      <c r="V774" s="38">
        <f t="shared" si="61"/>
        <v>773</v>
      </c>
      <c r="W774" s="33">
        <f t="shared" si="62"/>
        <v>0</v>
      </c>
      <c r="X774" s="28" t="str">
        <f t="shared" si="60"/>
        <v/>
      </c>
    </row>
    <row r="775" spans="1:24" ht="45">
      <c r="A775" s="29">
        <f t="shared" si="63"/>
        <v>774</v>
      </c>
      <c r="B775" s="29">
        <v>307</v>
      </c>
      <c r="C775" s="30">
        <f t="shared" si="64"/>
        <v>0</v>
      </c>
      <c r="D775" s="35" t="s">
        <v>55</v>
      </c>
      <c r="E775" s="65" t="s">
        <v>1888</v>
      </c>
      <c r="F775" s="64" t="s">
        <v>104</v>
      </c>
      <c r="G775" s="33">
        <v>2</v>
      </c>
      <c r="H775" s="34" t="s">
        <v>105</v>
      </c>
      <c r="I775" s="31"/>
      <c r="J775" s="66" t="s">
        <v>1357</v>
      </c>
      <c r="K775" s="66">
        <v>0</v>
      </c>
      <c r="L775" s="66">
        <v>2</v>
      </c>
      <c r="M775" s="50">
        <v>1</v>
      </c>
      <c r="N775" s="35" t="s">
        <v>1925</v>
      </c>
      <c r="O775" s="64"/>
      <c r="P775" s="35" t="s">
        <v>1926</v>
      </c>
      <c r="Q775" s="64"/>
      <c r="R775" s="68" t="s">
        <v>1806</v>
      </c>
      <c r="S775" s="68"/>
      <c r="T775" s="68"/>
      <c r="U775" s="68"/>
      <c r="V775" s="38">
        <f t="shared" si="61"/>
        <v>774</v>
      </c>
      <c r="W775" s="33">
        <f t="shared" si="62"/>
        <v>0</v>
      </c>
      <c r="X775" s="28" t="str">
        <f t="shared" si="60"/>
        <v/>
      </c>
    </row>
    <row r="776" spans="1:24" ht="45">
      <c r="A776" s="29">
        <f t="shared" si="63"/>
        <v>775</v>
      </c>
      <c r="B776" s="29">
        <v>307</v>
      </c>
      <c r="C776" s="30">
        <f t="shared" si="64"/>
        <v>0</v>
      </c>
      <c r="D776" s="35" t="s">
        <v>55</v>
      </c>
      <c r="E776" s="65" t="s">
        <v>1888</v>
      </c>
      <c r="F776" s="64" t="s">
        <v>225</v>
      </c>
      <c r="G776" s="33">
        <v>4</v>
      </c>
      <c r="H776" s="34" t="s">
        <v>105</v>
      </c>
      <c r="I776" s="31"/>
      <c r="J776" s="66" t="s">
        <v>145</v>
      </c>
      <c r="K776" s="66">
        <v>0</v>
      </c>
      <c r="L776" s="66">
        <v>4</v>
      </c>
      <c r="M776" s="50">
        <v>1</v>
      </c>
      <c r="N776" s="35" t="s">
        <v>1927</v>
      </c>
      <c r="O776" s="64" t="s">
        <v>1928</v>
      </c>
      <c r="P776" s="35" t="s">
        <v>1929</v>
      </c>
      <c r="Q776" s="64"/>
      <c r="R776" s="68" t="s">
        <v>1904</v>
      </c>
      <c r="S776" s="68"/>
      <c r="T776" s="68"/>
      <c r="U776" s="68"/>
      <c r="V776" s="38">
        <f t="shared" si="61"/>
        <v>775</v>
      </c>
      <c r="W776" s="33">
        <f t="shared" si="62"/>
        <v>0</v>
      </c>
      <c r="X776" s="28" t="str">
        <f t="shared" si="60"/>
        <v/>
      </c>
    </row>
    <row r="777" spans="1:24" ht="45">
      <c r="A777" s="29">
        <f t="shared" si="63"/>
        <v>776</v>
      </c>
      <c r="B777" s="29">
        <v>307</v>
      </c>
      <c r="C777" s="30">
        <f t="shared" si="64"/>
        <v>0</v>
      </c>
      <c r="D777" s="35" t="s">
        <v>55</v>
      </c>
      <c r="E777" s="65" t="s">
        <v>1888</v>
      </c>
      <c r="F777" s="64" t="s">
        <v>225</v>
      </c>
      <c r="G777" s="33">
        <v>4</v>
      </c>
      <c r="H777" s="34" t="s">
        <v>105</v>
      </c>
      <c r="I777" s="31"/>
      <c r="J777" s="66" t="s">
        <v>252</v>
      </c>
      <c r="K777" s="66">
        <v>2</v>
      </c>
      <c r="L777" s="66">
        <v>4</v>
      </c>
      <c r="M777" s="50">
        <v>1</v>
      </c>
      <c r="N777" s="35" t="s">
        <v>1930</v>
      </c>
      <c r="O777" s="64"/>
      <c r="P777" s="35" t="s">
        <v>1931</v>
      </c>
      <c r="Q777" s="64"/>
      <c r="R777" s="68" t="s">
        <v>1904</v>
      </c>
      <c r="S777" s="68"/>
      <c r="T777" s="68"/>
      <c r="U777" s="68"/>
      <c r="V777" s="38">
        <f t="shared" si="61"/>
        <v>776</v>
      </c>
      <c r="W777" s="33">
        <f t="shared" si="62"/>
        <v>0</v>
      </c>
      <c r="X777" s="28" t="str">
        <f t="shared" si="60"/>
        <v/>
      </c>
    </row>
    <row r="778" spans="1:24" ht="45">
      <c r="A778" s="29">
        <f t="shared" si="63"/>
        <v>777</v>
      </c>
      <c r="B778" s="29">
        <v>307</v>
      </c>
      <c r="C778" s="30">
        <f t="shared" si="64"/>
        <v>0</v>
      </c>
      <c r="D778" s="35" t="s">
        <v>55</v>
      </c>
      <c r="E778" s="65" t="s">
        <v>1888</v>
      </c>
      <c r="F778" s="64" t="s">
        <v>115</v>
      </c>
      <c r="G778" s="33">
        <v>7</v>
      </c>
      <c r="H778" s="34" t="s">
        <v>105</v>
      </c>
      <c r="I778" s="31"/>
      <c r="J778" s="66" t="s">
        <v>252</v>
      </c>
      <c r="K778" s="66">
        <v>3</v>
      </c>
      <c r="L778" s="66">
        <v>7</v>
      </c>
      <c r="M778" s="50">
        <v>1</v>
      </c>
      <c r="N778" s="35" t="s">
        <v>1932</v>
      </c>
      <c r="O778" s="64"/>
      <c r="P778" s="35" t="s">
        <v>1933</v>
      </c>
      <c r="Q778" s="64"/>
      <c r="R778" s="68" t="s">
        <v>1806</v>
      </c>
      <c r="S778" s="68"/>
      <c r="T778" s="68"/>
      <c r="U778" s="68"/>
      <c r="V778" s="38">
        <f t="shared" si="61"/>
        <v>777</v>
      </c>
      <c r="W778" s="33">
        <f t="shared" si="62"/>
        <v>0</v>
      </c>
      <c r="X778" s="28" t="str">
        <f t="shared" si="60"/>
        <v/>
      </c>
    </row>
    <row r="779" spans="1:24" ht="45">
      <c r="A779" s="29">
        <f t="shared" si="63"/>
        <v>778</v>
      </c>
      <c r="B779" s="29">
        <v>307</v>
      </c>
      <c r="C779" s="30">
        <f t="shared" si="64"/>
        <v>0</v>
      </c>
      <c r="D779" s="35" t="s">
        <v>55</v>
      </c>
      <c r="E779" s="65" t="s">
        <v>1888</v>
      </c>
      <c r="F779" s="64" t="s">
        <v>115</v>
      </c>
      <c r="G779" s="33">
        <v>7</v>
      </c>
      <c r="H779" s="34" t="s">
        <v>105</v>
      </c>
      <c r="I779" s="31"/>
      <c r="J779" s="66" t="s">
        <v>252</v>
      </c>
      <c r="K779" s="66">
        <v>3</v>
      </c>
      <c r="L779" s="66">
        <v>7</v>
      </c>
      <c r="M779" s="50">
        <v>1</v>
      </c>
      <c r="N779" s="40" t="s">
        <v>1934</v>
      </c>
      <c r="O779" s="64" t="s">
        <v>1935</v>
      </c>
      <c r="P779" s="35" t="s">
        <v>1936</v>
      </c>
      <c r="Q779" s="64" t="s">
        <v>1937</v>
      </c>
      <c r="R779" s="68" t="s">
        <v>1806</v>
      </c>
      <c r="S779" s="68"/>
      <c r="T779" s="68"/>
      <c r="U779" s="68"/>
      <c r="V779" s="38">
        <f t="shared" si="61"/>
        <v>778</v>
      </c>
      <c r="W779" s="33">
        <f t="shared" si="62"/>
        <v>0</v>
      </c>
      <c r="X779" s="28" t="str">
        <f t="shared" si="60"/>
        <v/>
      </c>
    </row>
    <row r="780" spans="1:24" ht="45">
      <c r="A780" s="29">
        <f t="shared" si="63"/>
        <v>779</v>
      </c>
      <c r="B780" s="29">
        <v>307</v>
      </c>
      <c r="C780" s="30">
        <f t="shared" si="64"/>
        <v>0</v>
      </c>
      <c r="D780" s="35" t="s">
        <v>55</v>
      </c>
      <c r="E780" s="65" t="s">
        <v>1888</v>
      </c>
      <c r="F780" s="64" t="s">
        <v>115</v>
      </c>
      <c r="G780" s="33">
        <v>7</v>
      </c>
      <c r="H780" s="34" t="s">
        <v>105</v>
      </c>
      <c r="I780" s="31"/>
      <c r="J780" s="66" t="s">
        <v>261</v>
      </c>
      <c r="K780" s="66">
        <v>3</v>
      </c>
      <c r="L780" s="66">
        <v>7</v>
      </c>
      <c r="M780" s="50">
        <v>1</v>
      </c>
      <c r="N780" s="35" t="s">
        <v>1938</v>
      </c>
      <c r="O780" s="64"/>
      <c r="P780" s="35" t="s">
        <v>1939</v>
      </c>
      <c r="Q780" s="64"/>
      <c r="R780" s="68" t="s">
        <v>1806</v>
      </c>
      <c r="S780" s="68"/>
      <c r="T780" s="68"/>
      <c r="U780" s="68"/>
      <c r="V780" s="38">
        <f t="shared" si="61"/>
        <v>779</v>
      </c>
      <c r="W780" s="33">
        <f t="shared" si="62"/>
        <v>0</v>
      </c>
      <c r="X780" s="28" t="str">
        <f t="shared" si="60"/>
        <v/>
      </c>
    </row>
    <row r="781" spans="1:24" ht="45">
      <c r="A781" s="29">
        <f t="shared" si="63"/>
        <v>780</v>
      </c>
      <c r="B781" s="29">
        <v>307</v>
      </c>
      <c r="C781" s="30">
        <f t="shared" si="64"/>
        <v>0</v>
      </c>
      <c r="D781" s="35" t="s">
        <v>55</v>
      </c>
      <c r="E781" s="65" t="s">
        <v>1888</v>
      </c>
      <c r="F781" s="64" t="s">
        <v>115</v>
      </c>
      <c r="G781" s="33">
        <v>7</v>
      </c>
      <c r="H781" s="34" t="s">
        <v>105</v>
      </c>
      <c r="I781" s="31"/>
      <c r="J781" s="66" t="s">
        <v>261</v>
      </c>
      <c r="K781" s="66">
        <v>3</v>
      </c>
      <c r="L781" s="66">
        <v>7</v>
      </c>
      <c r="M781" s="50">
        <v>1</v>
      </c>
      <c r="N781" s="35" t="s">
        <v>1940</v>
      </c>
      <c r="O781" s="64"/>
      <c r="P781" s="35" t="s">
        <v>1941</v>
      </c>
      <c r="Q781" s="64"/>
      <c r="R781" s="68" t="s">
        <v>1806</v>
      </c>
      <c r="S781" s="68"/>
      <c r="T781" s="68"/>
      <c r="U781" s="68"/>
      <c r="V781" s="38">
        <f t="shared" si="61"/>
        <v>780</v>
      </c>
      <c r="W781" s="33">
        <f t="shared" si="62"/>
        <v>0</v>
      </c>
      <c r="X781" s="28" t="str">
        <f t="shared" si="60"/>
        <v/>
      </c>
    </row>
    <row r="782" spans="1:24" ht="75">
      <c r="A782" s="29">
        <f t="shared" si="63"/>
        <v>781</v>
      </c>
      <c r="B782" s="29">
        <v>307</v>
      </c>
      <c r="C782" s="30">
        <f t="shared" si="64"/>
        <v>0</v>
      </c>
      <c r="D782" s="35" t="s">
        <v>55</v>
      </c>
      <c r="E782" s="65" t="s">
        <v>1942</v>
      </c>
      <c r="F782" s="64" t="s">
        <v>652</v>
      </c>
      <c r="G782" s="33">
        <v>9</v>
      </c>
      <c r="H782" s="34" t="s">
        <v>105</v>
      </c>
      <c r="I782" s="31"/>
      <c r="J782" s="66" t="s">
        <v>1033</v>
      </c>
      <c r="K782" s="66">
        <v>1</v>
      </c>
      <c r="L782" s="66">
        <v>9</v>
      </c>
      <c r="M782" s="50">
        <v>1</v>
      </c>
      <c r="N782" s="35" t="s">
        <v>1943</v>
      </c>
      <c r="O782" s="64"/>
      <c r="P782" s="35" t="s">
        <v>1944</v>
      </c>
      <c r="Q782" s="64"/>
      <c r="R782" s="68" t="s">
        <v>1806</v>
      </c>
      <c r="S782" s="68"/>
      <c r="T782" s="68"/>
      <c r="U782" s="68"/>
      <c r="V782" s="38">
        <f t="shared" si="61"/>
        <v>781</v>
      </c>
      <c r="W782" s="33">
        <f t="shared" si="62"/>
        <v>0</v>
      </c>
      <c r="X782" s="28" t="str">
        <f t="shared" si="60"/>
        <v/>
      </c>
    </row>
    <row r="783" spans="1:24" ht="75">
      <c r="A783" s="29">
        <f t="shared" si="63"/>
        <v>782</v>
      </c>
      <c r="B783" s="29">
        <v>307</v>
      </c>
      <c r="C783" s="30">
        <f t="shared" si="64"/>
        <v>0</v>
      </c>
      <c r="D783" s="35" t="s">
        <v>55</v>
      </c>
      <c r="E783" s="65" t="s">
        <v>1942</v>
      </c>
      <c r="F783" s="64" t="s">
        <v>652</v>
      </c>
      <c r="G783" s="33">
        <v>9</v>
      </c>
      <c r="H783" s="34" t="s">
        <v>105</v>
      </c>
      <c r="I783" s="31"/>
      <c r="J783" s="66" t="s">
        <v>1033</v>
      </c>
      <c r="K783" s="66">
        <v>1</v>
      </c>
      <c r="L783" s="66">
        <v>9</v>
      </c>
      <c r="M783" s="50">
        <v>1</v>
      </c>
      <c r="N783" s="35" t="s">
        <v>1945</v>
      </c>
      <c r="O783" s="64"/>
      <c r="P783" s="35" t="s">
        <v>1946</v>
      </c>
      <c r="Q783" s="64"/>
      <c r="R783" s="68" t="s">
        <v>1806</v>
      </c>
      <c r="S783" s="68"/>
      <c r="T783" s="68"/>
      <c r="U783" s="68"/>
      <c r="V783" s="38">
        <f t="shared" si="61"/>
        <v>782</v>
      </c>
      <c r="W783" s="33">
        <f t="shared" si="62"/>
        <v>0</v>
      </c>
      <c r="X783" s="28" t="str">
        <f t="shared" si="60"/>
        <v/>
      </c>
    </row>
    <row r="784" spans="1:24" ht="75">
      <c r="A784" s="29">
        <f t="shared" si="63"/>
        <v>783</v>
      </c>
      <c r="B784" s="29">
        <v>307</v>
      </c>
      <c r="C784" s="30">
        <f t="shared" si="64"/>
        <v>0</v>
      </c>
      <c r="D784" s="35" t="s">
        <v>55</v>
      </c>
      <c r="E784" s="65" t="s">
        <v>1942</v>
      </c>
      <c r="F784" s="64" t="s">
        <v>652</v>
      </c>
      <c r="G784" s="33">
        <v>9</v>
      </c>
      <c r="H784" s="34" t="s">
        <v>105</v>
      </c>
      <c r="I784" s="31"/>
      <c r="J784" s="66" t="s">
        <v>1033</v>
      </c>
      <c r="K784" s="66">
        <v>1</v>
      </c>
      <c r="L784" s="66">
        <v>9</v>
      </c>
      <c r="M784" s="50">
        <v>1</v>
      </c>
      <c r="N784" s="35" t="s">
        <v>1947</v>
      </c>
      <c r="O784" s="64"/>
      <c r="P784" s="35" t="s">
        <v>1948</v>
      </c>
      <c r="Q784" s="64"/>
      <c r="R784" s="68" t="s">
        <v>1806</v>
      </c>
      <c r="S784" s="68"/>
      <c r="T784" s="68"/>
      <c r="U784" s="68"/>
      <c r="V784" s="38">
        <f t="shared" si="61"/>
        <v>783</v>
      </c>
      <c r="W784" s="33">
        <f t="shared" si="62"/>
        <v>0</v>
      </c>
      <c r="X784" s="28" t="str">
        <f t="shared" si="60"/>
        <v/>
      </c>
    </row>
    <row r="785" spans="1:24" ht="45">
      <c r="A785" s="29">
        <f t="shared" si="63"/>
        <v>784</v>
      </c>
      <c r="B785" s="29">
        <v>307</v>
      </c>
      <c r="C785" s="30">
        <f t="shared" si="64"/>
        <v>0</v>
      </c>
      <c r="D785" s="35" t="s">
        <v>55</v>
      </c>
      <c r="E785" s="65" t="s">
        <v>1942</v>
      </c>
      <c r="F785" s="64" t="s">
        <v>115</v>
      </c>
      <c r="G785" s="33">
        <v>7</v>
      </c>
      <c r="H785" s="34" t="s">
        <v>105</v>
      </c>
      <c r="I785" s="31"/>
      <c r="J785" s="66" t="s">
        <v>1033</v>
      </c>
      <c r="K785" s="66">
        <v>1</v>
      </c>
      <c r="L785" s="66">
        <v>7</v>
      </c>
      <c r="M785" s="50">
        <v>1</v>
      </c>
      <c r="N785" s="35" t="s">
        <v>1949</v>
      </c>
      <c r="O785" s="64"/>
      <c r="P785" s="35" t="s">
        <v>1950</v>
      </c>
      <c r="Q785" s="64"/>
      <c r="R785" s="68" t="s">
        <v>1806</v>
      </c>
      <c r="S785" s="68"/>
      <c r="T785" s="68"/>
      <c r="U785" s="68"/>
      <c r="V785" s="38">
        <f t="shared" si="61"/>
        <v>784</v>
      </c>
      <c r="W785" s="33">
        <f t="shared" si="62"/>
        <v>0</v>
      </c>
      <c r="X785" s="28" t="str">
        <f t="shared" si="60"/>
        <v/>
      </c>
    </row>
    <row r="786" spans="1:24" ht="45">
      <c r="A786" s="29">
        <f t="shared" si="63"/>
        <v>785</v>
      </c>
      <c r="B786" s="29">
        <v>307</v>
      </c>
      <c r="C786" s="30">
        <f t="shared" si="64"/>
        <v>0</v>
      </c>
      <c r="D786" s="35" t="s">
        <v>55</v>
      </c>
      <c r="E786" s="65" t="s">
        <v>1942</v>
      </c>
      <c r="F786" s="64" t="s">
        <v>104</v>
      </c>
      <c r="G786" s="33">
        <v>2</v>
      </c>
      <c r="H786" s="34" t="s">
        <v>105</v>
      </c>
      <c r="I786" s="31"/>
      <c r="J786" s="66" t="s">
        <v>1033</v>
      </c>
      <c r="K786" s="66">
        <v>3</v>
      </c>
      <c r="L786" s="66">
        <v>7</v>
      </c>
      <c r="M786" s="50">
        <v>1</v>
      </c>
      <c r="N786" s="35" t="s">
        <v>1951</v>
      </c>
      <c r="O786" s="64"/>
      <c r="P786" s="35" t="s">
        <v>1952</v>
      </c>
      <c r="Q786" s="64"/>
      <c r="R786" s="68" t="s">
        <v>1895</v>
      </c>
      <c r="S786" s="68"/>
      <c r="T786" s="68"/>
      <c r="U786" s="68"/>
      <c r="V786" s="38">
        <f t="shared" si="61"/>
        <v>785</v>
      </c>
      <c r="W786" s="33">
        <f t="shared" si="62"/>
        <v>0</v>
      </c>
      <c r="X786" s="28" t="str">
        <f t="shared" si="60"/>
        <v/>
      </c>
    </row>
    <row r="787" spans="1:24" ht="45">
      <c r="A787" s="29">
        <f t="shared" si="63"/>
        <v>786</v>
      </c>
      <c r="B787" s="29">
        <v>307</v>
      </c>
      <c r="C787" s="30">
        <f t="shared" si="64"/>
        <v>0</v>
      </c>
      <c r="D787" s="35" t="s">
        <v>55</v>
      </c>
      <c r="E787" s="65" t="s">
        <v>1942</v>
      </c>
      <c r="F787" s="64" t="s">
        <v>225</v>
      </c>
      <c r="G787" s="33">
        <v>4</v>
      </c>
      <c r="H787" s="34" t="s">
        <v>105</v>
      </c>
      <c r="I787" s="31"/>
      <c r="J787" s="66" t="s">
        <v>252</v>
      </c>
      <c r="K787" s="66">
        <v>4</v>
      </c>
      <c r="L787" s="66">
        <v>4</v>
      </c>
      <c r="M787" s="50">
        <v>1</v>
      </c>
      <c r="N787" s="35" t="s">
        <v>1953</v>
      </c>
      <c r="O787" s="64"/>
      <c r="P787" s="35" t="s">
        <v>1954</v>
      </c>
      <c r="Q787" s="64"/>
      <c r="R787" s="68" t="s">
        <v>1895</v>
      </c>
      <c r="S787" s="68"/>
      <c r="T787" s="68"/>
      <c r="U787" s="68"/>
      <c r="V787" s="38">
        <f t="shared" si="61"/>
        <v>786</v>
      </c>
      <c r="W787" s="33">
        <f t="shared" si="62"/>
        <v>0</v>
      </c>
      <c r="X787" s="28" t="str">
        <f t="shared" si="60"/>
        <v/>
      </c>
    </row>
    <row r="788" spans="1:24" ht="45">
      <c r="A788" s="29">
        <f t="shared" si="63"/>
        <v>787</v>
      </c>
      <c r="B788" s="29">
        <v>307</v>
      </c>
      <c r="C788" s="30">
        <f t="shared" si="64"/>
        <v>0</v>
      </c>
      <c r="D788" s="35" t="s">
        <v>55</v>
      </c>
      <c r="E788" s="65" t="s">
        <v>1942</v>
      </c>
      <c r="F788" s="64" t="s">
        <v>225</v>
      </c>
      <c r="G788" s="33">
        <v>4</v>
      </c>
      <c r="H788" s="34" t="s">
        <v>105</v>
      </c>
      <c r="I788" s="31"/>
      <c r="J788" s="66" t="s">
        <v>252</v>
      </c>
      <c r="K788" s="66">
        <v>4</v>
      </c>
      <c r="L788" s="66">
        <v>4</v>
      </c>
      <c r="M788" s="50">
        <v>1</v>
      </c>
      <c r="N788" s="35" t="s">
        <v>1955</v>
      </c>
      <c r="O788" s="64"/>
      <c r="P788" s="35" t="s">
        <v>1956</v>
      </c>
      <c r="Q788" s="64"/>
      <c r="R788" s="68" t="s">
        <v>1895</v>
      </c>
      <c r="S788" s="68"/>
      <c r="T788" s="68"/>
      <c r="U788" s="68"/>
      <c r="V788" s="38">
        <f t="shared" si="61"/>
        <v>787</v>
      </c>
      <c r="W788" s="33">
        <f t="shared" si="62"/>
        <v>0</v>
      </c>
      <c r="X788" s="28" t="str">
        <f t="shared" si="60"/>
        <v/>
      </c>
    </row>
    <row r="789" spans="1:24" ht="45">
      <c r="A789" s="29">
        <f t="shared" si="63"/>
        <v>788</v>
      </c>
      <c r="B789" s="29">
        <v>307</v>
      </c>
      <c r="C789" s="30">
        <f t="shared" si="64"/>
        <v>0</v>
      </c>
      <c r="D789" s="35" t="s">
        <v>55</v>
      </c>
      <c r="E789" s="65" t="s">
        <v>1942</v>
      </c>
      <c r="F789" s="64" t="s">
        <v>562</v>
      </c>
      <c r="G789" s="33">
        <v>8</v>
      </c>
      <c r="H789" s="34" t="s">
        <v>105</v>
      </c>
      <c r="I789" s="31"/>
      <c r="J789" s="66" t="s">
        <v>252</v>
      </c>
      <c r="K789" s="66">
        <v>4</v>
      </c>
      <c r="L789" s="66">
        <v>8</v>
      </c>
      <c r="M789" s="50">
        <v>1</v>
      </c>
      <c r="N789" s="35" t="s">
        <v>1957</v>
      </c>
      <c r="O789" s="64"/>
      <c r="P789" s="35" t="s">
        <v>1958</v>
      </c>
      <c r="Q789" s="64" t="s">
        <v>1959</v>
      </c>
      <c r="R789" s="68" t="s">
        <v>1895</v>
      </c>
      <c r="S789" s="68"/>
      <c r="T789" s="68"/>
      <c r="U789" s="68"/>
      <c r="V789" s="38">
        <f t="shared" si="61"/>
        <v>788</v>
      </c>
      <c r="W789" s="33">
        <f t="shared" si="62"/>
        <v>0</v>
      </c>
      <c r="X789" s="28" t="str">
        <f t="shared" si="60"/>
        <v/>
      </c>
    </row>
    <row r="790" spans="1:24" ht="45">
      <c r="A790" s="29">
        <f t="shared" si="63"/>
        <v>789</v>
      </c>
      <c r="B790" s="29">
        <v>307</v>
      </c>
      <c r="C790" s="30">
        <f t="shared" si="64"/>
        <v>0</v>
      </c>
      <c r="D790" s="35" t="s">
        <v>55</v>
      </c>
      <c r="E790" s="65" t="s">
        <v>1942</v>
      </c>
      <c r="F790" s="64" t="s">
        <v>225</v>
      </c>
      <c r="G790" s="33">
        <v>4</v>
      </c>
      <c r="H790" s="34" t="s">
        <v>105</v>
      </c>
      <c r="I790" s="31"/>
      <c r="J790" s="66" t="s">
        <v>252</v>
      </c>
      <c r="K790" s="66">
        <v>4</v>
      </c>
      <c r="L790" s="66">
        <v>4</v>
      </c>
      <c r="M790" s="50">
        <v>1</v>
      </c>
      <c r="N790" s="35" t="s">
        <v>1960</v>
      </c>
      <c r="O790" s="64"/>
      <c r="P790" s="35" t="s">
        <v>1961</v>
      </c>
      <c r="Q790" s="64"/>
      <c r="R790" s="68" t="s">
        <v>1895</v>
      </c>
      <c r="S790" s="68"/>
      <c r="T790" s="68"/>
      <c r="U790" s="68"/>
      <c r="V790" s="38">
        <f t="shared" si="61"/>
        <v>789</v>
      </c>
      <c r="W790" s="33">
        <f t="shared" si="62"/>
        <v>0</v>
      </c>
      <c r="X790" s="28" t="str">
        <f t="shared" si="60"/>
        <v/>
      </c>
    </row>
    <row r="791" spans="1:24" ht="45">
      <c r="A791" s="29">
        <f t="shared" si="63"/>
        <v>790</v>
      </c>
      <c r="B791" s="29">
        <v>307</v>
      </c>
      <c r="C791" s="30">
        <f t="shared" si="64"/>
        <v>0</v>
      </c>
      <c r="D791" s="35" t="s">
        <v>55</v>
      </c>
      <c r="E791" s="65" t="s">
        <v>1942</v>
      </c>
      <c r="F791" s="64" t="s">
        <v>225</v>
      </c>
      <c r="G791" s="33">
        <v>4</v>
      </c>
      <c r="H791" s="34" t="s">
        <v>105</v>
      </c>
      <c r="I791" s="31"/>
      <c r="J791" s="66" t="s">
        <v>252</v>
      </c>
      <c r="K791" s="66">
        <v>4</v>
      </c>
      <c r="L791" s="66">
        <v>4</v>
      </c>
      <c r="M791" s="50">
        <v>1</v>
      </c>
      <c r="N791" s="35" t="s">
        <v>1962</v>
      </c>
      <c r="O791" s="64"/>
      <c r="P791" s="35" t="s">
        <v>1963</v>
      </c>
      <c r="Q791" s="64" t="s">
        <v>776</v>
      </c>
      <c r="R791" s="68" t="s">
        <v>1895</v>
      </c>
      <c r="S791" s="68"/>
      <c r="T791" s="68"/>
      <c r="U791" s="68"/>
      <c r="V791" s="38">
        <f t="shared" si="61"/>
        <v>790</v>
      </c>
      <c r="W791" s="33">
        <f t="shared" si="62"/>
        <v>0</v>
      </c>
      <c r="X791" s="28" t="str">
        <f t="shared" si="60"/>
        <v/>
      </c>
    </row>
    <row r="792" spans="1:24" ht="45">
      <c r="A792" s="29">
        <f t="shared" si="63"/>
        <v>791</v>
      </c>
      <c r="B792" s="29">
        <v>307</v>
      </c>
      <c r="C792" s="30">
        <f t="shared" si="64"/>
        <v>0</v>
      </c>
      <c r="D792" s="35" t="s">
        <v>55</v>
      </c>
      <c r="E792" s="65" t="s">
        <v>1942</v>
      </c>
      <c r="F792" s="64" t="s">
        <v>225</v>
      </c>
      <c r="G792" s="33">
        <v>4</v>
      </c>
      <c r="H792" s="34" t="s">
        <v>105</v>
      </c>
      <c r="I792" s="31"/>
      <c r="J792" s="66" t="s">
        <v>252</v>
      </c>
      <c r="K792" s="66">
        <v>4</v>
      </c>
      <c r="L792" s="66">
        <v>4</v>
      </c>
      <c r="M792" s="50">
        <v>1</v>
      </c>
      <c r="N792" s="35" t="s">
        <v>1964</v>
      </c>
      <c r="O792" s="64"/>
      <c r="P792" s="35" t="s">
        <v>1965</v>
      </c>
      <c r="Q792" s="64" t="s">
        <v>1966</v>
      </c>
      <c r="R792" s="68" t="s">
        <v>1895</v>
      </c>
      <c r="S792" s="68"/>
      <c r="T792" s="68"/>
      <c r="U792" s="68"/>
      <c r="V792" s="38">
        <f t="shared" si="61"/>
        <v>791</v>
      </c>
      <c r="W792" s="33">
        <f t="shared" si="62"/>
        <v>0</v>
      </c>
      <c r="X792" s="28" t="str">
        <f t="shared" si="60"/>
        <v/>
      </c>
    </row>
    <row r="793" spans="1:24" ht="45">
      <c r="A793" s="29">
        <f t="shared" si="63"/>
        <v>792</v>
      </c>
      <c r="B793" s="29">
        <v>307</v>
      </c>
      <c r="C793" s="30">
        <f t="shared" si="64"/>
        <v>0</v>
      </c>
      <c r="D793" s="35" t="s">
        <v>55</v>
      </c>
      <c r="E793" s="65" t="s">
        <v>1942</v>
      </c>
      <c r="F793" s="64" t="s">
        <v>225</v>
      </c>
      <c r="G793" s="33">
        <v>4</v>
      </c>
      <c r="H793" s="34" t="s">
        <v>105</v>
      </c>
      <c r="I793" s="31"/>
      <c r="J793" s="66" t="s">
        <v>252</v>
      </c>
      <c r="K793" s="66">
        <v>4</v>
      </c>
      <c r="L793" s="66">
        <v>4</v>
      </c>
      <c r="M793" s="50">
        <v>1</v>
      </c>
      <c r="N793" s="35" t="s">
        <v>1967</v>
      </c>
      <c r="O793" s="64"/>
      <c r="P793" s="35" t="s">
        <v>1968</v>
      </c>
      <c r="Q793" s="64" t="s">
        <v>1969</v>
      </c>
      <c r="R793" s="68" t="s">
        <v>1895</v>
      </c>
      <c r="S793" s="68"/>
      <c r="T793" s="68"/>
      <c r="U793" s="68"/>
      <c r="V793" s="38">
        <f t="shared" si="61"/>
        <v>792</v>
      </c>
      <c r="W793" s="33">
        <f t="shared" si="62"/>
        <v>0</v>
      </c>
      <c r="X793" s="28" t="str">
        <f t="shared" si="60"/>
        <v/>
      </c>
    </row>
    <row r="794" spans="1:24" ht="45">
      <c r="A794" s="29">
        <f t="shared" si="63"/>
        <v>793</v>
      </c>
      <c r="B794" s="29">
        <v>307</v>
      </c>
      <c r="C794" s="30">
        <f t="shared" si="64"/>
        <v>0</v>
      </c>
      <c r="D794" s="35" t="s">
        <v>55</v>
      </c>
      <c r="E794" s="65" t="s">
        <v>1942</v>
      </c>
      <c r="F794" s="64" t="s">
        <v>225</v>
      </c>
      <c r="G794" s="33">
        <v>4</v>
      </c>
      <c r="H794" s="34" t="s">
        <v>105</v>
      </c>
      <c r="I794" s="31"/>
      <c r="J794" s="66" t="s">
        <v>252</v>
      </c>
      <c r="K794" s="66">
        <v>4</v>
      </c>
      <c r="L794" s="66">
        <v>4</v>
      </c>
      <c r="M794" s="50">
        <v>1</v>
      </c>
      <c r="N794" s="35" t="s">
        <v>1970</v>
      </c>
      <c r="O794" s="64"/>
      <c r="P794" s="35"/>
      <c r="Q794" s="64"/>
      <c r="R794" s="68" t="s">
        <v>1895</v>
      </c>
      <c r="S794" s="68"/>
      <c r="T794" s="68"/>
      <c r="U794" s="68"/>
      <c r="V794" s="38">
        <f t="shared" si="61"/>
        <v>793</v>
      </c>
      <c r="W794" s="33">
        <f t="shared" si="62"/>
        <v>0</v>
      </c>
      <c r="X794" s="28" t="str">
        <f t="shared" si="60"/>
        <v/>
      </c>
    </row>
    <row r="795" spans="1:24" ht="45">
      <c r="A795" s="29">
        <f t="shared" si="63"/>
        <v>794</v>
      </c>
      <c r="B795" s="29">
        <v>307</v>
      </c>
      <c r="C795" s="30">
        <f t="shared" si="64"/>
        <v>0</v>
      </c>
      <c r="D795" s="35" t="s">
        <v>55</v>
      </c>
      <c r="E795" s="65" t="s">
        <v>1942</v>
      </c>
      <c r="F795" s="64" t="s">
        <v>225</v>
      </c>
      <c r="G795" s="33">
        <v>4</v>
      </c>
      <c r="H795" s="34" t="s">
        <v>105</v>
      </c>
      <c r="I795" s="31"/>
      <c r="J795" s="66" t="s">
        <v>252</v>
      </c>
      <c r="K795" s="66">
        <v>4</v>
      </c>
      <c r="L795" s="66">
        <v>4</v>
      </c>
      <c r="M795" s="50">
        <v>1</v>
      </c>
      <c r="N795" s="35" t="s">
        <v>1971</v>
      </c>
      <c r="O795" s="64"/>
      <c r="P795" s="35" t="s">
        <v>1972</v>
      </c>
      <c r="Q795" s="64"/>
      <c r="R795" s="68" t="s">
        <v>1895</v>
      </c>
      <c r="S795" s="68"/>
      <c r="T795" s="68"/>
      <c r="U795" s="68"/>
      <c r="V795" s="38">
        <f t="shared" si="61"/>
        <v>794</v>
      </c>
      <c r="W795" s="33">
        <f t="shared" si="62"/>
        <v>0</v>
      </c>
      <c r="X795" s="28" t="str">
        <f t="shared" si="60"/>
        <v/>
      </c>
    </row>
    <row r="796" spans="1:24" ht="75">
      <c r="A796" s="29">
        <f t="shared" si="63"/>
        <v>795</v>
      </c>
      <c r="B796" s="29">
        <v>307</v>
      </c>
      <c r="C796" s="30">
        <f t="shared" si="64"/>
        <v>0</v>
      </c>
      <c r="D796" s="35" t="s">
        <v>55</v>
      </c>
      <c r="E796" s="65" t="s">
        <v>1942</v>
      </c>
      <c r="F796" s="64" t="s">
        <v>652</v>
      </c>
      <c r="G796" s="33">
        <v>9</v>
      </c>
      <c r="H796" s="34" t="s">
        <v>105</v>
      </c>
      <c r="I796" s="31"/>
      <c r="J796" s="66" t="s">
        <v>252</v>
      </c>
      <c r="K796" s="66">
        <v>4</v>
      </c>
      <c r="L796" s="66">
        <v>9</v>
      </c>
      <c r="M796" s="50">
        <v>1</v>
      </c>
      <c r="N796" s="35" t="s">
        <v>1973</v>
      </c>
      <c r="O796" s="64"/>
      <c r="P796" s="35" t="s">
        <v>1974</v>
      </c>
      <c r="Q796" s="64"/>
      <c r="R796" s="68" t="s">
        <v>1895</v>
      </c>
      <c r="S796" s="68"/>
      <c r="T796" s="68"/>
      <c r="U796" s="68"/>
      <c r="V796" s="38">
        <f t="shared" si="61"/>
        <v>795</v>
      </c>
      <c r="W796" s="33">
        <f t="shared" si="62"/>
        <v>0</v>
      </c>
      <c r="X796" s="28" t="str">
        <f t="shared" si="60"/>
        <v/>
      </c>
    </row>
    <row r="797" spans="1:24" ht="45">
      <c r="A797" s="29">
        <f t="shared" si="63"/>
        <v>796</v>
      </c>
      <c r="B797" s="29">
        <v>307</v>
      </c>
      <c r="C797" s="30">
        <f t="shared" si="64"/>
        <v>0</v>
      </c>
      <c r="D797" s="35" t="s">
        <v>55</v>
      </c>
      <c r="E797" s="65" t="s">
        <v>1942</v>
      </c>
      <c r="F797" s="64" t="s">
        <v>225</v>
      </c>
      <c r="G797" s="33">
        <v>4</v>
      </c>
      <c r="H797" s="34" t="s">
        <v>105</v>
      </c>
      <c r="I797" s="31"/>
      <c r="J797" s="66" t="s">
        <v>252</v>
      </c>
      <c r="K797" s="66">
        <v>4</v>
      </c>
      <c r="L797" s="66">
        <v>4</v>
      </c>
      <c r="M797" s="50">
        <v>1</v>
      </c>
      <c r="N797" s="35" t="s">
        <v>1975</v>
      </c>
      <c r="O797" s="64"/>
      <c r="P797" s="35" t="s">
        <v>1976</v>
      </c>
      <c r="Q797" s="64" t="s">
        <v>1977</v>
      </c>
      <c r="R797" s="68" t="s">
        <v>1895</v>
      </c>
      <c r="S797" s="68"/>
      <c r="T797" s="68"/>
      <c r="U797" s="68"/>
      <c r="V797" s="38">
        <f t="shared" si="61"/>
        <v>796</v>
      </c>
      <c r="W797" s="33">
        <f t="shared" si="62"/>
        <v>0</v>
      </c>
      <c r="X797" s="28" t="str">
        <f t="shared" si="60"/>
        <v/>
      </c>
    </row>
    <row r="798" spans="1:24" ht="45">
      <c r="A798" s="29">
        <f t="shared" si="63"/>
        <v>797</v>
      </c>
      <c r="B798" s="29">
        <v>307</v>
      </c>
      <c r="C798" s="30">
        <f t="shared" si="64"/>
        <v>0</v>
      </c>
      <c r="D798" s="35" t="s">
        <v>55</v>
      </c>
      <c r="E798" s="65" t="s">
        <v>1942</v>
      </c>
      <c r="F798" s="64" t="s">
        <v>562</v>
      </c>
      <c r="G798" s="33">
        <v>8</v>
      </c>
      <c r="H798" s="34" t="s">
        <v>105</v>
      </c>
      <c r="I798" s="31"/>
      <c r="J798" s="66" t="s">
        <v>252</v>
      </c>
      <c r="K798" s="66">
        <v>4</v>
      </c>
      <c r="L798" s="66">
        <v>8</v>
      </c>
      <c r="M798" s="50">
        <v>1</v>
      </c>
      <c r="N798" s="35" t="s">
        <v>1978</v>
      </c>
      <c r="O798" s="64"/>
      <c r="P798" s="35" t="s">
        <v>1979</v>
      </c>
      <c r="Q798" s="64" t="s">
        <v>1980</v>
      </c>
      <c r="R798" s="68" t="s">
        <v>1895</v>
      </c>
      <c r="S798" s="68"/>
      <c r="T798" s="68"/>
      <c r="U798" s="68"/>
      <c r="V798" s="38">
        <f t="shared" si="61"/>
        <v>797</v>
      </c>
      <c r="W798" s="33">
        <f t="shared" si="62"/>
        <v>0</v>
      </c>
      <c r="X798" s="28" t="str">
        <f t="shared" si="60"/>
        <v/>
      </c>
    </row>
    <row r="799" spans="1:24" ht="45">
      <c r="A799" s="29">
        <f t="shared" si="63"/>
        <v>798</v>
      </c>
      <c r="B799" s="29">
        <v>307</v>
      </c>
      <c r="C799" s="30">
        <f t="shared" si="64"/>
        <v>0</v>
      </c>
      <c r="D799" s="35" t="s">
        <v>55</v>
      </c>
      <c r="E799" s="65" t="s">
        <v>1942</v>
      </c>
      <c r="F799" s="64" t="s">
        <v>225</v>
      </c>
      <c r="G799" s="33">
        <v>4</v>
      </c>
      <c r="H799" s="34" t="s">
        <v>105</v>
      </c>
      <c r="I799" s="31"/>
      <c r="J799" s="66" t="s">
        <v>252</v>
      </c>
      <c r="K799" s="66">
        <v>4</v>
      </c>
      <c r="L799" s="66">
        <v>4</v>
      </c>
      <c r="M799" s="50">
        <v>1</v>
      </c>
      <c r="N799" s="35" t="s">
        <v>1981</v>
      </c>
      <c r="O799" s="64"/>
      <c r="P799" s="35" t="s">
        <v>1982</v>
      </c>
      <c r="Q799" s="64"/>
      <c r="R799" s="68" t="s">
        <v>1895</v>
      </c>
      <c r="S799" s="68"/>
      <c r="T799" s="68"/>
      <c r="U799" s="68"/>
      <c r="V799" s="38">
        <f t="shared" si="61"/>
        <v>798</v>
      </c>
      <c r="W799" s="33">
        <f t="shared" si="62"/>
        <v>0</v>
      </c>
      <c r="X799" s="28" t="str">
        <f t="shared" si="60"/>
        <v/>
      </c>
    </row>
    <row r="800" spans="1:24" ht="45">
      <c r="A800" s="29">
        <f t="shared" si="63"/>
        <v>799</v>
      </c>
      <c r="B800" s="29">
        <v>307</v>
      </c>
      <c r="C800" s="30">
        <f t="shared" si="64"/>
        <v>0</v>
      </c>
      <c r="D800" s="35" t="s">
        <v>55</v>
      </c>
      <c r="E800" s="65" t="s">
        <v>1942</v>
      </c>
      <c r="F800" s="64" t="s">
        <v>225</v>
      </c>
      <c r="G800" s="33">
        <v>4</v>
      </c>
      <c r="H800" s="34" t="s">
        <v>105</v>
      </c>
      <c r="I800" s="31"/>
      <c r="J800" s="66" t="s">
        <v>252</v>
      </c>
      <c r="K800" s="66">
        <v>4</v>
      </c>
      <c r="L800" s="66">
        <v>4</v>
      </c>
      <c r="M800" s="50">
        <v>1</v>
      </c>
      <c r="N800" s="35" t="s">
        <v>1983</v>
      </c>
      <c r="O800" s="64"/>
      <c r="P800" s="35" t="s">
        <v>1984</v>
      </c>
      <c r="Q800" s="64"/>
      <c r="R800" s="68" t="s">
        <v>1895</v>
      </c>
      <c r="S800" s="68"/>
      <c r="T800" s="68"/>
      <c r="U800" s="68"/>
      <c r="V800" s="38">
        <f t="shared" si="61"/>
        <v>799</v>
      </c>
      <c r="W800" s="33">
        <f t="shared" si="62"/>
        <v>0</v>
      </c>
      <c r="X800" s="28" t="str">
        <f t="shared" si="60"/>
        <v/>
      </c>
    </row>
    <row r="801" spans="1:24" ht="45">
      <c r="A801" s="29">
        <f t="shared" si="63"/>
        <v>800</v>
      </c>
      <c r="B801" s="29">
        <v>307</v>
      </c>
      <c r="C801" s="30">
        <f t="shared" si="64"/>
        <v>0</v>
      </c>
      <c r="D801" s="35" t="s">
        <v>55</v>
      </c>
      <c r="E801" s="65" t="s">
        <v>1942</v>
      </c>
      <c r="F801" s="64" t="s">
        <v>225</v>
      </c>
      <c r="G801" s="33">
        <v>4</v>
      </c>
      <c r="H801" s="34" t="s">
        <v>105</v>
      </c>
      <c r="I801" s="31"/>
      <c r="J801" s="66" t="s">
        <v>252</v>
      </c>
      <c r="K801" s="66">
        <v>4</v>
      </c>
      <c r="L801" s="66">
        <v>4</v>
      </c>
      <c r="M801" s="50">
        <v>1</v>
      </c>
      <c r="N801" s="35" t="s">
        <v>1985</v>
      </c>
      <c r="O801" s="64"/>
      <c r="P801" s="35" t="s">
        <v>1986</v>
      </c>
      <c r="Q801" s="64" t="s">
        <v>1987</v>
      </c>
      <c r="R801" s="68" t="s">
        <v>1895</v>
      </c>
      <c r="S801" s="68"/>
      <c r="T801" s="68"/>
      <c r="U801" s="68"/>
      <c r="V801" s="38">
        <f t="shared" si="61"/>
        <v>800</v>
      </c>
      <c r="W801" s="33">
        <f t="shared" si="62"/>
        <v>0</v>
      </c>
      <c r="X801" s="28" t="str">
        <f t="shared" si="60"/>
        <v/>
      </c>
    </row>
    <row r="802" spans="1:24" ht="45">
      <c r="A802" s="29">
        <f t="shared" si="63"/>
        <v>801</v>
      </c>
      <c r="B802" s="29">
        <v>307</v>
      </c>
      <c r="C802" s="30">
        <f t="shared" si="64"/>
        <v>0</v>
      </c>
      <c r="D802" s="35" t="s">
        <v>55</v>
      </c>
      <c r="E802" s="65" t="s">
        <v>1942</v>
      </c>
      <c r="F802" s="64" t="s">
        <v>225</v>
      </c>
      <c r="G802" s="33">
        <v>4</v>
      </c>
      <c r="H802" s="34" t="s">
        <v>105</v>
      </c>
      <c r="I802" s="31"/>
      <c r="J802" s="66" t="s">
        <v>252</v>
      </c>
      <c r="K802" s="66">
        <v>4</v>
      </c>
      <c r="L802" s="66">
        <v>4</v>
      </c>
      <c r="M802" s="50">
        <v>1</v>
      </c>
      <c r="N802" s="35" t="s">
        <v>1988</v>
      </c>
      <c r="O802" s="64"/>
      <c r="P802" s="35" t="s">
        <v>1989</v>
      </c>
      <c r="Q802" s="64" t="s">
        <v>1990</v>
      </c>
      <c r="R802" s="68" t="s">
        <v>1895</v>
      </c>
      <c r="S802" s="68"/>
      <c r="T802" s="68"/>
      <c r="U802" s="68"/>
      <c r="V802" s="38">
        <f t="shared" si="61"/>
        <v>801</v>
      </c>
      <c r="W802" s="33">
        <f t="shared" si="62"/>
        <v>0</v>
      </c>
      <c r="X802" s="28" t="str">
        <f t="shared" si="60"/>
        <v/>
      </c>
    </row>
    <row r="803" spans="1:24" ht="45">
      <c r="A803" s="29">
        <f t="shared" si="63"/>
        <v>802</v>
      </c>
      <c r="B803" s="29">
        <v>307</v>
      </c>
      <c r="C803" s="30">
        <f t="shared" si="64"/>
        <v>0</v>
      </c>
      <c r="D803" s="35" t="s">
        <v>55</v>
      </c>
      <c r="E803" s="65" t="s">
        <v>1942</v>
      </c>
      <c r="F803" s="64" t="s">
        <v>225</v>
      </c>
      <c r="G803" s="33">
        <v>4</v>
      </c>
      <c r="H803" s="34" t="s">
        <v>105</v>
      </c>
      <c r="I803" s="31"/>
      <c r="J803" s="66" t="s">
        <v>252</v>
      </c>
      <c r="K803" s="66">
        <v>4</v>
      </c>
      <c r="L803" s="66">
        <v>4</v>
      </c>
      <c r="M803" s="50">
        <v>1</v>
      </c>
      <c r="N803" s="35" t="s">
        <v>1991</v>
      </c>
      <c r="O803" s="64"/>
      <c r="P803" s="35" t="s">
        <v>1992</v>
      </c>
      <c r="Q803" s="64"/>
      <c r="R803" s="68" t="s">
        <v>1895</v>
      </c>
      <c r="S803" s="68"/>
      <c r="T803" s="68"/>
      <c r="U803" s="68"/>
      <c r="V803" s="38">
        <f t="shared" si="61"/>
        <v>802</v>
      </c>
      <c r="W803" s="33">
        <f t="shared" si="62"/>
        <v>0</v>
      </c>
      <c r="X803" s="28" t="str">
        <f t="shared" si="60"/>
        <v/>
      </c>
    </row>
    <row r="804" spans="1:24" ht="45">
      <c r="A804" s="29">
        <f t="shared" si="63"/>
        <v>803</v>
      </c>
      <c r="B804" s="29">
        <v>307</v>
      </c>
      <c r="C804" s="30">
        <f t="shared" si="64"/>
        <v>0</v>
      </c>
      <c r="D804" s="35" t="s">
        <v>55</v>
      </c>
      <c r="E804" s="65" t="s">
        <v>1942</v>
      </c>
      <c r="F804" s="64" t="s">
        <v>115</v>
      </c>
      <c r="G804" s="33">
        <v>7</v>
      </c>
      <c r="H804" s="34" t="s">
        <v>105</v>
      </c>
      <c r="I804" s="31"/>
      <c r="J804" s="66" t="s">
        <v>261</v>
      </c>
      <c r="K804" s="66">
        <v>3</v>
      </c>
      <c r="L804" s="66">
        <v>7</v>
      </c>
      <c r="M804" s="50">
        <v>1</v>
      </c>
      <c r="N804" s="35" t="s">
        <v>1993</v>
      </c>
      <c r="O804" s="64"/>
      <c r="P804" s="35" t="s">
        <v>1994</v>
      </c>
      <c r="Q804" s="35"/>
      <c r="R804" s="68" t="s">
        <v>1806</v>
      </c>
      <c r="S804" s="68"/>
      <c r="T804" s="31"/>
      <c r="U804" s="31"/>
      <c r="V804" s="38">
        <f t="shared" si="61"/>
        <v>803</v>
      </c>
      <c r="W804" s="33">
        <f t="shared" si="62"/>
        <v>0</v>
      </c>
      <c r="X804" s="28" t="str">
        <f t="shared" si="60"/>
        <v/>
      </c>
    </row>
    <row r="805" spans="1:24" ht="45">
      <c r="A805" s="29">
        <f t="shared" si="63"/>
        <v>804</v>
      </c>
      <c r="B805" s="29">
        <v>307</v>
      </c>
      <c r="C805" s="30">
        <f t="shared" si="64"/>
        <v>0</v>
      </c>
      <c r="D805" s="35" t="s">
        <v>55</v>
      </c>
      <c r="E805" s="65" t="s">
        <v>1942</v>
      </c>
      <c r="F805" s="64" t="s">
        <v>115</v>
      </c>
      <c r="G805" s="33">
        <v>7</v>
      </c>
      <c r="H805" s="34" t="s">
        <v>105</v>
      </c>
      <c r="I805" s="31"/>
      <c r="J805" s="66" t="s">
        <v>261</v>
      </c>
      <c r="K805" s="66">
        <v>3</v>
      </c>
      <c r="L805" s="66">
        <v>7</v>
      </c>
      <c r="M805" s="50">
        <v>1</v>
      </c>
      <c r="N805" s="35" t="s">
        <v>1995</v>
      </c>
      <c r="O805" s="64"/>
      <c r="P805" s="35" t="s">
        <v>1996</v>
      </c>
      <c r="Q805" s="35"/>
      <c r="R805" s="68" t="s">
        <v>1806</v>
      </c>
      <c r="S805" s="68"/>
      <c r="T805" s="31"/>
      <c r="U805" s="31"/>
      <c r="V805" s="38">
        <f t="shared" si="61"/>
        <v>804</v>
      </c>
      <c r="W805" s="33">
        <f t="shared" si="62"/>
        <v>0</v>
      </c>
      <c r="X805" s="28" t="str">
        <f t="shared" si="60"/>
        <v/>
      </c>
    </row>
    <row r="806" spans="1:24" ht="45">
      <c r="A806" s="29">
        <f t="shared" si="63"/>
        <v>805</v>
      </c>
      <c r="B806" s="29">
        <v>307</v>
      </c>
      <c r="C806" s="30">
        <f t="shared" si="64"/>
        <v>0</v>
      </c>
      <c r="D806" s="35" t="s">
        <v>55</v>
      </c>
      <c r="E806" s="65" t="s">
        <v>1942</v>
      </c>
      <c r="F806" s="64" t="s">
        <v>115</v>
      </c>
      <c r="G806" s="33">
        <v>7</v>
      </c>
      <c r="H806" s="34" t="s">
        <v>105</v>
      </c>
      <c r="I806" s="31"/>
      <c r="J806" s="66" t="s">
        <v>261</v>
      </c>
      <c r="K806" s="66">
        <v>3</v>
      </c>
      <c r="L806" s="66">
        <v>7</v>
      </c>
      <c r="M806" s="50">
        <v>1</v>
      </c>
      <c r="N806" s="35" t="s">
        <v>1997</v>
      </c>
      <c r="O806" s="64"/>
      <c r="P806" s="35" t="s">
        <v>1998</v>
      </c>
      <c r="Q806" s="35"/>
      <c r="R806" s="68" t="s">
        <v>1806</v>
      </c>
      <c r="S806" s="68"/>
      <c r="T806" s="31"/>
      <c r="U806" s="31"/>
      <c r="V806" s="38">
        <f t="shared" si="61"/>
        <v>805</v>
      </c>
      <c r="W806" s="33">
        <f t="shared" si="62"/>
        <v>0</v>
      </c>
      <c r="X806" s="28" t="str">
        <f t="shared" si="60"/>
        <v/>
      </c>
    </row>
    <row r="807" spans="1:24" ht="45">
      <c r="A807" s="29">
        <f t="shared" si="63"/>
        <v>806</v>
      </c>
      <c r="B807" s="29">
        <v>307</v>
      </c>
      <c r="C807" s="30">
        <f t="shared" si="64"/>
        <v>0</v>
      </c>
      <c r="D807" s="35" t="s">
        <v>55</v>
      </c>
      <c r="E807" s="65" t="s">
        <v>1942</v>
      </c>
      <c r="F807" s="64" t="s">
        <v>115</v>
      </c>
      <c r="G807" s="33">
        <v>7</v>
      </c>
      <c r="H807" s="34" t="s">
        <v>105</v>
      </c>
      <c r="I807" s="31"/>
      <c r="J807" s="66" t="s">
        <v>261</v>
      </c>
      <c r="K807" s="66">
        <v>3</v>
      </c>
      <c r="L807" s="66">
        <v>7</v>
      </c>
      <c r="M807" s="50">
        <v>1</v>
      </c>
      <c r="N807" s="35" t="s">
        <v>1999</v>
      </c>
      <c r="O807" s="64"/>
      <c r="P807" s="35" t="s">
        <v>2000</v>
      </c>
      <c r="Q807" s="35"/>
      <c r="R807" s="68" t="s">
        <v>1806</v>
      </c>
      <c r="S807" s="68"/>
      <c r="T807" s="31"/>
      <c r="U807" s="31"/>
      <c r="V807" s="38">
        <f t="shared" si="61"/>
        <v>806</v>
      </c>
      <c r="W807" s="33">
        <f t="shared" si="62"/>
        <v>0</v>
      </c>
      <c r="X807" s="28" t="str">
        <f t="shared" si="60"/>
        <v/>
      </c>
    </row>
    <row r="808" spans="1:24" ht="45">
      <c r="A808" s="29">
        <f t="shared" si="63"/>
        <v>807</v>
      </c>
      <c r="B808" s="29">
        <v>307</v>
      </c>
      <c r="C808" s="30">
        <f t="shared" si="64"/>
        <v>0</v>
      </c>
      <c r="D808" s="35" t="s">
        <v>55</v>
      </c>
      <c r="E808" s="65" t="s">
        <v>2001</v>
      </c>
      <c r="F808" s="64" t="s">
        <v>723</v>
      </c>
      <c r="G808" s="33">
        <v>1</v>
      </c>
      <c r="H808" s="34" t="s">
        <v>105</v>
      </c>
      <c r="I808" s="31"/>
      <c r="J808" s="66" t="s">
        <v>724</v>
      </c>
      <c r="K808" s="66">
        <v>1</v>
      </c>
      <c r="L808" s="66">
        <v>1</v>
      </c>
      <c r="M808" s="50">
        <v>1</v>
      </c>
      <c r="N808" s="35" t="s">
        <v>503</v>
      </c>
      <c r="O808" s="64" t="s">
        <v>2002</v>
      </c>
      <c r="P808" s="35" t="s">
        <v>2003</v>
      </c>
      <c r="Q808" s="64"/>
      <c r="R808" s="64" t="s">
        <v>1806</v>
      </c>
      <c r="S808" s="64"/>
      <c r="T808" s="64" t="s">
        <v>1892</v>
      </c>
      <c r="U808" s="64"/>
      <c r="V808" s="38">
        <f t="shared" si="61"/>
        <v>807</v>
      </c>
      <c r="W808" s="33">
        <f t="shared" si="62"/>
        <v>0</v>
      </c>
      <c r="X808" s="28" t="str">
        <f t="shared" si="60"/>
        <v/>
      </c>
    </row>
    <row r="809" spans="1:24" ht="45">
      <c r="A809" s="29">
        <f t="shared" si="63"/>
        <v>808</v>
      </c>
      <c r="B809" s="29">
        <v>307</v>
      </c>
      <c r="C809" s="30">
        <f t="shared" si="64"/>
        <v>0</v>
      </c>
      <c r="D809" s="35" t="s">
        <v>55</v>
      </c>
      <c r="E809" s="65" t="s">
        <v>2001</v>
      </c>
      <c r="F809" s="64" t="s">
        <v>723</v>
      </c>
      <c r="G809" s="33">
        <v>1</v>
      </c>
      <c r="H809" s="34" t="s">
        <v>105</v>
      </c>
      <c r="I809" s="31"/>
      <c r="J809" s="66" t="s">
        <v>724</v>
      </c>
      <c r="K809" s="66">
        <v>1</v>
      </c>
      <c r="L809" s="66">
        <v>1</v>
      </c>
      <c r="M809" s="50">
        <v>1</v>
      </c>
      <c r="N809" s="35" t="s">
        <v>2004</v>
      </c>
      <c r="O809" s="64" t="s">
        <v>2005</v>
      </c>
      <c r="P809" s="35" t="s">
        <v>2006</v>
      </c>
      <c r="Q809" s="64"/>
      <c r="R809" s="64" t="s">
        <v>1806</v>
      </c>
      <c r="S809" s="64"/>
      <c r="T809" s="64"/>
      <c r="U809" s="64"/>
      <c r="V809" s="38">
        <f t="shared" si="61"/>
        <v>808</v>
      </c>
      <c r="W809" s="33">
        <f t="shared" si="62"/>
        <v>0</v>
      </c>
      <c r="X809" s="28" t="str">
        <f t="shared" si="60"/>
        <v/>
      </c>
    </row>
    <row r="810" spans="1:24" ht="45">
      <c r="A810" s="29">
        <f t="shared" si="63"/>
        <v>809</v>
      </c>
      <c r="B810" s="29">
        <v>307</v>
      </c>
      <c r="C810" s="30">
        <f t="shared" si="64"/>
        <v>0</v>
      </c>
      <c r="D810" s="35" t="s">
        <v>55</v>
      </c>
      <c r="E810" s="65" t="s">
        <v>2001</v>
      </c>
      <c r="F810" s="64" t="s">
        <v>723</v>
      </c>
      <c r="G810" s="33">
        <v>1</v>
      </c>
      <c r="H810" s="34" t="s">
        <v>105</v>
      </c>
      <c r="I810" s="31"/>
      <c r="J810" s="66" t="s">
        <v>724</v>
      </c>
      <c r="K810" s="66">
        <v>1</v>
      </c>
      <c r="L810" s="66">
        <v>1</v>
      </c>
      <c r="M810" s="50">
        <v>1</v>
      </c>
      <c r="N810" s="35" t="s">
        <v>2007</v>
      </c>
      <c r="O810" s="64" t="s">
        <v>2008</v>
      </c>
      <c r="P810" s="35" t="s">
        <v>2009</v>
      </c>
      <c r="Q810" s="64" t="s">
        <v>2010</v>
      </c>
      <c r="R810" s="64" t="s">
        <v>1806</v>
      </c>
      <c r="S810" s="64"/>
      <c r="T810" s="64"/>
      <c r="U810" s="64"/>
      <c r="V810" s="38">
        <f t="shared" si="61"/>
        <v>809</v>
      </c>
      <c r="W810" s="33">
        <f t="shared" si="62"/>
        <v>0</v>
      </c>
      <c r="X810" s="28" t="str">
        <f t="shared" si="60"/>
        <v/>
      </c>
    </row>
    <row r="811" spans="1:24" ht="45">
      <c r="A811" s="29">
        <f t="shared" si="63"/>
        <v>810</v>
      </c>
      <c r="B811" s="29">
        <v>307</v>
      </c>
      <c r="C811" s="30">
        <f t="shared" si="64"/>
        <v>0</v>
      </c>
      <c r="D811" s="35" t="s">
        <v>55</v>
      </c>
      <c r="E811" s="65" t="s">
        <v>2001</v>
      </c>
      <c r="F811" s="64" t="s">
        <v>723</v>
      </c>
      <c r="G811" s="33">
        <v>1</v>
      </c>
      <c r="H811" s="34" t="s">
        <v>105</v>
      </c>
      <c r="I811" s="31"/>
      <c r="J811" s="66" t="s">
        <v>724</v>
      </c>
      <c r="K811" s="66">
        <v>1</v>
      </c>
      <c r="L811" s="66">
        <v>1</v>
      </c>
      <c r="M811" s="50">
        <v>1</v>
      </c>
      <c r="N811" s="35" t="s">
        <v>2011</v>
      </c>
      <c r="O811" s="64"/>
      <c r="P811" s="35" t="s">
        <v>2012</v>
      </c>
      <c r="Q811" s="64"/>
      <c r="R811" s="64" t="s">
        <v>1806</v>
      </c>
      <c r="S811" s="64"/>
      <c r="T811" s="64"/>
      <c r="U811" s="64"/>
      <c r="V811" s="38">
        <f t="shared" si="61"/>
        <v>810</v>
      </c>
      <c r="W811" s="33">
        <f t="shared" si="62"/>
        <v>0</v>
      </c>
      <c r="X811" s="28" t="str">
        <f t="shared" si="60"/>
        <v/>
      </c>
    </row>
    <row r="812" spans="1:24" ht="45">
      <c r="A812" s="29">
        <f t="shared" si="63"/>
        <v>811</v>
      </c>
      <c r="B812" s="29">
        <v>307</v>
      </c>
      <c r="C812" s="30">
        <f t="shared" si="64"/>
        <v>0</v>
      </c>
      <c r="D812" s="35" t="s">
        <v>55</v>
      </c>
      <c r="E812" s="65" t="s">
        <v>2001</v>
      </c>
      <c r="F812" s="64" t="s">
        <v>723</v>
      </c>
      <c r="G812" s="33">
        <v>1</v>
      </c>
      <c r="H812" s="34" t="s">
        <v>105</v>
      </c>
      <c r="I812" s="31"/>
      <c r="J812" s="66" t="s">
        <v>724</v>
      </c>
      <c r="K812" s="66">
        <v>1</v>
      </c>
      <c r="L812" s="66">
        <v>1</v>
      </c>
      <c r="M812" s="50">
        <v>1</v>
      </c>
      <c r="N812" s="35" t="s">
        <v>2013</v>
      </c>
      <c r="O812" s="64"/>
      <c r="P812" s="35" t="s">
        <v>2014</v>
      </c>
      <c r="Q812" s="64"/>
      <c r="R812" s="64" t="s">
        <v>1806</v>
      </c>
      <c r="S812" s="64"/>
      <c r="T812" s="64"/>
      <c r="U812" s="64"/>
      <c r="V812" s="38">
        <f t="shared" si="61"/>
        <v>811</v>
      </c>
      <c r="W812" s="33">
        <f t="shared" si="62"/>
        <v>0</v>
      </c>
      <c r="X812" s="28" t="str">
        <f t="shared" si="60"/>
        <v/>
      </c>
    </row>
    <row r="813" spans="1:24" ht="45">
      <c r="A813" s="29">
        <f t="shared" si="63"/>
        <v>812</v>
      </c>
      <c r="B813" s="29">
        <v>307</v>
      </c>
      <c r="C813" s="30">
        <f t="shared" si="64"/>
        <v>0</v>
      </c>
      <c r="D813" s="35" t="s">
        <v>55</v>
      </c>
      <c r="E813" s="65" t="s">
        <v>2001</v>
      </c>
      <c r="F813" s="64" t="s">
        <v>104</v>
      </c>
      <c r="G813" s="33">
        <v>2</v>
      </c>
      <c r="H813" s="34" t="s">
        <v>105</v>
      </c>
      <c r="I813" s="31"/>
      <c r="J813" s="66" t="s">
        <v>1033</v>
      </c>
      <c r="K813" s="66">
        <v>2</v>
      </c>
      <c r="L813" s="66">
        <v>2</v>
      </c>
      <c r="M813" s="50">
        <v>1</v>
      </c>
      <c r="N813" s="35" t="s">
        <v>2015</v>
      </c>
      <c r="O813" s="64"/>
      <c r="P813" s="35" t="s">
        <v>2016</v>
      </c>
      <c r="Q813" s="64"/>
      <c r="R813" s="64" t="s">
        <v>1806</v>
      </c>
      <c r="S813" s="64"/>
      <c r="T813" s="64"/>
      <c r="U813" s="64"/>
      <c r="V813" s="38">
        <f t="shared" si="61"/>
        <v>812</v>
      </c>
      <c r="W813" s="33">
        <f t="shared" si="62"/>
        <v>0</v>
      </c>
      <c r="X813" s="28" t="str">
        <f t="shared" si="60"/>
        <v/>
      </c>
    </row>
    <row r="814" spans="1:24" ht="45">
      <c r="A814" s="29">
        <f t="shared" si="63"/>
        <v>813</v>
      </c>
      <c r="B814" s="29">
        <v>307</v>
      </c>
      <c r="C814" s="30">
        <f t="shared" si="64"/>
        <v>0</v>
      </c>
      <c r="D814" s="35" t="s">
        <v>55</v>
      </c>
      <c r="E814" s="65" t="s">
        <v>2001</v>
      </c>
      <c r="F814" s="64" t="s">
        <v>104</v>
      </c>
      <c r="G814" s="33">
        <v>2</v>
      </c>
      <c r="H814" s="34" t="s">
        <v>105</v>
      </c>
      <c r="I814" s="31"/>
      <c r="J814" s="66" t="s">
        <v>1033</v>
      </c>
      <c r="K814" s="66">
        <v>2</v>
      </c>
      <c r="L814" s="66">
        <v>2</v>
      </c>
      <c r="M814" s="50">
        <v>1</v>
      </c>
      <c r="N814" s="35" t="s">
        <v>2017</v>
      </c>
      <c r="O814" s="64"/>
      <c r="P814" s="35" t="s">
        <v>2018</v>
      </c>
      <c r="Q814" s="64"/>
      <c r="R814" s="64" t="s">
        <v>1904</v>
      </c>
      <c r="S814" s="64"/>
      <c r="T814" s="64" t="s">
        <v>1892</v>
      </c>
      <c r="U814" s="64"/>
      <c r="V814" s="38">
        <f t="shared" si="61"/>
        <v>813</v>
      </c>
      <c r="W814" s="33">
        <f t="shared" si="62"/>
        <v>0</v>
      </c>
      <c r="X814" s="28" t="str">
        <f t="shared" si="60"/>
        <v/>
      </c>
    </row>
    <row r="815" spans="1:24" ht="45">
      <c r="A815" s="29">
        <f t="shared" si="63"/>
        <v>814</v>
      </c>
      <c r="B815" s="29">
        <v>307</v>
      </c>
      <c r="C815" s="30">
        <f t="shared" si="64"/>
        <v>0</v>
      </c>
      <c r="D815" s="35" t="s">
        <v>55</v>
      </c>
      <c r="E815" s="65" t="s">
        <v>2001</v>
      </c>
      <c r="F815" s="64" t="s">
        <v>104</v>
      </c>
      <c r="G815" s="33">
        <v>2</v>
      </c>
      <c r="H815" s="34" t="s">
        <v>105</v>
      </c>
      <c r="I815" s="31"/>
      <c r="J815" s="66" t="s">
        <v>1033</v>
      </c>
      <c r="K815" s="66">
        <v>2</v>
      </c>
      <c r="L815" s="66">
        <v>2</v>
      </c>
      <c r="M815" s="50">
        <v>1</v>
      </c>
      <c r="N815" s="35" t="s">
        <v>2019</v>
      </c>
      <c r="O815" s="64"/>
      <c r="P815" s="35" t="s">
        <v>2020</v>
      </c>
      <c r="Q815" s="64"/>
      <c r="R815" s="64" t="s">
        <v>1904</v>
      </c>
      <c r="S815" s="64"/>
      <c r="T815" s="64" t="s">
        <v>1892</v>
      </c>
      <c r="U815" s="64"/>
      <c r="V815" s="38">
        <f t="shared" si="61"/>
        <v>814</v>
      </c>
      <c r="W815" s="33">
        <f t="shared" si="62"/>
        <v>0</v>
      </c>
      <c r="X815" s="28" t="str">
        <f t="shared" si="60"/>
        <v/>
      </c>
    </row>
    <row r="816" spans="1:24" ht="45">
      <c r="A816" s="29">
        <f t="shared" si="63"/>
        <v>815</v>
      </c>
      <c r="B816" s="29">
        <v>307</v>
      </c>
      <c r="C816" s="30">
        <f t="shared" si="64"/>
        <v>0</v>
      </c>
      <c r="D816" s="35" t="s">
        <v>55</v>
      </c>
      <c r="E816" s="65" t="s">
        <v>2001</v>
      </c>
      <c r="F816" s="64" t="s">
        <v>723</v>
      </c>
      <c r="G816" s="33">
        <v>1</v>
      </c>
      <c r="H816" s="34" t="s">
        <v>105</v>
      </c>
      <c r="I816" s="31"/>
      <c r="J816" s="66" t="s">
        <v>1033</v>
      </c>
      <c r="K816" s="66">
        <v>2</v>
      </c>
      <c r="L816" s="66">
        <v>1</v>
      </c>
      <c r="M816" s="50">
        <v>1</v>
      </c>
      <c r="N816" s="35" t="s">
        <v>2021</v>
      </c>
      <c r="O816" s="64"/>
      <c r="P816" s="35" t="s">
        <v>2022</v>
      </c>
      <c r="Q816" s="64"/>
      <c r="R816" s="64"/>
      <c r="S816" s="64"/>
      <c r="T816" s="64" t="s">
        <v>1892</v>
      </c>
      <c r="U816" s="64"/>
      <c r="V816" s="38">
        <f t="shared" si="61"/>
        <v>815</v>
      </c>
      <c r="W816" s="33">
        <f t="shared" si="62"/>
        <v>0</v>
      </c>
      <c r="X816" s="28" t="str">
        <f t="shared" si="60"/>
        <v/>
      </c>
    </row>
    <row r="817" spans="1:24" ht="45">
      <c r="A817" s="29">
        <f t="shared" si="63"/>
        <v>816</v>
      </c>
      <c r="B817" s="29">
        <v>307</v>
      </c>
      <c r="C817" s="30">
        <f t="shared" si="64"/>
        <v>0</v>
      </c>
      <c r="D817" s="35" t="s">
        <v>55</v>
      </c>
      <c r="E817" s="65" t="s">
        <v>2001</v>
      </c>
      <c r="F817" s="64" t="s">
        <v>723</v>
      </c>
      <c r="G817" s="33">
        <v>1</v>
      </c>
      <c r="H817" s="34" t="s">
        <v>105</v>
      </c>
      <c r="I817" s="31"/>
      <c r="J817" s="66" t="s">
        <v>1033</v>
      </c>
      <c r="K817" s="66">
        <v>2</v>
      </c>
      <c r="L817" s="66">
        <v>1</v>
      </c>
      <c r="M817" s="50">
        <v>1</v>
      </c>
      <c r="N817" s="35" t="s">
        <v>2023</v>
      </c>
      <c r="O817" s="64"/>
      <c r="P817" s="35" t="s">
        <v>2024</v>
      </c>
      <c r="Q817" s="64"/>
      <c r="R817" s="64"/>
      <c r="S817" s="64"/>
      <c r="T817" s="64" t="s">
        <v>1892</v>
      </c>
      <c r="U817" s="64"/>
      <c r="V817" s="38">
        <f t="shared" si="61"/>
        <v>816</v>
      </c>
      <c r="W817" s="33">
        <f t="shared" si="62"/>
        <v>0</v>
      </c>
      <c r="X817" s="28" t="str">
        <f t="shared" si="60"/>
        <v/>
      </c>
    </row>
    <row r="818" spans="1:24" ht="45">
      <c r="A818" s="29">
        <f t="shared" si="63"/>
        <v>817</v>
      </c>
      <c r="B818" s="29">
        <v>307</v>
      </c>
      <c r="C818" s="30">
        <f t="shared" si="64"/>
        <v>0</v>
      </c>
      <c r="D818" s="35" t="s">
        <v>55</v>
      </c>
      <c r="E818" s="65" t="s">
        <v>2001</v>
      </c>
      <c r="F818" s="64" t="s">
        <v>723</v>
      </c>
      <c r="G818" s="33">
        <v>1</v>
      </c>
      <c r="H818" s="34" t="s">
        <v>105</v>
      </c>
      <c r="I818" s="31"/>
      <c r="J818" s="66" t="s">
        <v>1033</v>
      </c>
      <c r="K818" s="66">
        <v>2</v>
      </c>
      <c r="L818" s="66">
        <v>1</v>
      </c>
      <c r="M818" s="50">
        <v>1</v>
      </c>
      <c r="N818" s="35" t="s">
        <v>2025</v>
      </c>
      <c r="O818" s="64"/>
      <c r="P818" s="35" t="s">
        <v>2026</v>
      </c>
      <c r="Q818" s="64"/>
      <c r="R818" s="64" t="s">
        <v>1904</v>
      </c>
      <c r="S818" s="64"/>
      <c r="T818" s="64"/>
      <c r="U818" s="64"/>
      <c r="V818" s="38">
        <f t="shared" si="61"/>
        <v>817</v>
      </c>
      <c r="W818" s="33">
        <f t="shared" si="62"/>
        <v>0</v>
      </c>
      <c r="X818" s="28" t="str">
        <f t="shared" si="60"/>
        <v/>
      </c>
    </row>
    <row r="819" spans="1:24" ht="45">
      <c r="A819" s="29">
        <f t="shared" si="63"/>
        <v>818</v>
      </c>
      <c r="B819" s="29">
        <v>307</v>
      </c>
      <c r="C819" s="30">
        <f t="shared" si="64"/>
        <v>0</v>
      </c>
      <c r="D819" s="35" t="s">
        <v>55</v>
      </c>
      <c r="E819" s="65" t="s">
        <v>2001</v>
      </c>
      <c r="F819" s="64" t="s">
        <v>723</v>
      </c>
      <c r="G819" s="33">
        <v>1</v>
      </c>
      <c r="H819" s="34" t="s">
        <v>105</v>
      </c>
      <c r="I819" s="31"/>
      <c r="J819" s="66" t="s">
        <v>1033</v>
      </c>
      <c r="K819" s="66">
        <v>2</v>
      </c>
      <c r="L819" s="66">
        <v>1</v>
      </c>
      <c r="M819" s="50">
        <v>1</v>
      </c>
      <c r="N819" s="35" t="s">
        <v>2027</v>
      </c>
      <c r="O819" s="64"/>
      <c r="P819" s="35" t="s">
        <v>2028</v>
      </c>
      <c r="Q819" s="64"/>
      <c r="R819" s="64" t="s">
        <v>1904</v>
      </c>
      <c r="S819" s="64"/>
      <c r="T819" s="64"/>
      <c r="U819" s="64"/>
      <c r="V819" s="38">
        <f t="shared" si="61"/>
        <v>818</v>
      </c>
      <c r="W819" s="33">
        <f t="shared" si="62"/>
        <v>0</v>
      </c>
      <c r="X819" s="28" t="str">
        <f t="shared" si="60"/>
        <v/>
      </c>
    </row>
    <row r="820" spans="1:24" ht="45">
      <c r="A820" s="29">
        <f t="shared" si="63"/>
        <v>819</v>
      </c>
      <c r="B820" s="29">
        <v>307</v>
      </c>
      <c r="C820" s="30">
        <f t="shared" si="64"/>
        <v>0</v>
      </c>
      <c r="D820" s="35" t="s">
        <v>55</v>
      </c>
      <c r="E820" s="65" t="s">
        <v>2001</v>
      </c>
      <c r="F820" s="64" t="s">
        <v>562</v>
      </c>
      <c r="G820" s="33">
        <v>8</v>
      </c>
      <c r="H820" s="34" t="s">
        <v>105</v>
      </c>
      <c r="I820" s="31"/>
      <c r="J820" s="66" t="s">
        <v>1357</v>
      </c>
      <c r="K820" s="66">
        <v>2</v>
      </c>
      <c r="L820" s="66">
        <v>8</v>
      </c>
      <c r="M820" s="50">
        <v>1</v>
      </c>
      <c r="N820" s="35" t="s">
        <v>2029</v>
      </c>
      <c r="O820" s="64"/>
      <c r="P820" s="35" t="s">
        <v>2030</v>
      </c>
      <c r="Q820" s="64"/>
      <c r="R820" s="64" t="s">
        <v>1806</v>
      </c>
      <c r="S820" s="64"/>
      <c r="T820" s="64"/>
      <c r="U820" s="64"/>
      <c r="V820" s="38">
        <f t="shared" si="61"/>
        <v>819</v>
      </c>
      <c r="W820" s="33">
        <f t="shared" si="62"/>
        <v>0</v>
      </c>
      <c r="X820" s="28" t="str">
        <f t="shared" si="60"/>
        <v/>
      </c>
    </row>
    <row r="821" spans="1:24" ht="45">
      <c r="A821" s="29">
        <f t="shared" si="63"/>
        <v>820</v>
      </c>
      <c r="B821" s="29">
        <v>307</v>
      </c>
      <c r="C821" s="30">
        <f t="shared" si="64"/>
        <v>0</v>
      </c>
      <c r="D821" s="35" t="s">
        <v>55</v>
      </c>
      <c r="E821" s="65" t="s">
        <v>2001</v>
      </c>
      <c r="F821" s="64" t="s">
        <v>723</v>
      </c>
      <c r="G821" s="33">
        <v>1</v>
      </c>
      <c r="H821" s="34" t="s">
        <v>105</v>
      </c>
      <c r="I821" s="31"/>
      <c r="J821" s="66" t="s">
        <v>1357</v>
      </c>
      <c r="K821" s="66">
        <v>2</v>
      </c>
      <c r="L821" s="66">
        <v>1</v>
      </c>
      <c r="M821" s="50">
        <v>1</v>
      </c>
      <c r="N821" s="35" t="s">
        <v>2031</v>
      </c>
      <c r="O821" s="64"/>
      <c r="P821" s="35" t="s">
        <v>2032</v>
      </c>
      <c r="Q821" s="64"/>
      <c r="R821" s="64" t="s">
        <v>1806</v>
      </c>
      <c r="S821" s="64"/>
      <c r="T821" s="64"/>
      <c r="U821" s="64"/>
      <c r="V821" s="38">
        <f t="shared" si="61"/>
        <v>820</v>
      </c>
      <c r="W821" s="33">
        <f t="shared" si="62"/>
        <v>0</v>
      </c>
      <c r="X821" s="28" t="str">
        <f t="shared" si="60"/>
        <v/>
      </c>
    </row>
    <row r="822" spans="1:24" ht="45">
      <c r="A822" s="29">
        <f t="shared" si="63"/>
        <v>821</v>
      </c>
      <c r="B822" s="29">
        <v>307</v>
      </c>
      <c r="C822" s="30">
        <f t="shared" si="64"/>
        <v>0</v>
      </c>
      <c r="D822" s="35" t="s">
        <v>55</v>
      </c>
      <c r="E822" s="65" t="s">
        <v>2001</v>
      </c>
      <c r="F822" s="64" t="s">
        <v>723</v>
      </c>
      <c r="G822" s="33">
        <v>1</v>
      </c>
      <c r="H822" s="34" t="s">
        <v>105</v>
      </c>
      <c r="I822" s="31"/>
      <c r="J822" s="66" t="s">
        <v>1357</v>
      </c>
      <c r="K822" s="66">
        <v>2</v>
      </c>
      <c r="L822" s="66">
        <v>1</v>
      </c>
      <c r="M822" s="50">
        <v>1</v>
      </c>
      <c r="N822" s="35" t="s">
        <v>2033</v>
      </c>
      <c r="O822" s="64"/>
      <c r="P822" s="35" t="s">
        <v>2034</v>
      </c>
      <c r="Q822" s="64"/>
      <c r="R822" s="64" t="s">
        <v>1806</v>
      </c>
      <c r="S822" s="64"/>
      <c r="T822" s="64"/>
      <c r="U822" s="64"/>
      <c r="V822" s="38">
        <f t="shared" si="61"/>
        <v>821</v>
      </c>
      <c r="W822" s="33">
        <f t="shared" si="62"/>
        <v>0</v>
      </c>
      <c r="X822" s="28" t="str">
        <f t="shared" si="60"/>
        <v/>
      </c>
    </row>
    <row r="823" spans="1:24" ht="45">
      <c r="A823" s="29">
        <f t="shared" si="63"/>
        <v>822</v>
      </c>
      <c r="B823" s="29">
        <v>307</v>
      </c>
      <c r="C823" s="30">
        <f t="shared" si="64"/>
        <v>0</v>
      </c>
      <c r="D823" s="35" t="s">
        <v>55</v>
      </c>
      <c r="E823" s="65" t="s">
        <v>2001</v>
      </c>
      <c r="F823" s="64" t="s">
        <v>115</v>
      </c>
      <c r="G823" s="33">
        <v>7</v>
      </c>
      <c r="H823" s="34" t="s">
        <v>105</v>
      </c>
      <c r="I823" s="31"/>
      <c r="J823" s="66" t="s">
        <v>1357</v>
      </c>
      <c r="K823" s="66">
        <v>3</v>
      </c>
      <c r="L823" s="66">
        <v>7</v>
      </c>
      <c r="M823" s="50">
        <v>1</v>
      </c>
      <c r="N823" s="35" t="s">
        <v>2035</v>
      </c>
      <c r="O823" s="64"/>
      <c r="P823" s="35" t="s">
        <v>2036</v>
      </c>
      <c r="Q823" s="64"/>
      <c r="R823" s="64" t="s">
        <v>1806</v>
      </c>
      <c r="S823" s="64"/>
      <c r="T823" s="64"/>
      <c r="U823" s="64"/>
      <c r="V823" s="38">
        <f t="shared" si="61"/>
        <v>822</v>
      </c>
      <c r="W823" s="33">
        <f t="shared" si="62"/>
        <v>0</v>
      </c>
      <c r="X823" s="28" t="str">
        <f t="shared" si="60"/>
        <v/>
      </c>
    </row>
    <row r="824" spans="1:24" ht="45">
      <c r="A824" s="29">
        <f t="shared" si="63"/>
        <v>823</v>
      </c>
      <c r="B824" s="29">
        <v>307</v>
      </c>
      <c r="C824" s="30">
        <f t="shared" si="64"/>
        <v>0</v>
      </c>
      <c r="D824" s="35" t="s">
        <v>55</v>
      </c>
      <c r="E824" s="65" t="s">
        <v>2001</v>
      </c>
      <c r="F824" s="64" t="s">
        <v>115</v>
      </c>
      <c r="G824" s="33">
        <v>7</v>
      </c>
      <c r="H824" s="34" t="s">
        <v>105</v>
      </c>
      <c r="I824" s="31"/>
      <c r="J824" s="66" t="s">
        <v>252</v>
      </c>
      <c r="K824" s="66">
        <v>2</v>
      </c>
      <c r="L824" s="66">
        <v>7</v>
      </c>
      <c r="M824" s="50">
        <v>1</v>
      </c>
      <c r="N824" s="35" t="s">
        <v>2037</v>
      </c>
      <c r="O824" s="64"/>
      <c r="P824" s="35" t="s">
        <v>2038</v>
      </c>
      <c r="Q824" s="64"/>
      <c r="R824" s="64" t="s">
        <v>1806</v>
      </c>
      <c r="S824" s="64"/>
      <c r="T824" s="64" t="s">
        <v>2039</v>
      </c>
      <c r="U824" s="64"/>
      <c r="V824" s="38">
        <f t="shared" si="61"/>
        <v>823</v>
      </c>
      <c r="W824" s="33">
        <f t="shared" si="62"/>
        <v>0</v>
      </c>
      <c r="X824" s="28" t="str">
        <f t="shared" si="60"/>
        <v/>
      </c>
    </row>
    <row r="825" spans="1:24" ht="45">
      <c r="A825" s="29">
        <f t="shared" si="63"/>
        <v>824</v>
      </c>
      <c r="B825" s="29">
        <v>307</v>
      </c>
      <c r="C825" s="30">
        <f t="shared" si="64"/>
        <v>0</v>
      </c>
      <c r="D825" s="35" t="s">
        <v>55</v>
      </c>
      <c r="E825" s="65" t="s">
        <v>2001</v>
      </c>
      <c r="F825" s="64" t="s">
        <v>115</v>
      </c>
      <c r="G825" s="33">
        <v>7</v>
      </c>
      <c r="H825" s="34" t="s">
        <v>105</v>
      </c>
      <c r="I825" s="31"/>
      <c r="J825" s="66" t="s">
        <v>252</v>
      </c>
      <c r="K825" s="66">
        <v>2</v>
      </c>
      <c r="L825" s="66">
        <v>7</v>
      </c>
      <c r="M825" s="50">
        <v>1</v>
      </c>
      <c r="N825" s="35" t="s">
        <v>2040</v>
      </c>
      <c r="O825" s="64"/>
      <c r="P825" s="35" t="s">
        <v>2041</v>
      </c>
      <c r="Q825" s="64"/>
      <c r="R825" s="64" t="s">
        <v>1806</v>
      </c>
      <c r="S825" s="64"/>
      <c r="T825" s="64"/>
      <c r="U825" s="64"/>
      <c r="V825" s="38">
        <f t="shared" si="61"/>
        <v>824</v>
      </c>
      <c r="W825" s="33">
        <f t="shared" si="62"/>
        <v>0</v>
      </c>
      <c r="X825" s="28" t="str">
        <f t="shared" si="60"/>
        <v/>
      </c>
    </row>
    <row r="826" spans="1:24" ht="45">
      <c r="A826" s="29">
        <f t="shared" si="63"/>
        <v>825</v>
      </c>
      <c r="B826" s="29">
        <v>307</v>
      </c>
      <c r="C826" s="30">
        <f t="shared" si="64"/>
        <v>0</v>
      </c>
      <c r="D826" s="35" t="s">
        <v>55</v>
      </c>
      <c r="E826" s="65" t="s">
        <v>2001</v>
      </c>
      <c r="F826" s="64" t="s">
        <v>115</v>
      </c>
      <c r="G826" s="33">
        <v>7</v>
      </c>
      <c r="H826" s="34" t="s">
        <v>105</v>
      </c>
      <c r="I826" s="31"/>
      <c r="J826" s="66" t="s">
        <v>261</v>
      </c>
      <c r="K826" s="66">
        <v>2</v>
      </c>
      <c r="L826" s="66">
        <v>7</v>
      </c>
      <c r="M826" s="50">
        <v>1</v>
      </c>
      <c r="N826" s="35" t="s">
        <v>2042</v>
      </c>
      <c r="O826" s="64"/>
      <c r="P826" s="35" t="s">
        <v>2043</v>
      </c>
      <c r="Q826" s="64"/>
      <c r="R826" s="64" t="s">
        <v>1904</v>
      </c>
      <c r="S826" s="64"/>
      <c r="T826" s="64" t="s">
        <v>2039</v>
      </c>
      <c r="U826" s="64"/>
      <c r="V826" s="38">
        <f t="shared" si="61"/>
        <v>825</v>
      </c>
      <c r="W826" s="33">
        <f t="shared" si="62"/>
        <v>0</v>
      </c>
      <c r="X826" s="28" t="str">
        <f t="shared" si="60"/>
        <v/>
      </c>
    </row>
    <row r="827" spans="1:24" ht="45">
      <c r="A827" s="29">
        <f t="shared" si="63"/>
        <v>826</v>
      </c>
      <c r="B827" s="29">
        <v>307</v>
      </c>
      <c r="C827" s="30">
        <f t="shared" si="64"/>
        <v>0</v>
      </c>
      <c r="D827" s="35" t="s">
        <v>55</v>
      </c>
      <c r="E827" s="65" t="s">
        <v>2001</v>
      </c>
      <c r="F827" s="64" t="s">
        <v>115</v>
      </c>
      <c r="G827" s="33">
        <v>7</v>
      </c>
      <c r="H827" s="34" t="s">
        <v>105</v>
      </c>
      <c r="I827" s="31"/>
      <c r="J827" s="66" t="s">
        <v>261</v>
      </c>
      <c r="K827" s="66">
        <v>2</v>
      </c>
      <c r="L827" s="66">
        <v>7</v>
      </c>
      <c r="M827" s="50">
        <v>1</v>
      </c>
      <c r="N827" s="35" t="s">
        <v>2044</v>
      </c>
      <c r="O827" s="64"/>
      <c r="P827" s="35" t="s">
        <v>2045</v>
      </c>
      <c r="Q827" s="64"/>
      <c r="R827" s="64"/>
      <c r="S827" s="64"/>
      <c r="T827" s="64" t="s">
        <v>2039</v>
      </c>
      <c r="U827" s="64"/>
      <c r="V827" s="38">
        <f t="shared" si="61"/>
        <v>826</v>
      </c>
      <c r="W827" s="33">
        <f t="shared" si="62"/>
        <v>0</v>
      </c>
      <c r="X827" s="28" t="str">
        <f t="shared" si="60"/>
        <v/>
      </c>
    </row>
    <row r="828" spans="1:24" ht="45">
      <c r="A828" s="29">
        <f t="shared" si="63"/>
        <v>827</v>
      </c>
      <c r="B828" s="29">
        <v>307</v>
      </c>
      <c r="C828" s="30">
        <f t="shared" si="64"/>
        <v>0</v>
      </c>
      <c r="D828" s="35" t="s">
        <v>55</v>
      </c>
      <c r="E828" s="65" t="s">
        <v>2001</v>
      </c>
      <c r="F828" s="64" t="s">
        <v>115</v>
      </c>
      <c r="G828" s="33">
        <v>7</v>
      </c>
      <c r="H828" s="34" t="s">
        <v>105</v>
      </c>
      <c r="I828" s="31"/>
      <c r="J828" s="66" t="s">
        <v>261</v>
      </c>
      <c r="K828" s="66">
        <v>2</v>
      </c>
      <c r="L828" s="66">
        <v>7</v>
      </c>
      <c r="M828" s="50">
        <v>1</v>
      </c>
      <c r="N828" s="35" t="s">
        <v>2046</v>
      </c>
      <c r="O828" s="64"/>
      <c r="P828" s="35" t="s">
        <v>2047</v>
      </c>
      <c r="Q828" s="64"/>
      <c r="R828" s="64"/>
      <c r="S828" s="64"/>
      <c r="T828" s="64" t="s">
        <v>2039</v>
      </c>
      <c r="U828" s="64"/>
      <c r="V828" s="38">
        <f t="shared" si="61"/>
        <v>827</v>
      </c>
      <c r="W828" s="33">
        <f t="shared" si="62"/>
        <v>0</v>
      </c>
      <c r="X828" s="28" t="str">
        <f t="shared" si="60"/>
        <v/>
      </c>
    </row>
    <row r="829" spans="1:24" ht="45">
      <c r="A829" s="29">
        <f t="shared" si="63"/>
        <v>828</v>
      </c>
      <c r="B829" s="29">
        <v>307</v>
      </c>
      <c r="C829" s="30">
        <f t="shared" si="64"/>
        <v>0</v>
      </c>
      <c r="D829" s="35" t="s">
        <v>55</v>
      </c>
      <c r="E829" s="65" t="s">
        <v>2048</v>
      </c>
      <c r="F829" s="64" t="s">
        <v>723</v>
      </c>
      <c r="G829" s="33">
        <v>1</v>
      </c>
      <c r="H829" s="34" t="s">
        <v>105</v>
      </c>
      <c r="I829" s="31"/>
      <c r="J829" s="66" t="s">
        <v>724</v>
      </c>
      <c r="K829" s="66">
        <v>1</v>
      </c>
      <c r="L829" s="66">
        <v>1</v>
      </c>
      <c r="M829" s="50">
        <v>1</v>
      </c>
      <c r="N829" s="35" t="s">
        <v>2049</v>
      </c>
      <c r="O829" s="64"/>
      <c r="P829" s="35" t="s">
        <v>2050</v>
      </c>
      <c r="Q829" s="64"/>
      <c r="R829" s="68" t="s">
        <v>1895</v>
      </c>
      <c r="S829" s="68"/>
      <c r="T829" s="68"/>
      <c r="U829" s="68"/>
      <c r="V829" s="38">
        <f t="shared" si="61"/>
        <v>828</v>
      </c>
      <c r="W829" s="33">
        <f t="shared" si="62"/>
        <v>0</v>
      </c>
      <c r="X829" s="28" t="str">
        <f t="shared" si="60"/>
        <v/>
      </c>
    </row>
    <row r="830" spans="1:24" ht="45">
      <c r="A830" s="29">
        <f t="shared" si="63"/>
        <v>829</v>
      </c>
      <c r="B830" s="29">
        <v>307</v>
      </c>
      <c r="C830" s="30">
        <f t="shared" si="64"/>
        <v>0</v>
      </c>
      <c r="D830" s="35" t="s">
        <v>55</v>
      </c>
      <c r="E830" s="65" t="s">
        <v>2048</v>
      </c>
      <c r="F830" s="64" t="s">
        <v>723</v>
      </c>
      <c r="G830" s="33">
        <v>1</v>
      </c>
      <c r="H830" s="34" t="s">
        <v>105</v>
      </c>
      <c r="I830" s="31"/>
      <c r="J830" s="66" t="s">
        <v>724</v>
      </c>
      <c r="K830" s="66">
        <v>2</v>
      </c>
      <c r="L830" s="66">
        <v>1</v>
      </c>
      <c r="M830" s="50">
        <v>1</v>
      </c>
      <c r="N830" s="35" t="s">
        <v>2051</v>
      </c>
      <c r="O830" s="64"/>
      <c r="P830" s="35" t="s">
        <v>2052</v>
      </c>
      <c r="Q830" s="64"/>
      <c r="R830" s="68" t="s">
        <v>1806</v>
      </c>
      <c r="S830" s="68"/>
      <c r="T830" s="68"/>
      <c r="U830" s="68"/>
      <c r="V830" s="38">
        <f t="shared" si="61"/>
        <v>829</v>
      </c>
      <c r="W830" s="33">
        <f t="shared" si="62"/>
        <v>0</v>
      </c>
      <c r="X830" s="28" t="str">
        <f t="shared" si="60"/>
        <v/>
      </c>
    </row>
    <row r="831" spans="1:24" ht="45">
      <c r="A831" s="29">
        <f t="shared" si="63"/>
        <v>830</v>
      </c>
      <c r="B831" s="29">
        <v>307</v>
      </c>
      <c r="C831" s="30">
        <f t="shared" si="64"/>
        <v>0</v>
      </c>
      <c r="D831" s="35" t="s">
        <v>55</v>
      </c>
      <c r="E831" s="65" t="s">
        <v>2048</v>
      </c>
      <c r="F831" s="64" t="s">
        <v>104</v>
      </c>
      <c r="G831" s="33">
        <v>2</v>
      </c>
      <c r="H831" s="34" t="s">
        <v>105</v>
      </c>
      <c r="I831" s="31"/>
      <c r="J831" s="66" t="s">
        <v>724</v>
      </c>
      <c r="K831" s="66">
        <v>2</v>
      </c>
      <c r="L831" s="66">
        <v>2</v>
      </c>
      <c r="M831" s="50">
        <v>1</v>
      </c>
      <c r="N831" s="35" t="s">
        <v>2053</v>
      </c>
      <c r="O831" s="64"/>
      <c r="P831" s="35" t="s">
        <v>389</v>
      </c>
      <c r="Q831" s="64"/>
      <c r="R831" s="68" t="s">
        <v>1806</v>
      </c>
      <c r="S831" s="68"/>
      <c r="T831" s="68"/>
      <c r="U831" s="68"/>
      <c r="V831" s="38">
        <f t="shared" si="61"/>
        <v>830</v>
      </c>
      <c r="W831" s="33">
        <f t="shared" si="62"/>
        <v>0</v>
      </c>
      <c r="X831" s="28" t="str">
        <f t="shared" si="60"/>
        <v/>
      </c>
    </row>
    <row r="832" spans="1:24" ht="45">
      <c r="A832" s="29">
        <f t="shared" si="63"/>
        <v>831</v>
      </c>
      <c r="B832" s="29">
        <v>307</v>
      </c>
      <c r="C832" s="30">
        <f t="shared" si="64"/>
        <v>0</v>
      </c>
      <c r="D832" s="35" t="s">
        <v>55</v>
      </c>
      <c r="E832" s="65" t="s">
        <v>2048</v>
      </c>
      <c r="F832" s="64" t="s">
        <v>115</v>
      </c>
      <c r="G832" s="33">
        <v>7</v>
      </c>
      <c r="H832" s="34" t="s">
        <v>105</v>
      </c>
      <c r="I832" s="31"/>
      <c r="J832" s="66" t="s">
        <v>252</v>
      </c>
      <c r="K832" s="66">
        <v>3</v>
      </c>
      <c r="L832" s="66">
        <v>7</v>
      </c>
      <c r="M832" s="50">
        <v>1</v>
      </c>
      <c r="N832" s="35" t="s">
        <v>2054</v>
      </c>
      <c r="O832" s="64"/>
      <c r="P832" s="35" t="s">
        <v>1172</v>
      </c>
      <c r="Q832" s="64"/>
      <c r="R832" s="68" t="s">
        <v>1895</v>
      </c>
      <c r="S832" s="68"/>
      <c r="T832" s="68"/>
      <c r="U832" s="68"/>
      <c r="V832" s="38">
        <f t="shared" si="61"/>
        <v>831</v>
      </c>
      <c r="W832" s="33">
        <f t="shared" si="62"/>
        <v>0</v>
      </c>
      <c r="X832" s="28" t="str">
        <f t="shared" si="60"/>
        <v/>
      </c>
    </row>
    <row r="833" spans="1:24" ht="45">
      <c r="A833" s="29">
        <f t="shared" si="63"/>
        <v>832</v>
      </c>
      <c r="B833" s="29">
        <v>307</v>
      </c>
      <c r="C833" s="30">
        <f t="shared" si="64"/>
        <v>0</v>
      </c>
      <c r="D833" s="35" t="s">
        <v>55</v>
      </c>
      <c r="E833" s="65" t="s">
        <v>2048</v>
      </c>
      <c r="F833" s="64" t="s">
        <v>115</v>
      </c>
      <c r="G833" s="33">
        <v>7</v>
      </c>
      <c r="H833" s="34" t="s">
        <v>105</v>
      </c>
      <c r="I833" s="31"/>
      <c r="J833" s="66" t="s">
        <v>252</v>
      </c>
      <c r="K833" s="66">
        <v>3</v>
      </c>
      <c r="L833" s="66">
        <v>7</v>
      </c>
      <c r="M833" s="50">
        <v>1</v>
      </c>
      <c r="N833" s="35" t="s">
        <v>2055</v>
      </c>
      <c r="O833" s="64"/>
      <c r="P833" s="35" t="s">
        <v>2056</v>
      </c>
      <c r="Q833" s="64"/>
      <c r="R833" s="68" t="s">
        <v>1895</v>
      </c>
      <c r="S833" s="68"/>
      <c r="T833" s="68"/>
      <c r="U833" s="68"/>
      <c r="V833" s="38">
        <f t="shared" si="61"/>
        <v>832</v>
      </c>
      <c r="W833" s="33">
        <f t="shared" si="62"/>
        <v>0</v>
      </c>
      <c r="X833" s="28" t="str">
        <f t="shared" si="60"/>
        <v/>
      </c>
    </row>
    <row r="834" spans="1:24" ht="45">
      <c r="A834" s="29">
        <f t="shared" si="63"/>
        <v>833</v>
      </c>
      <c r="B834" s="29">
        <v>307</v>
      </c>
      <c r="C834" s="30">
        <f t="shared" si="64"/>
        <v>0</v>
      </c>
      <c r="D834" s="35" t="s">
        <v>55</v>
      </c>
      <c r="E834" s="65" t="s">
        <v>2057</v>
      </c>
      <c r="F834" s="64" t="s">
        <v>723</v>
      </c>
      <c r="G834" s="33">
        <v>1</v>
      </c>
      <c r="H834" s="34" t="s">
        <v>105</v>
      </c>
      <c r="I834" s="31"/>
      <c r="J834" s="66" t="s">
        <v>724</v>
      </c>
      <c r="K834" s="66">
        <v>2</v>
      </c>
      <c r="L834" s="66">
        <v>1</v>
      </c>
      <c r="M834" s="50">
        <v>1</v>
      </c>
      <c r="N834" s="35" t="s">
        <v>2058</v>
      </c>
      <c r="O834" s="64"/>
      <c r="P834" s="35" t="s">
        <v>2059</v>
      </c>
      <c r="Q834" s="64"/>
      <c r="R834" s="68" t="s">
        <v>1806</v>
      </c>
      <c r="S834" s="68"/>
      <c r="T834" s="68" t="s">
        <v>2060</v>
      </c>
      <c r="U834" s="68"/>
      <c r="V834" s="38">
        <f t="shared" si="61"/>
        <v>833</v>
      </c>
      <c r="W834" s="33">
        <f t="shared" si="62"/>
        <v>0</v>
      </c>
      <c r="X834" s="28" t="str">
        <f t="shared" ref="X834:X897" si="65">IF(M834&gt;M833, IF(F834=F833,"OK"," !!! "), "")</f>
        <v/>
      </c>
    </row>
    <row r="835" spans="1:24" ht="45">
      <c r="A835" s="29">
        <f t="shared" si="63"/>
        <v>834</v>
      </c>
      <c r="B835" s="29">
        <v>307</v>
      </c>
      <c r="C835" s="30">
        <f t="shared" si="64"/>
        <v>0</v>
      </c>
      <c r="D835" s="35" t="s">
        <v>55</v>
      </c>
      <c r="E835" s="65" t="s">
        <v>2057</v>
      </c>
      <c r="F835" s="64" t="s">
        <v>723</v>
      </c>
      <c r="G835" s="33">
        <v>1</v>
      </c>
      <c r="H835" s="34" t="s">
        <v>105</v>
      </c>
      <c r="I835" s="31"/>
      <c r="J835" s="66" t="s">
        <v>724</v>
      </c>
      <c r="K835" s="66">
        <v>2</v>
      </c>
      <c r="L835" s="66">
        <v>1</v>
      </c>
      <c r="M835" s="50">
        <v>1</v>
      </c>
      <c r="N835" s="35" t="s">
        <v>2061</v>
      </c>
      <c r="O835" s="64"/>
      <c r="P835" s="35" t="s">
        <v>2062</v>
      </c>
      <c r="Q835" s="64"/>
      <c r="R835" s="68" t="s">
        <v>1806</v>
      </c>
      <c r="S835" s="68"/>
      <c r="T835" s="68"/>
      <c r="U835" s="68"/>
      <c r="V835" s="38">
        <f t="shared" ref="V835:V898" si="66">A835</f>
        <v>834</v>
      </c>
      <c r="W835" s="33">
        <f t="shared" ref="W835:W898" si="67">2-ISERROR(SEARCH("jorion",R835))-ISERROR(SEARCH("PRM",R835))</f>
        <v>0</v>
      </c>
      <c r="X835" s="28" t="str">
        <f t="shared" si="65"/>
        <v/>
      </c>
    </row>
    <row r="836" spans="1:24" ht="45">
      <c r="A836" s="29">
        <f t="shared" ref="A836:A899" si="68">1+A835</f>
        <v>835</v>
      </c>
      <c r="B836" s="29">
        <v>307</v>
      </c>
      <c r="C836" s="30">
        <f t="shared" ref="C836:C899" si="69">(R836="")*(U836="")*(T836="")*(S836="")</f>
        <v>0</v>
      </c>
      <c r="D836" s="35" t="s">
        <v>55</v>
      </c>
      <c r="E836" s="65" t="s">
        <v>2057</v>
      </c>
      <c r="F836" s="64" t="s">
        <v>723</v>
      </c>
      <c r="G836" s="33">
        <v>1</v>
      </c>
      <c r="H836" s="34" t="s">
        <v>105</v>
      </c>
      <c r="I836" s="31"/>
      <c r="J836" s="66" t="s">
        <v>724</v>
      </c>
      <c r="K836" s="66">
        <v>2</v>
      </c>
      <c r="L836" s="66">
        <v>1</v>
      </c>
      <c r="M836" s="50">
        <v>1</v>
      </c>
      <c r="N836" s="35" t="s">
        <v>2063</v>
      </c>
      <c r="O836" s="64"/>
      <c r="P836" s="35" t="s">
        <v>2064</v>
      </c>
      <c r="Q836" s="64"/>
      <c r="R836" s="68" t="s">
        <v>1806</v>
      </c>
      <c r="S836" s="68"/>
      <c r="T836" s="68"/>
      <c r="U836" s="68"/>
      <c r="V836" s="38">
        <f t="shared" si="66"/>
        <v>835</v>
      </c>
      <c r="W836" s="33">
        <f t="shared" si="67"/>
        <v>0</v>
      </c>
      <c r="X836" s="28" t="str">
        <f t="shared" si="65"/>
        <v/>
      </c>
    </row>
    <row r="837" spans="1:24" ht="45">
      <c r="A837" s="29">
        <f t="shared" si="68"/>
        <v>836</v>
      </c>
      <c r="B837" s="29">
        <v>307</v>
      </c>
      <c r="C837" s="30">
        <f t="shared" si="69"/>
        <v>0</v>
      </c>
      <c r="D837" s="35" t="s">
        <v>55</v>
      </c>
      <c r="E837" s="65" t="s">
        <v>2057</v>
      </c>
      <c r="F837" s="64" t="s">
        <v>723</v>
      </c>
      <c r="G837" s="33">
        <v>1</v>
      </c>
      <c r="H837" s="34" t="s">
        <v>105</v>
      </c>
      <c r="I837" s="31"/>
      <c r="J837" s="66" t="s">
        <v>724</v>
      </c>
      <c r="K837" s="66">
        <v>2</v>
      </c>
      <c r="L837" s="66">
        <v>1</v>
      </c>
      <c r="M837" s="50">
        <v>1</v>
      </c>
      <c r="N837" s="35" t="s">
        <v>2065</v>
      </c>
      <c r="O837" s="64" t="s">
        <v>2066</v>
      </c>
      <c r="P837" s="35" t="s">
        <v>2067</v>
      </c>
      <c r="Q837" s="64"/>
      <c r="R837" s="68" t="s">
        <v>1806</v>
      </c>
      <c r="S837" s="68"/>
      <c r="T837" s="68" t="s">
        <v>2060</v>
      </c>
      <c r="U837" s="68"/>
      <c r="V837" s="38">
        <f t="shared" si="66"/>
        <v>836</v>
      </c>
      <c r="W837" s="33">
        <f t="shared" si="67"/>
        <v>0</v>
      </c>
      <c r="X837" s="28" t="str">
        <f t="shared" si="65"/>
        <v/>
      </c>
    </row>
    <row r="838" spans="1:24" ht="45">
      <c r="A838" s="29">
        <f t="shared" si="68"/>
        <v>837</v>
      </c>
      <c r="B838" s="29">
        <v>307</v>
      </c>
      <c r="C838" s="30">
        <f t="shared" si="69"/>
        <v>0</v>
      </c>
      <c r="D838" s="35" t="s">
        <v>55</v>
      </c>
      <c r="E838" s="65" t="s">
        <v>2057</v>
      </c>
      <c r="F838" s="64" t="s">
        <v>723</v>
      </c>
      <c r="G838" s="33">
        <v>1</v>
      </c>
      <c r="H838" s="34" t="s">
        <v>105</v>
      </c>
      <c r="I838" s="31"/>
      <c r="J838" s="66" t="s">
        <v>724</v>
      </c>
      <c r="K838" s="66">
        <v>2</v>
      </c>
      <c r="L838" s="66">
        <v>1</v>
      </c>
      <c r="M838" s="50">
        <v>1</v>
      </c>
      <c r="N838" s="35" t="s">
        <v>2068</v>
      </c>
      <c r="O838" s="64"/>
      <c r="P838" s="35" t="s">
        <v>2069</v>
      </c>
      <c r="Q838" s="64"/>
      <c r="R838" s="68" t="s">
        <v>1806</v>
      </c>
      <c r="S838" s="68"/>
      <c r="T838" s="68"/>
      <c r="U838" s="68"/>
      <c r="V838" s="38">
        <f t="shared" si="66"/>
        <v>837</v>
      </c>
      <c r="W838" s="33">
        <f t="shared" si="67"/>
        <v>0</v>
      </c>
      <c r="X838" s="28" t="str">
        <f t="shared" si="65"/>
        <v/>
      </c>
    </row>
    <row r="839" spans="1:24" ht="45">
      <c r="A839" s="29">
        <f t="shared" si="68"/>
        <v>838</v>
      </c>
      <c r="B839" s="29">
        <v>307</v>
      </c>
      <c r="C839" s="30">
        <f t="shared" si="69"/>
        <v>0</v>
      </c>
      <c r="D839" s="35" t="s">
        <v>55</v>
      </c>
      <c r="E839" s="65" t="s">
        <v>2057</v>
      </c>
      <c r="F839" s="64" t="s">
        <v>723</v>
      </c>
      <c r="G839" s="33">
        <v>1</v>
      </c>
      <c r="H839" s="34" t="s">
        <v>105</v>
      </c>
      <c r="I839" s="31"/>
      <c r="J839" s="66" t="s">
        <v>724</v>
      </c>
      <c r="K839" s="66">
        <v>2</v>
      </c>
      <c r="L839" s="66">
        <v>1</v>
      </c>
      <c r="M839" s="50">
        <v>1</v>
      </c>
      <c r="N839" s="35" t="s">
        <v>2070</v>
      </c>
      <c r="O839" s="64"/>
      <c r="P839" s="35" t="s">
        <v>2071</v>
      </c>
      <c r="Q839" s="64"/>
      <c r="R839" s="68" t="s">
        <v>1806</v>
      </c>
      <c r="S839" s="68"/>
      <c r="T839" s="68"/>
      <c r="U839" s="68"/>
      <c r="V839" s="38">
        <f t="shared" si="66"/>
        <v>838</v>
      </c>
      <c r="W839" s="33">
        <f t="shared" si="67"/>
        <v>0</v>
      </c>
      <c r="X839" s="28" t="str">
        <f t="shared" si="65"/>
        <v/>
      </c>
    </row>
    <row r="840" spans="1:24" ht="45">
      <c r="A840" s="29">
        <f t="shared" si="68"/>
        <v>839</v>
      </c>
      <c r="B840" s="29">
        <v>307</v>
      </c>
      <c r="C840" s="30">
        <f t="shared" si="69"/>
        <v>0</v>
      </c>
      <c r="D840" s="35" t="s">
        <v>55</v>
      </c>
      <c r="E840" s="65" t="s">
        <v>2057</v>
      </c>
      <c r="F840" s="64" t="s">
        <v>723</v>
      </c>
      <c r="G840" s="33">
        <v>1</v>
      </c>
      <c r="H840" s="34" t="s">
        <v>105</v>
      </c>
      <c r="I840" s="31"/>
      <c r="J840" s="66" t="s">
        <v>724</v>
      </c>
      <c r="K840" s="66">
        <v>2</v>
      </c>
      <c r="L840" s="66">
        <v>1</v>
      </c>
      <c r="M840" s="50">
        <v>1</v>
      </c>
      <c r="N840" s="35" t="s">
        <v>2072</v>
      </c>
      <c r="O840" s="64" t="s">
        <v>2073</v>
      </c>
      <c r="P840" s="35" t="s">
        <v>2074</v>
      </c>
      <c r="Q840" s="64"/>
      <c r="R840" s="68" t="s">
        <v>1806</v>
      </c>
      <c r="S840" s="68"/>
      <c r="T840" s="68" t="s">
        <v>2060</v>
      </c>
      <c r="U840" s="68"/>
      <c r="V840" s="38">
        <f t="shared" si="66"/>
        <v>839</v>
      </c>
      <c r="W840" s="33">
        <f t="shared" si="67"/>
        <v>0</v>
      </c>
      <c r="X840" s="28" t="str">
        <f t="shared" si="65"/>
        <v/>
      </c>
    </row>
    <row r="841" spans="1:24" ht="45">
      <c r="A841" s="29">
        <f t="shared" si="68"/>
        <v>840</v>
      </c>
      <c r="B841" s="29">
        <v>307</v>
      </c>
      <c r="C841" s="30">
        <f t="shared" si="69"/>
        <v>0</v>
      </c>
      <c r="D841" s="35" t="s">
        <v>55</v>
      </c>
      <c r="E841" s="65" t="s">
        <v>2057</v>
      </c>
      <c r="F841" s="64" t="s">
        <v>104</v>
      </c>
      <c r="G841" s="33">
        <v>2</v>
      </c>
      <c r="H841" s="34" t="s">
        <v>105</v>
      </c>
      <c r="I841" s="31"/>
      <c r="J841" s="66" t="s">
        <v>1033</v>
      </c>
      <c r="K841" s="66">
        <v>2</v>
      </c>
      <c r="L841" s="66">
        <v>2</v>
      </c>
      <c r="M841" s="50">
        <v>1</v>
      </c>
      <c r="N841" s="35" t="s">
        <v>2075</v>
      </c>
      <c r="O841" s="64"/>
      <c r="P841" s="35" t="s">
        <v>2076</v>
      </c>
      <c r="Q841" s="64"/>
      <c r="R841" s="68" t="s">
        <v>1904</v>
      </c>
      <c r="S841" s="68"/>
      <c r="T841" s="68"/>
      <c r="U841" s="68"/>
      <c r="V841" s="38">
        <f t="shared" si="66"/>
        <v>840</v>
      </c>
      <c r="W841" s="33">
        <f t="shared" si="67"/>
        <v>0</v>
      </c>
      <c r="X841" s="28" t="str">
        <f t="shared" si="65"/>
        <v/>
      </c>
    </row>
    <row r="842" spans="1:24" ht="45">
      <c r="A842" s="29">
        <f t="shared" si="68"/>
        <v>841</v>
      </c>
      <c r="B842" s="29">
        <v>307</v>
      </c>
      <c r="C842" s="30">
        <f t="shared" si="69"/>
        <v>0</v>
      </c>
      <c r="D842" s="35" t="s">
        <v>55</v>
      </c>
      <c r="E842" s="65" t="s">
        <v>2057</v>
      </c>
      <c r="F842" s="64" t="s">
        <v>104</v>
      </c>
      <c r="G842" s="33">
        <v>2</v>
      </c>
      <c r="H842" s="34" t="s">
        <v>105</v>
      </c>
      <c r="I842" s="31"/>
      <c r="J842" s="66" t="s">
        <v>1033</v>
      </c>
      <c r="K842" s="66">
        <v>2</v>
      </c>
      <c r="L842" s="66">
        <v>2</v>
      </c>
      <c r="M842" s="50">
        <v>1</v>
      </c>
      <c r="N842" s="35" t="s">
        <v>2077</v>
      </c>
      <c r="O842" s="64"/>
      <c r="P842" s="35" t="s">
        <v>2078</v>
      </c>
      <c r="Q842" s="64"/>
      <c r="R842" s="68" t="s">
        <v>1904</v>
      </c>
      <c r="S842" s="68"/>
      <c r="T842" s="68"/>
      <c r="U842" s="68"/>
      <c r="V842" s="38">
        <f t="shared" si="66"/>
        <v>841</v>
      </c>
      <c r="W842" s="33">
        <f t="shared" si="67"/>
        <v>0</v>
      </c>
      <c r="X842" s="28" t="str">
        <f t="shared" si="65"/>
        <v/>
      </c>
    </row>
    <row r="843" spans="1:24" ht="45">
      <c r="A843" s="29">
        <f t="shared" si="68"/>
        <v>842</v>
      </c>
      <c r="B843" s="29">
        <v>307</v>
      </c>
      <c r="C843" s="30">
        <f t="shared" si="69"/>
        <v>0</v>
      </c>
      <c r="D843" s="35" t="s">
        <v>55</v>
      </c>
      <c r="E843" s="65" t="s">
        <v>2057</v>
      </c>
      <c r="F843" s="64" t="s">
        <v>723</v>
      </c>
      <c r="G843" s="33">
        <v>1</v>
      </c>
      <c r="H843" s="34" t="s">
        <v>105</v>
      </c>
      <c r="I843" s="31"/>
      <c r="J843" s="66" t="s">
        <v>1357</v>
      </c>
      <c r="K843" s="66">
        <v>2</v>
      </c>
      <c r="L843" s="66">
        <v>1</v>
      </c>
      <c r="M843" s="50">
        <v>1</v>
      </c>
      <c r="N843" s="35" t="s">
        <v>2079</v>
      </c>
      <c r="O843" s="64"/>
      <c r="P843" s="35" t="s">
        <v>2080</v>
      </c>
      <c r="Q843" s="64"/>
      <c r="R843" s="68" t="s">
        <v>1806</v>
      </c>
      <c r="S843" s="68"/>
      <c r="T843" s="68"/>
      <c r="U843" s="68"/>
      <c r="V843" s="38">
        <f t="shared" si="66"/>
        <v>842</v>
      </c>
      <c r="W843" s="33">
        <f t="shared" si="67"/>
        <v>0</v>
      </c>
      <c r="X843" s="28" t="str">
        <f t="shared" si="65"/>
        <v/>
      </c>
    </row>
    <row r="844" spans="1:24" ht="45">
      <c r="A844" s="29">
        <f t="shared" si="68"/>
        <v>843</v>
      </c>
      <c r="B844" s="29">
        <v>307</v>
      </c>
      <c r="C844" s="30">
        <f t="shared" si="69"/>
        <v>0</v>
      </c>
      <c r="D844" s="35" t="s">
        <v>55</v>
      </c>
      <c r="E844" s="65" t="s">
        <v>2057</v>
      </c>
      <c r="F844" s="64" t="s">
        <v>723</v>
      </c>
      <c r="G844" s="33">
        <v>1</v>
      </c>
      <c r="H844" s="34" t="s">
        <v>105</v>
      </c>
      <c r="I844" s="31"/>
      <c r="J844" s="66" t="s">
        <v>1357</v>
      </c>
      <c r="K844" s="66">
        <v>2</v>
      </c>
      <c r="L844" s="66">
        <v>1</v>
      </c>
      <c r="M844" s="50">
        <v>1</v>
      </c>
      <c r="N844" s="35" t="s">
        <v>2081</v>
      </c>
      <c r="O844" s="64"/>
      <c r="P844" s="35" t="s">
        <v>2082</v>
      </c>
      <c r="Q844" s="64"/>
      <c r="R844" s="68" t="s">
        <v>1806</v>
      </c>
      <c r="S844" s="68"/>
      <c r="T844" s="68"/>
      <c r="U844" s="68"/>
      <c r="V844" s="38">
        <f t="shared" si="66"/>
        <v>843</v>
      </c>
      <c r="W844" s="33">
        <f t="shared" si="67"/>
        <v>0</v>
      </c>
      <c r="X844" s="28" t="str">
        <f t="shared" si="65"/>
        <v/>
      </c>
    </row>
    <row r="845" spans="1:24" ht="45">
      <c r="A845" s="29">
        <f t="shared" si="68"/>
        <v>844</v>
      </c>
      <c r="B845" s="29">
        <v>307</v>
      </c>
      <c r="C845" s="30">
        <f t="shared" si="69"/>
        <v>0</v>
      </c>
      <c r="D845" s="35" t="s">
        <v>55</v>
      </c>
      <c r="E845" s="65" t="s">
        <v>2057</v>
      </c>
      <c r="F845" s="64" t="s">
        <v>104</v>
      </c>
      <c r="G845" s="33">
        <v>2</v>
      </c>
      <c r="H845" s="34" t="s">
        <v>105</v>
      </c>
      <c r="I845" s="31"/>
      <c r="J845" s="66" t="s">
        <v>1357</v>
      </c>
      <c r="K845" s="66">
        <v>2</v>
      </c>
      <c r="L845" s="66">
        <v>2</v>
      </c>
      <c r="M845" s="50">
        <v>1</v>
      </c>
      <c r="N845" s="35" t="s">
        <v>2083</v>
      </c>
      <c r="O845" s="64"/>
      <c r="P845" s="35" t="s">
        <v>2084</v>
      </c>
      <c r="Q845" s="64"/>
      <c r="R845" s="68" t="s">
        <v>1806</v>
      </c>
      <c r="S845" s="68"/>
      <c r="T845" s="68"/>
      <c r="U845" s="68"/>
      <c r="V845" s="38">
        <f t="shared" si="66"/>
        <v>844</v>
      </c>
      <c r="W845" s="33">
        <f t="shared" si="67"/>
        <v>0</v>
      </c>
      <c r="X845" s="28" t="str">
        <f t="shared" si="65"/>
        <v/>
      </c>
    </row>
    <row r="846" spans="1:24" ht="45">
      <c r="A846" s="29">
        <f t="shared" si="68"/>
        <v>845</v>
      </c>
      <c r="B846" s="29">
        <v>307</v>
      </c>
      <c r="C846" s="30">
        <f t="shared" si="69"/>
        <v>0</v>
      </c>
      <c r="D846" s="35" t="s">
        <v>55</v>
      </c>
      <c r="E846" s="65" t="s">
        <v>2057</v>
      </c>
      <c r="F846" s="64" t="s">
        <v>723</v>
      </c>
      <c r="G846" s="33">
        <v>1</v>
      </c>
      <c r="H846" s="34" t="s">
        <v>105</v>
      </c>
      <c r="I846" s="31"/>
      <c r="J846" s="66" t="s">
        <v>1357</v>
      </c>
      <c r="K846" s="66">
        <v>2</v>
      </c>
      <c r="L846" s="66">
        <v>1</v>
      </c>
      <c r="M846" s="50">
        <v>1</v>
      </c>
      <c r="N846" s="35" t="s">
        <v>2085</v>
      </c>
      <c r="O846" s="64"/>
      <c r="P846" s="35" t="s">
        <v>2086</v>
      </c>
      <c r="Q846" s="64"/>
      <c r="R846" s="68" t="s">
        <v>1806</v>
      </c>
      <c r="S846" s="68"/>
      <c r="T846" s="68"/>
      <c r="U846" s="68"/>
      <c r="V846" s="38">
        <f t="shared" si="66"/>
        <v>845</v>
      </c>
      <c r="W846" s="33">
        <f t="shared" si="67"/>
        <v>0</v>
      </c>
      <c r="X846" s="28" t="str">
        <f t="shared" si="65"/>
        <v/>
      </c>
    </row>
    <row r="847" spans="1:24" ht="30">
      <c r="A847" s="29">
        <f t="shared" si="68"/>
        <v>846</v>
      </c>
      <c r="B847" s="29">
        <v>202</v>
      </c>
      <c r="C847" s="30">
        <f t="shared" si="69"/>
        <v>0</v>
      </c>
      <c r="D847" s="40" t="s">
        <v>2087</v>
      </c>
      <c r="E847" s="65" t="s">
        <v>2057</v>
      </c>
      <c r="F847" s="64" t="s">
        <v>723</v>
      </c>
      <c r="G847" s="33">
        <v>1</v>
      </c>
      <c r="H847" s="34" t="s">
        <v>105</v>
      </c>
      <c r="I847" s="31"/>
      <c r="J847" s="66" t="s">
        <v>1357</v>
      </c>
      <c r="K847" s="66">
        <v>2</v>
      </c>
      <c r="L847" s="66">
        <v>1</v>
      </c>
      <c r="M847" s="50">
        <v>1</v>
      </c>
      <c r="N847" s="35" t="s">
        <v>2088</v>
      </c>
      <c r="O847" s="64" t="s">
        <v>2089</v>
      </c>
      <c r="P847" s="35" t="s">
        <v>2090</v>
      </c>
      <c r="Q847" s="64" t="s">
        <v>2091</v>
      </c>
      <c r="R847" s="68" t="s">
        <v>1806</v>
      </c>
      <c r="S847" s="68"/>
      <c r="T847" s="68"/>
      <c r="U847" s="68"/>
      <c r="V847" s="38">
        <f t="shared" si="66"/>
        <v>846</v>
      </c>
      <c r="W847" s="33">
        <f t="shared" si="67"/>
        <v>0</v>
      </c>
      <c r="X847" s="28" t="str">
        <f t="shared" si="65"/>
        <v/>
      </c>
    </row>
    <row r="848" spans="1:24" ht="45">
      <c r="A848" s="29">
        <f t="shared" si="68"/>
        <v>847</v>
      </c>
      <c r="B848" s="29">
        <v>307</v>
      </c>
      <c r="C848" s="30">
        <f t="shared" si="69"/>
        <v>0</v>
      </c>
      <c r="D848" s="35" t="s">
        <v>55</v>
      </c>
      <c r="E848" s="65" t="s">
        <v>2057</v>
      </c>
      <c r="F848" s="64" t="s">
        <v>723</v>
      </c>
      <c r="G848" s="33">
        <v>1</v>
      </c>
      <c r="H848" s="34" t="s">
        <v>105</v>
      </c>
      <c r="I848" s="31"/>
      <c r="J848" s="66" t="s">
        <v>1357</v>
      </c>
      <c r="K848" s="66">
        <v>2</v>
      </c>
      <c r="L848" s="66">
        <v>1</v>
      </c>
      <c r="M848" s="50">
        <v>1</v>
      </c>
      <c r="N848" s="35" t="s">
        <v>2092</v>
      </c>
      <c r="O848" s="64" t="s">
        <v>2093</v>
      </c>
      <c r="P848" s="35" t="s">
        <v>2094</v>
      </c>
      <c r="Q848" s="64"/>
      <c r="R848" s="68"/>
      <c r="S848" s="68"/>
      <c r="T848" s="68" t="s">
        <v>2060</v>
      </c>
      <c r="U848" s="68"/>
      <c r="V848" s="38">
        <f t="shared" si="66"/>
        <v>847</v>
      </c>
      <c r="W848" s="33">
        <f t="shared" si="67"/>
        <v>0</v>
      </c>
      <c r="X848" s="28" t="str">
        <f t="shared" si="65"/>
        <v/>
      </c>
    </row>
    <row r="849" spans="1:24" ht="45">
      <c r="A849" s="29">
        <f t="shared" si="68"/>
        <v>848</v>
      </c>
      <c r="B849" s="29">
        <v>307</v>
      </c>
      <c r="C849" s="30">
        <f t="shared" si="69"/>
        <v>0</v>
      </c>
      <c r="D849" s="35" t="s">
        <v>55</v>
      </c>
      <c r="E849" s="65" t="s">
        <v>2057</v>
      </c>
      <c r="F849" s="64" t="s">
        <v>723</v>
      </c>
      <c r="G849" s="33">
        <v>1</v>
      </c>
      <c r="H849" s="34" t="s">
        <v>105</v>
      </c>
      <c r="I849" s="31"/>
      <c r="J849" s="66" t="s">
        <v>1357</v>
      </c>
      <c r="K849" s="66">
        <v>2</v>
      </c>
      <c r="L849" s="66">
        <v>1</v>
      </c>
      <c r="M849" s="50">
        <v>1</v>
      </c>
      <c r="N849" s="35" t="s">
        <v>2095</v>
      </c>
      <c r="O849" s="64"/>
      <c r="P849" s="35" t="s">
        <v>2096</v>
      </c>
      <c r="Q849" s="64"/>
      <c r="R849" s="68"/>
      <c r="S849" s="68"/>
      <c r="T849" s="68" t="s">
        <v>2060</v>
      </c>
      <c r="U849" s="68"/>
      <c r="V849" s="38">
        <f t="shared" si="66"/>
        <v>848</v>
      </c>
      <c r="W849" s="33">
        <f t="shared" si="67"/>
        <v>0</v>
      </c>
      <c r="X849" s="28" t="str">
        <f t="shared" si="65"/>
        <v/>
      </c>
    </row>
    <row r="850" spans="1:24" ht="45">
      <c r="A850" s="29">
        <f t="shared" si="68"/>
        <v>849</v>
      </c>
      <c r="B850" s="29">
        <v>307</v>
      </c>
      <c r="C850" s="30">
        <f t="shared" si="69"/>
        <v>0</v>
      </c>
      <c r="D850" s="35" t="s">
        <v>55</v>
      </c>
      <c r="E850" s="65" t="s">
        <v>2057</v>
      </c>
      <c r="F850" s="64" t="s">
        <v>723</v>
      </c>
      <c r="G850" s="33">
        <v>1</v>
      </c>
      <c r="H850" s="34" t="s">
        <v>105</v>
      </c>
      <c r="I850" s="31"/>
      <c r="J850" s="66" t="s">
        <v>1357</v>
      </c>
      <c r="K850" s="66">
        <v>2</v>
      </c>
      <c r="L850" s="66">
        <v>1</v>
      </c>
      <c r="M850" s="50">
        <v>1</v>
      </c>
      <c r="N850" s="35" t="s">
        <v>2097</v>
      </c>
      <c r="O850" s="64" t="s">
        <v>1397</v>
      </c>
      <c r="P850" s="35" t="s">
        <v>2098</v>
      </c>
      <c r="Q850" s="64" t="s">
        <v>2099</v>
      </c>
      <c r="R850" s="68" t="s">
        <v>1806</v>
      </c>
      <c r="S850" s="68"/>
      <c r="T850" s="68"/>
      <c r="U850" s="68"/>
      <c r="V850" s="38">
        <f t="shared" si="66"/>
        <v>849</v>
      </c>
      <c r="W850" s="33">
        <f t="shared" si="67"/>
        <v>0</v>
      </c>
      <c r="X850" s="28" t="str">
        <f t="shared" si="65"/>
        <v/>
      </c>
    </row>
    <row r="851" spans="1:24" ht="45">
      <c r="A851" s="29">
        <f t="shared" si="68"/>
        <v>850</v>
      </c>
      <c r="B851" s="29">
        <v>307</v>
      </c>
      <c r="C851" s="30">
        <f t="shared" si="69"/>
        <v>0</v>
      </c>
      <c r="D851" s="35" t="s">
        <v>55</v>
      </c>
      <c r="E851" s="65" t="s">
        <v>2057</v>
      </c>
      <c r="F851" s="64" t="s">
        <v>723</v>
      </c>
      <c r="G851" s="33">
        <v>1</v>
      </c>
      <c r="H851" s="34" t="s">
        <v>105</v>
      </c>
      <c r="I851" s="31"/>
      <c r="J851" s="66" t="s">
        <v>1357</v>
      </c>
      <c r="K851" s="66">
        <v>2</v>
      </c>
      <c r="L851" s="66">
        <v>1</v>
      </c>
      <c r="M851" s="50">
        <v>1</v>
      </c>
      <c r="N851" s="35" t="s">
        <v>2100</v>
      </c>
      <c r="O851" s="64"/>
      <c r="P851" s="35" t="s">
        <v>2101</v>
      </c>
      <c r="Q851" s="64" t="s">
        <v>2102</v>
      </c>
      <c r="R851" s="68" t="s">
        <v>1806</v>
      </c>
      <c r="S851" s="68"/>
      <c r="T851" s="68"/>
      <c r="U851" s="68"/>
      <c r="V851" s="38">
        <f t="shared" si="66"/>
        <v>850</v>
      </c>
      <c r="W851" s="33">
        <f t="shared" si="67"/>
        <v>0</v>
      </c>
      <c r="X851" s="28" t="str">
        <f t="shared" si="65"/>
        <v/>
      </c>
    </row>
    <row r="852" spans="1:24" ht="45">
      <c r="A852" s="29">
        <f t="shared" si="68"/>
        <v>851</v>
      </c>
      <c r="B852" s="29">
        <v>307</v>
      </c>
      <c r="C852" s="30">
        <f t="shared" si="69"/>
        <v>0</v>
      </c>
      <c r="D852" s="35" t="s">
        <v>55</v>
      </c>
      <c r="E852" s="65" t="s">
        <v>2057</v>
      </c>
      <c r="F852" s="64" t="s">
        <v>723</v>
      </c>
      <c r="G852" s="33">
        <v>1</v>
      </c>
      <c r="H852" s="34" t="s">
        <v>105</v>
      </c>
      <c r="I852" s="31"/>
      <c r="J852" s="66" t="s">
        <v>1357</v>
      </c>
      <c r="K852" s="66">
        <v>3</v>
      </c>
      <c r="L852" s="66">
        <v>1</v>
      </c>
      <c r="M852" s="50">
        <v>1</v>
      </c>
      <c r="N852" s="35" t="s">
        <v>2103</v>
      </c>
      <c r="O852" s="64"/>
      <c r="P852" s="35" t="s">
        <v>2104</v>
      </c>
      <c r="Q852" s="64" t="s">
        <v>2105</v>
      </c>
      <c r="R852" s="68" t="s">
        <v>1806</v>
      </c>
      <c r="S852" s="68"/>
      <c r="T852" s="68"/>
      <c r="U852" s="68"/>
      <c r="V852" s="38">
        <f t="shared" si="66"/>
        <v>851</v>
      </c>
      <c r="W852" s="33">
        <f t="shared" si="67"/>
        <v>0</v>
      </c>
      <c r="X852" s="28" t="str">
        <f t="shared" si="65"/>
        <v/>
      </c>
    </row>
    <row r="853" spans="1:24" ht="45">
      <c r="A853" s="29">
        <f t="shared" si="68"/>
        <v>852</v>
      </c>
      <c r="B853" s="29">
        <v>307</v>
      </c>
      <c r="C853" s="30">
        <f t="shared" si="69"/>
        <v>0</v>
      </c>
      <c r="D853" s="35" t="s">
        <v>55</v>
      </c>
      <c r="E853" s="65" t="s">
        <v>2057</v>
      </c>
      <c r="F853" s="64" t="s">
        <v>723</v>
      </c>
      <c r="G853" s="33">
        <v>1</v>
      </c>
      <c r="H853" s="34" t="s">
        <v>105</v>
      </c>
      <c r="I853" s="31"/>
      <c r="J853" s="66" t="s">
        <v>1357</v>
      </c>
      <c r="K853" s="66">
        <v>3</v>
      </c>
      <c r="L853" s="66">
        <v>1</v>
      </c>
      <c r="M853" s="50">
        <v>1</v>
      </c>
      <c r="N853" s="35" t="s">
        <v>2106</v>
      </c>
      <c r="O853" s="64"/>
      <c r="P853" s="35" t="s">
        <v>2107</v>
      </c>
      <c r="Q853" s="64" t="s">
        <v>2108</v>
      </c>
      <c r="R853" s="68" t="s">
        <v>1806</v>
      </c>
      <c r="S853" s="68"/>
      <c r="T853" s="68"/>
      <c r="U853" s="68"/>
      <c r="V853" s="38">
        <f t="shared" si="66"/>
        <v>852</v>
      </c>
      <c r="W853" s="33">
        <f t="shared" si="67"/>
        <v>0</v>
      </c>
      <c r="X853" s="28" t="str">
        <f t="shared" si="65"/>
        <v/>
      </c>
    </row>
    <row r="854" spans="1:24" ht="45">
      <c r="A854" s="29">
        <f t="shared" si="68"/>
        <v>853</v>
      </c>
      <c r="B854" s="29">
        <v>307</v>
      </c>
      <c r="C854" s="30">
        <f t="shared" si="69"/>
        <v>0</v>
      </c>
      <c r="D854" s="35" t="s">
        <v>55</v>
      </c>
      <c r="E854" s="65" t="s">
        <v>2057</v>
      </c>
      <c r="F854" s="64" t="s">
        <v>723</v>
      </c>
      <c r="G854" s="33">
        <v>1</v>
      </c>
      <c r="H854" s="34" t="s">
        <v>105</v>
      </c>
      <c r="I854" s="31"/>
      <c r="J854" s="66" t="s">
        <v>252</v>
      </c>
      <c r="K854" s="66">
        <v>3</v>
      </c>
      <c r="L854" s="66">
        <v>1</v>
      </c>
      <c r="M854" s="50">
        <v>1</v>
      </c>
      <c r="N854" s="35" t="s">
        <v>2109</v>
      </c>
      <c r="O854" s="64"/>
      <c r="P854" s="35" t="s">
        <v>2110</v>
      </c>
      <c r="Q854" s="64" t="s">
        <v>2111</v>
      </c>
      <c r="R854" s="68" t="s">
        <v>1806</v>
      </c>
      <c r="S854" s="68"/>
      <c r="T854" s="68"/>
      <c r="U854" s="68"/>
      <c r="V854" s="38">
        <f t="shared" si="66"/>
        <v>853</v>
      </c>
      <c r="W854" s="33">
        <f t="shared" si="67"/>
        <v>0</v>
      </c>
      <c r="X854" s="28" t="str">
        <f t="shared" si="65"/>
        <v/>
      </c>
    </row>
    <row r="855" spans="1:24" ht="45">
      <c r="A855" s="29">
        <f t="shared" si="68"/>
        <v>854</v>
      </c>
      <c r="B855" s="29">
        <v>307</v>
      </c>
      <c r="C855" s="30">
        <f t="shared" si="69"/>
        <v>0</v>
      </c>
      <c r="D855" s="35" t="s">
        <v>55</v>
      </c>
      <c r="E855" s="65" t="s">
        <v>2057</v>
      </c>
      <c r="F855" s="64" t="s">
        <v>225</v>
      </c>
      <c r="G855" s="33">
        <v>4</v>
      </c>
      <c r="H855" s="34" t="s">
        <v>105</v>
      </c>
      <c r="I855" s="31"/>
      <c r="J855" s="66" t="s">
        <v>252</v>
      </c>
      <c r="K855" s="66">
        <v>3</v>
      </c>
      <c r="L855" s="66">
        <v>4</v>
      </c>
      <c r="M855" s="50">
        <v>1</v>
      </c>
      <c r="N855" s="35" t="s">
        <v>2112</v>
      </c>
      <c r="O855" s="64"/>
      <c r="P855" s="35" t="s">
        <v>2113</v>
      </c>
      <c r="Q855" s="64"/>
      <c r="R855" s="68" t="s">
        <v>1806</v>
      </c>
      <c r="S855" s="68"/>
      <c r="T855" s="68"/>
      <c r="U855" s="68"/>
      <c r="V855" s="38">
        <f t="shared" si="66"/>
        <v>854</v>
      </c>
      <c r="W855" s="33">
        <f t="shared" si="67"/>
        <v>0</v>
      </c>
      <c r="X855" s="28" t="str">
        <f t="shared" si="65"/>
        <v/>
      </c>
    </row>
    <row r="856" spans="1:24" ht="45">
      <c r="A856" s="29">
        <f t="shared" si="68"/>
        <v>855</v>
      </c>
      <c r="B856" s="29">
        <v>307</v>
      </c>
      <c r="C856" s="30">
        <f t="shared" si="69"/>
        <v>0</v>
      </c>
      <c r="D856" s="35" t="s">
        <v>55</v>
      </c>
      <c r="E856" s="65" t="s">
        <v>2057</v>
      </c>
      <c r="F856" s="64" t="s">
        <v>225</v>
      </c>
      <c r="G856" s="33">
        <v>4</v>
      </c>
      <c r="H856" s="34" t="s">
        <v>105</v>
      </c>
      <c r="I856" s="31"/>
      <c r="J856" s="66" t="s">
        <v>252</v>
      </c>
      <c r="K856" s="66">
        <v>3</v>
      </c>
      <c r="L856" s="66">
        <v>4</v>
      </c>
      <c r="M856" s="50">
        <v>1</v>
      </c>
      <c r="N856" s="35" t="s">
        <v>2114</v>
      </c>
      <c r="O856" s="64"/>
      <c r="P856" s="35" t="s">
        <v>2115</v>
      </c>
      <c r="Q856" s="64"/>
      <c r="R856" s="68" t="s">
        <v>1806</v>
      </c>
      <c r="S856" s="68"/>
      <c r="T856" s="68"/>
      <c r="U856" s="68"/>
      <c r="V856" s="38">
        <f t="shared" si="66"/>
        <v>855</v>
      </c>
      <c r="W856" s="33">
        <f t="shared" si="67"/>
        <v>0</v>
      </c>
      <c r="X856" s="28" t="str">
        <f t="shared" si="65"/>
        <v/>
      </c>
    </row>
    <row r="857" spans="1:24" ht="45">
      <c r="A857" s="29">
        <f t="shared" si="68"/>
        <v>856</v>
      </c>
      <c r="B857" s="29">
        <v>307</v>
      </c>
      <c r="C857" s="30">
        <f t="shared" si="69"/>
        <v>0</v>
      </c>
      <c r="D857" s="35" t="s">
        <v>55</v>
      </c>
      <c r="E857" s="65" t="s">
        <v>2057</v>
      </c>
      <c r="F857" s="64" t="s">
        <v>225</v>
      </c>
      <c r="G857" s="33">
        <v>4</v>
      </c>
      <c r="H857" s="34" t="s">
        <v>105</v>
      </c>
      <c r="I857" s="31"/>
      <c r="J857" s="66" t="s">
        <v>252</v>
      </c>
      <c r="K857" s="66">
        <v>3</v>
      </c>
      <c r="L857" s="66">
        <v>4</v>
      </c>
      <c r="M857" s="50">
        <v>1</v>
      </c>
      <c r="N857" s="35" t="s">
        <v>2116</v>
      </c>
      <c r="O857" s="64"/>
      <c r="P857" s="35" t="s">
        <v>2117</v>
      </c>
      <c r="Q857" s="64"/>
      <c r="R857" s="68" t="s">
        <v>1806</v>
      </c>
      <c r="S857" s="68"/>
      <c r="T857" s="68"/>
      <c r="U857" s="68"/>
      <c r="V857" s="38">
        <f t="shared" si="66"/>
        <v>856</v>
      </c>
      <c r="W857" s="33">
        <f t="shared" si="67"/>
        <v>0</v>
      </c>
      <c r="X857" s="28" t="str">
        <f t="shared" si="65"/>
        <v/>
      </c>
    </row>
    <row r="858" spans="1:24" ht="75">
      <c r="A858" s="29">
        <f t="shared" si="68"/>
        <v>857</v>
      </c>
      <c r="B858" s="29">
        <v>307</v>
      </c>
      <c r="C858" s="30">
        <f t="shared" si="69"/>
        <v>0</v>
      </c>
      <c r="D858" s="35" t="s">
        <v>55</v>
      </c>
      <c r="E858" s="65" t="s">
        <v>2057</v>
      </c>
      <c r="F858" s="64" t="s">
        <v>652</v>
      </c>
      <c r="G858" s="33">
        <v>9</v>
      </c>
      <c r="H858" s="34" t="s">
        <v>105</v>
      </c>
      <c r="I858" s="31"/>
      <c r="J858" s="66" t="s">
        <v>252</v>
      </c>
      <c r="K858" s="66">
        <v>3</v>
      </c>
      <c r="L858" s="66">
        <v>9</v>
      </c>
      <c r="M858" s="50">
        <v>1</v>
      </c>
      <c r="N858" s="35" t="s">
        <v>2118</v>
      </c>
      <c r="O858" s="64"/>
      <c r="P858" s="35" t="s">
        <v>2119</v>
      </c>
      <c r="Q858" s="64"/>
      <c r="R858" s="68" t="s">
        <v>1806</v>
      </c>
      <c r="S858" s="68"/>
      <c r="T858" s="68"/>
      <c r="U858" s="68"/>
      <c r="V858" s="38">
        <f t="shared" si="66"/>
        <v>857</v>
      </c>
      <c r="W858" s="33">
        <f t="shared" si="67"/>
        <v>0</v>
      </c>
      <c r="X858" s="28" t="str">
        <f t="shared" si="65"/>
        <v/>
      </c>
    </row>
    <row r="859" spans="1:24">
      <c r="A859" s="29">
        <f t="shared" si="68"/>
        <v>858</v>
      </c>
      <c r="B859" s="29">
        <v>102</v>
      </c>
      <c r="C859" s="30">
        <f t="shared" si="69"/>
        <v>1</v>
      </c>
      <c r="D859" s="64" t="s">
        <v>1250</v>
      </c>
      <c r="E859" s="65"/>
      <c r="F859" s="85" t="s">
        <v>723</v>
      </c>
      <c r="G859" s="33">
        <v>1</v>
      </c>
      <c r="H859" s="34" t="s">
        <v>105</v>
      </c>
      <c r="I859" s="35"/>
      <c r="J859" s="36"/>
      <c r="K859" s="36"/>
      <c r="L859" s="36">
        <v>1</v>
      </c>
      <c r="M859" s="50">
        <v>1</v>
      </c>
      <c r="N859" s="35" t="s">
        <v>2120</v>
      </c>
      <c r="O859" s="35"/>
      <c r="P859" s="35" t="s">
        <v>2121</v>
      </c>
      <c r="Q859" s="35"/>
      <c r="R859" s="44"/>
      <c r="S859" s="44"/>
      <c r="T859" s="44"/>
      <c r="U859" s="86"/>
      <c r="V859" s="38">
        <f t="shared" si="66"/>
        <v>858</v>
      </c>
      <c r="W859" s="33">
        <f t="shared" si="67"/>
        <v>0</v>
      </c>
      <c r="X859" s="28" t="str">
        <f t="shared" si="65"/>
        <v/>
      </c>
    </row>
    <row r="860" spans="1:24">
      <c r="A860" s="29">
        <f t="shared" si="68"/>
        <v>859</v>
      </c>
      <c r="B860" s="29">
        <v>102</v>
      </c>
      <c r="C860" s="30">
        <f t="shared" si="69"/>
        <v>1</v>
      </c>
      <c r="D860" s="64" t="s">
        <v>1250</v>
      </c>
      <c r="E860" s="65"/>
      <c r="F860" s="85" t="s">
        <v>723</v>
      </c>
      <c r="G860" s="33">
        <v>1</v>
      </c>
      <c r="H860" s="34" t="s">
        <v>105</v>
      </c>
      <c r="I860" s="35"/>
      <c r="J860" s="36"/>
      <c r="K860" s="36"/>
      <c r="L860" s="36">
        <v>1</v>
      </c>
      <c r="M860" s="50">
        <v>1</v>
      </c>
      <c r="N860" s="35" t="s">
        <v>2122</v>
      </c>
      <c r="O860" s="35"/>
      <c r="P860" s="35" t="s">
        <v>2123</v>
      </c>
      <c r="Q860" s="35"/>
      <c r="R860" s="44"/>
      <c r="S860" s="44"/>
      <c r="T860" s="44"/>
      <c r="U860" s="86"/>
      <c r="V860" s="38">
        <f t="shared" si="66"/>
        <v>859</v>
      </c>
      <c r="W860" s="33">
        <f t="shared" si="67"/>
        <v>0</v>
      </c>
      <c r="X860" s="28" t="str">
        <f t="shared" si="65"/>
        <v/>
      </c>
    </row>
    <row r="861" spans="1:24">
      <c r="A861" s="29">
        <f t="shared" si="68"/>
        <v>860</v>
      </c>
      <c r="B861" s="29">
        <v>102</v>
      </c>
      <c r="C861" s="30">
        <f t="shared" si="69"/>
        <v>1</v>
      </c>
      <c r="D861" s="64" t="s">
        <v>1250</v>
      </c>
      <c r="E861" s="65"/>
      <c r="F861" s="85" t="s">
        <v>723</v>
      </c>
      <c r="G861" s="33">
        <v>1</v>
      </c>
      <c r="H861" s="34" t="s">
        <v>105</v>
      </c>
      <c r="I861" s="35"/>
      <c r="J861" s="36"/>
      <c r="K861" s="36"/>
      <c r="L861" s="36">
        <v>1</v>
      </c>
      <c r="M861" s="50">
        <v>1</v>
      </c>
      <c r="N861" s="35" t="s">
        <v>2124</v>
      </c>
      <c r="O861" s="35"/>
      <c r="P861" s="35" t="s">
        <v>2125</v>
      </c>
      <c r="Q861" s="35"/>
      <c r="R861" s="44"/>
      <c r="S861" s="44"/>
      <c r="T861" s="44"/>
      <c r="U861" s="86"/>
      <c r="V861" s="38">
        <f t="shared" si="66"/>
        <v>860</v>
      </c>
      <c r="W861" s="33">
        <f t="shared" si="67"/>
        <v>0</v>
      </c>
      <c r="X861" s="28" t="str">
        <f t="shared" si="65"/>
        <v/>
      </c>
    </row>
    <row r="862" spans="1:24">
      <c r="A862" s="29">
        <f t="shared" si="68"/>
        <v>861</v>
      </c>
      <c r="B862" s="29">
        <v>102</v>
      </c>
      <c r="C862" s="30">
        <f t="shared" si="69"/>
        <v>1</v>
      </c>
      <c r="D862" s="64" t="s">
        <v>1250</v>
      </c>
      <c r="E862" s="65"/>
      <c r="F862" s="85" t="s">
        <v>723</v>
      </c>
      <c r="G862" s="33">
        <v>1</v>
      </c>
      <c r="H862" s="34" t="s">
        <v>105</v>
      </c>
      <c r="I862" s="35"/>
      <c r="J862" s="36"/>
      <c r="K862" s="36"/>
      <c r="L862" s="36">
        <v>1</v>
      </c>
      <c r="M862" s="50">
        <v>1</v>
      </c>
      <c r="N862" s="35" t="s">
        <v>2126</v>
      </c>
      <c r="O862" s="35"/>
      <c r="P862" s="35" t="s">
        <v>2127</v>
      </c>
      <c r="Q862" s="35"/>
      <c r="R862" s="44"/>
      <c r="S862" s="44"/>
      <c r="T862" s="44"/>
      <c r="U862" s="86"/>
      <c r="V862" s="38">
        <f t="shared" si="66"/>
        <v>861</v>
      </c>
      <c r="W862" s="33">
        <f t="shared" si="67"/>
        <v>0</v>
      </c>
      <c r="X862" s="28" t="str">
        <f t="shared" si="65"/>
        <v/>
      </c>
    </row>
    <row r="863" spans="1:24">
      <c r="A863" s="29">
        <f t="shared" si="68"/>
        <v>862</v>
      </c>
      <c r="B863" s="29">
        <v>102</v>
      </c>
      <c r="C863" s="30">
        <f t="shared" si="69"/>
        <v>1</v>
      </c>
      <c r="D863" s="64" t="s">
        <v>1250</v>
      </c>
      <c r="E863" s="65"/>
      <c r="F863" s="85" t="s">
        <v>723</v>
      </c>
      <c r="G863" s="33">
        <v>1</v>
      </c>
      <c r="H863" s="34" t="s">
        <v>105</v>
      </c>
      <c r="I863" s="35"/>
      <c r="J863" s="36"/>
      <c r="K863" s="36"/>
      <c r="L863" s="36">
        <v>1</v>
      </c>
      <c r="M863" s="50">
        <v>1</v>
      </c>
      <c r="N863" s="35" t="s">
        <v>2128</v>
      </c>
      <c r="O863" s="35"/>
      <c r="P863" s="35" t="s">
        <v>2129</v>
      </c>
      <c r="Q863" s="35"/>
      <c r="R863" s="44"/>
      <c r="S863" s="44"/>
      <c r="T863" s="44"/>
      <c r="U863" s="86"/>
      <c r="V863" s="38">
        <f t="shared" si="66"/>
        <v>862</v>
      </c>
      <c r="W863" s="33">
        <f t="shared" si="67"/>
        <v>0</v>
      </c>
      <c r="X863" s="28" t="str">
        <f t="shared" si="65"/>
        <v/>
      </c>
    </row>
    <row r="864" spans="1:24" ht="30">
      <c r="A864" s="29">
        <f t="shared" si="68"/>
        <v>863</v>
      </c>
      <c r="B864" s="29">
        <v>102</v>
      </c>
      <c r="C864" s="30">
        <f t="shared" si="69"/>
        <v>1</v>
      </c>
      <c r="D864" s="87" t="s">
        <v>1250</v>
      </c>
      <c r="E864" s="88"/>
      <c r="F864" s="85" t="s">
        <v>2130</v>
      </c>
      <c r="G864" s="33">
        <v>1</v>
      </c>
      <c r="H864" s="34" t="s">
        <v>105</v>
      </c>
      <c r="I864" s="87"/>
      <c r="J864" s="89"/>
      <c r="K864" s="89"/>
      <c r="L864" s="89">
        <v>2</v>
      </c>
      <c r="M864" s="50">
        <v>1</v>
      </c>
      <c r="N864" s="35" t="s">
        <v>2130</v>
      </c>
      <c r="O864" s="90"/>
      <c r="P864" s="90" t="s">
        <v>2131</v>
      </c>
      <c r="Q864" s="90"/>
      <c r="R864" s="91"/>
      <c r="S864" s="91"/>
      <c r="T864" s="91"/>
      <c r="U864" s="86"/>
      <c r="V864" s="38">
        <f t="shared" si="66"/>
        <v>863</v>
      </c>
      <c r="W864" s="33">
        <f t="shared" si="67"/>
        <v>0</v>
      </c>
      <c r="X864" s="28" t="str">
        <f t="shared" si="65"/>
        <v/>
      </c>
    </row>
    <row r="865" spans="1:24" ht="30">
      <c r="A865" s="29">
        <f t="shared" si="68"/>
        <v>864</v>
      </c>
      <c r="B865" s="29">
        <v>102</v>
      </c>
      <c r="C865" s="30">
        <f t="shared" si="69"/>
        <v>0</v>
      </c>
      <c r="D865" s="64" t="s">
        <v>1250</v>
      </c>
      <c r="E865" s="65"/>
      <c r="F865" s="85" t="s">
        <v>2130</v>
      </c>
      <c r="G865" s="33">
        <v>1</v>
      </c>
      <c r="H865" s="34" t="s">
        <v>105</v>
      </c>
      <c r="I865" s="35"/>
      <c r="J865" s="36"/>
      <c r="K865" s="36"/>
      <c r="L865" s="36">
        <v>2</v>
      </c>
      <c r="M865" s="50">
        <v>1</v>
      </c>
      <c r="N865" s="35" t="s">
        <v>2132</v>
      </c>
      <c r="O865" s="35"/>
      <c r="P865" s="35" t="s">
        <v>2133</v>
      </c>
      <c r="Q865" s="35"/>
      <c r="R865" s="31" t="s">
        <v>2134</v>
      </c>
      <c r="S865" s="31"/>
      <c r="T865" s="31"/>
      <c r="U865" s="92"/>
      <c r="V865" s="38">
        <f t="shared" si="66"/>
        <v>864</v>
      </c>
      <c r="W865" s="33">
        <f t="shared" si="67"/>
        <v>0</v>
      </c>
      <c r="X865" s="28" t="str">
        <f t="shared" si="65"/>
        <v/>
      </c>
    </row>
    <row r="866" spans="1:24" ht="30">
      <c r="A866" s="29">
        <f t="shared" si="68"/>
        <v>865</v>
      </c>
      <c r="B866" s="29">
        <v>102</v>
      </c>
      <c r="C866" s="30">
        <f t="shared" si="69"/>
        <v>1</v>
      </c>
      <c r="D866" s="64" t="s">
        <v>1250</v>
      </c>
      <c r="E866" s="65"/>
      <c r="F866" s="85" t="s">
        <v>2130</v>
      </c>
      <c r="G866" s="33">
        <v>1</v>
      </c>
      <c r="H866" s="34" t="s">
        <v>105</v>
      </c>
      <c r="I866" s="35"/>
      <c r="J866" s="36"/>
      <c r="K866" s="36"/>
      <c r="L866" s="36">
        <v>2</v>
      </c>
      <c r="M866" s="50">
        <v>1</v>
      </c>
      <c r="N866" s="35" t="s">
        <v>2135</v>
      </c>
      <c r="O866" s="35"/>
      <c r="P866" s="35" t="s">
        <v>2136</v>
      </c>
      <c r="Q866" s="35"/>
      <c r="R866" s="44"/>
      <c r="S866" s="44"/>
      <c r="T866" s="44"/>
      <c r="U866" s="86"/>
      <c r="V866" s="38">
        <f t="shared" si="66"/>
        <v>865</v>
      </c>
      <c r="W866" s="33">
        <f t="shared" si="67"/>
        <v>0</v>
      </c>
      <c r="X866" s="28" t="str">
        <f t="shared" si="65"/>
        <v/>
      </c>
    </row>
    <row r="867" spans="1:24" ht="30">
      <c r="A867" s="29">
        <f t="shared" si="68"/>
        <v>866</v>
      </c>
      <c r="B867" s="29">
        <v>102</v>
      </c>
      <c r="C867" s="30">
        <f t="shared" si="69"/>
        <v>1</v>
      </c>
      <c r="D867" s="64" t="s">
        <v>1250</v>
      </c>
      <c r="E867" s="65"/>
      <c r="F867" s="85" t="s">
        <v>2130</v>
      </c>
      <c r="G867" s="33">
        <v>1</v>
      </c>
      <c r="H867" s="34" t="s">
        <v>105</v>
      </c>
      <c r="I867" s="35"/>
      <c r="J867" s="36"/>
      <c r="K867" s="36"/>
      <c r="L867" s="36">
        <v>2</v>
      </c>
      <c r="M867" s="50">
        <v>1</v>
      </c>
      <c r="N867" s="35" t="s">
        <v>2137</v>
      </c>
      <c r="O867" s="35"/>
      <c r="P867" s="35" t="s">
        <v>2138</v>
      </c>
      <c r="Q867" s="35"/>
      <c r="R867" s="44"/>
      <c r="S867" s="44"/>
      <c r="T867" s="44"/>
      <c r="U867" s="86"/>
      <c r="V867" s="38">
        <f t="shared" si="66"/>
        <v>866</v>
      </c>
      <c r="W867" s="33">
        <f t="shared" si="67"/>
        <v>0</v>
      </c>
      <c r="X867" s="28" t="str">
        <f t="shared" si="65"/>
        <v/>
      </c>
    </row>
    <row r="868" spans="1:24" ht="30">
      <c r="A868" s="29">
        <f t="shared" si="68"/>
        <v>867</v>
      </c>
      <c r="B868" s="29">
        <v>102</v>
      </c>
      <c r="C868" s="30">
        <f t="shared" si="69"/>
        <v>1</v>
      </c>
      <c r="D868" s="64" t="s">
        <v>1250</v>
      </c>
      <c r="E868" s="65"/>
      <c r="F868" s="85" t="s">
        <v>2130</v>
      </c>
      <c r="G868" s="33">
        <v>1</v>
      </c>
      <c r="H868" s="34" t="s">
        <v>105</v>
      </c>
      <c r="I868" s="35"/>
      <c r="J868" s="36"/>
      <c r="K868" s="36"/>
      <c r="L868" s="36">
        <v>2</v>
      </c>
      <c r="M868" s="50">
        <v>1</v>
      </c>
      <c r="N868" s="35" t="s">
        <v>2139</v>
      </c>
      <c r="O868" s="35"/>
      <c r="P868" s="35" t="s">
        <v>2140</v>
      </c>
      <c r="Q868" s="35"/>
      <c r="R868" s="44"/>
      <c r="S868" s="44"/>
      <c r="T868" s="44"/>
      <c r="U868" s="86"/>
      <c r="V868" s="38">
        <f t="shared" si="66"/>
        <v>867</v>
      </c>
      <c r="W868" s="33">
        <f t="shared" si="67"/>
        <v>0</v>
      </c>
      <c r="X868" s="28" t="str">
        <f t="shared" si="65"/>
        <v/>
      </c>
    </row>
    <row r="869" spans="1:24" ht="30">
      <c r="A869" s="29">
        <f t="shared" si="68"/>
        <v>868</v>
      </c>
      <c r="B869" s="29">
        <v>102</v>
      </c>
      <c r="C869" s="30">
        <f t="shared" si="69"/>
        <v>1</v>
      </c>
      <c r="D869" s="64" t="s">
        <v>1250</v>
      </c>
      <c r="E869" s="65"/>
      <c r="F869" s="85" t="s">
        <v>2130</v>
      </c>
      <c r="G869" s="33">
        <v>1</v>
      </c>
      <c r="H869" s="34" t="s">
        <v>105</v>
      </c>
      <c r="I869" s="35"/>
      <c r="J869" s="36"/>
      <c r="K869" s="36"/>
      <c r="L869" s="36">
        <v>2</v>
      </c>
      <c r="M869" s="50">
        <v>1</v>
      </c>
      <c r="N869" s="35" t="s">
        <v>2141</v>
      </c>
      <c r="O869" s="35"/>
      <c r="P869" s="35" t="s">
        <v>2142</v>
      </c>
      <c r="Q869" s="35" t="s">
        <v>2143</v>
      </c>
      <c r="R869" s="44"/>
      <c r="S869" s="44"/>
      <c r="T869" s="44"/>
      <c r="U869" s="86"/>
      <c r="V869" s="38">
        <f t="shared" si="66"/>
        <v>868</v>
      </c>
      <c r="W869" s="33">
        <f t="shared" si="67"/>
        <v>0</v>
      </c>
      <c r="X869" s="28" t="str">
        <f t="shared" si="65"/>
        <v/>
      </c>
    </row>
    <row r="870" spans="1:24" ht="30">
      <c r="A870" s="29">
        <f t="shared" si="68"/>
        <v>869</v>
      </c>
      <c r="B870" s="29">
        <v>102</v>
      </c>
      <c r="C870" s="30">
        <f t="shared" si="69"/>
        <v>1</v>
      </c>
      <c r="D870" s="64" t="s">
        <v>1250</v>
      </c>
      <c r="E870" s="65"/>
      <c r="F870" s="85" t="s">
        <v>2130</v>
      </c>
      <c r="G870" s="33">
        <v>1</v>
      </c>
      <c r="H870" s="34" t="s">
        <v>105</v>
      </c>
      <c r="I870" s="35"/>
      <c r="J870" s="36"/>
      <c r="K870" s="36"/>
      <c r="L870" s="36">
        <v>2</v>
      </c>
      <c r="M870" s="50">
        <v>1</v>
      </c>
      <c r="N870" s="35" t="s">
        <v>2144</v>
      </c>
      <c r="O870" s="35"/>
      <c r="P870" s="35" t="s">
        <v>2145</v>
      </c>
      <c r="Q870" s="35"/>
      <c r="R870" s="44"/>
      <c r="S870" s="44"/>
      <c r="T870" s="44"/>
      <c r="U870" s="86"/>
      <c r="V870" s="38">
        <f t="shared" si="66"/>
        <v>869</v>
      </c>
      <c r="W870" s="33">
        <f t="shared" si="67"/>
        <v>0</v>
      </c>
      <c r="X870" s="28" t="str">
        <f t="shared" si="65"/>
        <v/>
      </c>
    </row>
    <row r="871" spans="1:24" ht="30">
      <c r="A871" s="29">
        <f t="shared" si="68"/>
        <v>870</v>
      </c>
      <c r="B871" s="29">
        <v>102</v>
      </c>
      <c r="C871" s="30">
        <f t="shared" si="69"/>
        <v>1</v>
      </c>
      <c r="D871" s="64" t="s">
        <v>1250</v>
      </c>
      <c r="E871" s="65"/>
      <c r="F871" s="85" t="s">
        <v>2130</v>
      </c>
      <c r="G871" s="33">
        <v>1</v>
      </c>
      <c r="H871" s="34" t="s">
        <v>105</v>
      </c>
      <c r="I871" s="35"/>
      <c r="J871" s="36"/>
      <c r="K871" s="36"/>
      <c r="L871" s="36">
        <v>2</v>
      </c>
      <c r="M871" s="50">
        <v>1</v>
      </c>
      <c r="N871" s="35" t="s">
        <v>2146</v>
      </c>
      <c r="O871" s="35"/>
      <c r="P871" s="35" t="s">
        <v>2147</v>
      </c>
      <c r="Q871" s="35"/>
      <c r="R871" s="44"/>
      <c r="S871" s="44"/>
      <c r="T871" s="44"/>
      <c r="U871" s="86"/>
      <c r="V871" s="38">
        <f t="shared" si="66"/>
        <v>870</v>
      </c>
      <c r="W871" s="33">
        <f t="shared" si="67"/>
        <v>0</v>
      </c>
      <c r="X871" s="28" t="str">
        <f t="shared" si="65"/>
        <v/>
      </c>
    </row>
    <row r="872" spans="1:24" ht="30">
      <c r="A872" s="29">
        <f t="shared" si="68"/>
        <v>871</v>
      </c>
      <c r="B872" s="29">
        <v>102</v>
      </c>
      <c r="C872" s="30">
        <f t="shared" si="69"/>
        <v>1</v>
      </c>
      <c r="D872" s="64" t="s">
        <v>1250</v>
      </c>
      <c r="E872" s="65"/>
      <c r="F872" s="85" t="s">
        <v>2130</v>
      </c>
      <c r="G872" s="33">
        <v>1</v>
      </c>
      <c r="H872" s="34" t="s">
        <v>105</v>
      </c>
      <c r="I872" s="35"/>
      <c r="J872" s="36"/>
      <c r="K872" s="36"/>
      <c r="L872" s="36">
        <v>2</v>
      </c>
      <c r="M872" s="50">
        <v>1</v>
      </c>
      <c r="N872" s="35" t="s">
        <v>2148</v>
      </c>
      <c r="O872" s="35"/>
      <c r="P872" s="35" t="s">
        <v>2149</v>
      </c>
      <c r="Q872" s="35"/>
      <c r="R872" s="44"/>
      <c r="S872" s="44"/>
      <c r="T872" s="44"/>
      <c r="U872" s="86"/>
      <c r="V872" s="38">
        <f t="shared" si="66"/>
        <v>871</v>
      </c>
      <c r="W872" s="33">
        <f t="shared" si="67"/>
        <v>0</v>
      </c>
      <c r="X872" s="28" t="str">
        <f t="shared" si="65"/>
        <v/>
      </c>
    </row>
    <row r="873" spans="1:24" ht="30">
      <c r="A873" s="29">
        <f t="shared" si="68"/>
        <v>872</v>
      </c>
      <c r="B873" s="29">
        <v>102</v>
      </c>
      <c r="C873" s="30">
        <f t="shared" si="69"/>
        <v>1</v>
      </c>
      <c r="D873" s="64" t="s">
        <v>1250</v>
      </c>
      <c r="E873" s="65"/>
      <c r="F873" s="85" t="s">
        <v>2130</v>
      </c>
      <c r="G873" s="33">
        <v>1</v>
      </c>
      <c r="H873" s="34" t="s">
        <v>105</v>
      </c>
      <c r="I873" s="35"/>
      <c r="J873" s="36"/>
      <c r="K873" s="36"/>
      <c r="L873" s="36">
        <v>2</v>
      </c>
      <c r="M873" s="50">
        <v>1</v>
      </c>
      <c r="N873" s="35" t="s">
        <v>2150</v>
      </c>
      <c r="O873" s="35"/>
      <c r="P873" s="35" t="s">
        <v>2151</v>
      </c>
      <c r="Q873" s="35"/>
      <c r="R873" s="44"/>
      <c r="S873" s="44"/>
      <c r="T873" s="44"/>
      <c r="U873" s="86"/>
      <c r="V873" s="38">
        <f t="shared" si="66"/>
        <v>872</v>
      </c>
      <c r="W873" s="33">
        <f t="shared" si="67"/>
        <v>0</v>
      </c>
      <c r="X873" s="28" t="str">
        <f t="shared" si="65"/>
        <v/>
      </c>
    </row>
    <row r="874" spans="1:24" ht="30">
      <c r="A874" s="29">
        <f t="shared" si="68"/>
        <v>873</v>
      </c>
      <c r="B874" s="29">
        <v>102</v>
      </c>
      <c r="C874" s="30">
        <f t="shared" si="69"/>
        <v>1</v>
      </c>
      <c r="D874" s="64" t="s">
        <v>1250</v>
      </c>
      <c r="E874" s="65"/>
      <c r="F874" s="85" t="s">
        <v>2130</v>
      </c>
      <c r="G874" s="33">
        <v>1</v>
      </c>
      <c r="H874" s="34" t="s">
        <v>105</v>
      </c>
      <c r="I874" s="35"/>
      <c r="J874" s="36"/>
      <c r="K874" s="36"/>
      <c r="L874" s="36">
        <v>2</v>
      </c>
      <c r="M874" s="50">
        <v>1</v>
      </c>
      <c r="N874" s="35" t="s">
        <v>2152</v>
      </c>
      <c r="O874" s="35"/>
      <c r="P874" s="35" t="s">
        <v>2153</v>
      </c>
      <c r="Q874" s="35"/>
      <c r="R874" s="44"/>
      <c r="S874" s="44"/>
      <c r="T874" s="44"/>
      <c r="U874" s="86"/>
      <c r="V874" s="38">
        <f t="shared" si="66"/>
        <v>873</v>
      </c>
      <c r="W874" s="33">
        <f t="shared" si="67"/>
        <v>0</v>
      </c>
      <c r="X874" s="28" t="str">
        <f t="shared" si="65"/>
        <v/>
      </c>
    </row>
    <row r="875" spans="1:24" ht="30">
      <c r="A875" s="29">
        <f t="shared" si="68"/>
        <v>874</v>
      </c>
      <c r="B875" s="29">
        <v>102</v>
      </c>
      <c r="C875" s="30">
        <f t="shared" si="69"/>
        <v>1</v>
      </c>
      <c r="D875" s="64" t="s">
        <v>1250</v>
      </c>
      <c r="E875" s="65"/>
      <c r="F875" s="85" t="s">
        <v>2130</v>
      </c>
      <c r="G875" s="33">
        <v>1</v>
      </c>
      <c r="H875" s="34" t="s">
        <v>105</v>
      </c>
      <c r="I875" s="35"/>
      <c r="J875" s="36"/>
      <c r="K875" s="36"/>
      <c r="L875" s="36">
        <v>2</v>
      </c>
      <c r="M875" s="50">
        <v>1</v>
      </c>
      <c r="N875" s="35" t="s">
        <v>2154</v>
      </c>
      <c r="O875" s="35"/>
      <c r="P875" s="35" t="s">
        <v>2155</v>
      </c>
      <c r="Q875" s="35"/>
      <c r="R875" s="44"/>
      <c r="S875" s="44"/>
      <c r="T875" s="44"/>
      <c r="U875" s="86"/>
      <c r="V875" s="38">
        <f t="shared" si="66"/>
        <v>874</v>
      </c>
      <c r="W875" s="33">
        <f t="shared" si="67"/>
        <v>0</v>
      </c>
      <c r="X875" s="28" t="str">
        <f t="shared" si="65"/>
        <v/>
      </c>
    </row>
    <row r="876" spans="1:24" ht="30">
      <c r="A876" s="29">
        <f t="shared" si="68"/>
        <v>875</v>
      </c>
      <c r="B876" s="29">
        <v>102</v>
      </c>
      <c r="C876" s="30">
        <f t="shared" si="69"/>
        <v>1</v>
      </c>
      <c r="D876" s="64" t="s">
        <v>1250</v>
      </c>
      <c r="E876" s="65"/>
      <c r="F876" s="85" t="s">
        <v>2130</v>
      </c>
      <c r="G876" s="33">
        <v>1</v>
      </c>
      <c r="H876" s="34" t="s">
        <v>105</v>
      </c>
      <c r="I876" s="35"/>
      <c r="J876" s="36"/>
      <c r="K876" s="36"/>
      <c r="L876" s="36">
        <v>2</v>
      </c>
      <c r="M876" s="50">
        <v>1</v>
      </c>
      <c r="N876" s="35" t="s">
        <v>2156</v>
      </c>
      <c r="O876" s="35"/>
      <c r="P876" s="35" t="s">
        <v>2157</v>
      </c>
      <c r="Q876" s="35" t="s">
        <v>2158</v>
      </c>
      <c r="R876" s="44"/>
      <c r="S876" s="44"/>
      <c r="T876" s="44"/>
      <c r="U876" s="86"/>
      <c r="V876" s="38">
        <f t="shared" si="66"/>
        <v>875</v>
      </c>
      <c r="W876" s="33">
        <f t="shared" si="67"/>
        <v>0</v>
      </c>
      <c r="X876" s="28" t="str">
        <f t="shared" si="65"/>
        <v/>
      </c>
    </row>
    <row r="877" spans="1:24" ht="30">
      <c r="A877" s="29">
        <f t="shared" si="68"/>
        <v>876</v>
      </c>
      <c r="B877" s="29">
        <v>102</v>
      </c>
      <c r="C877" s="30">
        <f t="shared" si="69"/>
        <v>1</v>
      </c>
      <c r="D877" s="64" t="s">
        <v>1250</v>
      </c>
      <c r="E877" s="65"/>
      <c r="F877" s="85" t="s">
        <v>2130</v>
      </c>
      <c r="G877" s="33">
        <v>1</v>
      </c>
      <c r="H877" s="34" t="s">
        <v>105</v>
      </c>
      <c r="I877" s="35"/>
      <c r="J877" s="36"/>
      <c r="K877" s="36"/>
      <c r="L877" s="36">
        <v>2</v>
      </c>
      <c r="M877" s="50">
        <v>1</v>
      </c>
      <c r="N877" s="35" t="s">
        <v>2159</v>
      </c>
      <c r="O877" s="35"/>
      <c r="P877" s="35" t="s">
        <v>1845</v>
      </c>
      <c r="Q877" s="35" t="s">
        <v>2160</v>
      </c>
      <c r="R877" s="44"/>
      <c r="S877" s="44"/>
      <c r="T877" s="44"/>
      <c r="U877" s="86"/>
      <c r="V877" s="38">
        <f t="shared" si="66"/>
        <v>876</v>
      </c>
      <c r="W877" s="33">
        <f t="shared" si="67"/>
        <v>0</v>
      </c>
      <c r="X877" s="28" t="str">
        <f t="shared" si="65"/>
        <v/>
      </c>
    </row>
    <row r="878" spans="1:24" ht="30">
      <c r="A878" s="29">
        <f t="shared" si="68"/>
        <v>877</v>
      </c>
      <c r="B878" s="29">
        <v>102</v>
      </c>
      <c r="C878" s="30">
        <f t="shared" si="69"/>
        <v>1</v>
      </c>
      <c r="D878" s="64" t="s">
        <v>1250</v>
      </c>
      <c r="E878" s="65"/>
      <c r="F878" s="85" t="s">
        <v>2130</v>
      </c>
      <c r="G878" s="33">
        <v>1</v>
      </c>
      <c r="H878" s="34" t="s">
        <v>105</v>
      </c>
      <c r="I878" s="35"/>
      <c r="J878" s="36"/>
      <c r="K878" s="36"/>
      <c r="L878" s="36">
        <v>2</v>
      </c>
      <c r="M878" s="50">
        <v>1</v>
      </c>
      <c r="N878" s="40" t="s">
        <v>2161</v>
      </c>
      <c r="O878" s="35"/>
      <c r="P878" s="40" t="s">
        <v>2162</v>
      </c>
      <c r="Q878" s="35"/>
      <c r="R878" s="44"/>
      <c r="S878" s="44"/>
      <c r="T878" s="44"/>
      <c r="U878" s="86"/>
      <c r="V878" s="38">
        <f t="shared" si="66"/>
        <v>877</v>
      </c>
      <c r="W878" s="33">
        <f t="shared" si="67"/>
        <v>0</v>
      </c>
      <c r="X878" s="28" t="str">
        <f t="shared" si="65"/>
        <v/>
      </c>
    </row>
    <row r="879" spans="1:24" ht="30">
      <c r="A879" s="29">
        <f t="shared" si="68"/>
        <v>878</v>
      </c>
      <c r="B879" s="29">
        <v>102</v>
      </c>
      <c r="C879" s="30">
        <f t="shared" si="69"/>
        <v>1</v>
      </c>
      <c r="D879" s="64" t="s">
        <v>1250</v>
      </c>
      <c r="E879" s="65"/>
      <c r="F879" s="85" t="s">
        <v>2130</v>
      </c>
      <c r="G879" s="33">
        <v>1</v>
      </c>
      <c r="H879" s="34" t="s">
        <v>105</v>
      </c>
      <c r="I879" s="35"/>
      <c r="J879" s="36"/>
      <c r="K879" s="36"/>
      <c r="L879" s="36">
        <v>2</v>
      </c>
      <c r="M879" s="50">
        <v>1</v>
      </c>
      <c r="N879" s="35" t="s">
        <v>2163</v>
      </c>
      <c r="O879" s="35"/>
      <c r="P879" s="35" t="s">
        <v>2164</v>
      </c>
      <c r="Q879" s="35" t="s">
        <v>2165</v>
      </c>
      <c r="R879" s="44"/>
      <c r="S879" s="44"/>
      <c r="T879" s="44"/>
      <c r="U879" s="86"/>
      <c r="V879" s="38">
        <f t="shared" si="66"/>
        <v>878</v>
      </c>
      <c r="W879" s="33">
        <f t="shared" si="67"/>
        <v>0</v>
      </c>
      <c r="X879" s="28" t="str">
        <f t="shared" si="65"/>
        <v/>
      </c>
    </row>
    <row r="880" spans="1:24" ht="30">
      <c r="A880" s="29">
        <f t="shared" si="68"/>
        <v>879</v>
      </c>
      <c r="B880" s="29">
        <v>102</v>
      </c>
      <c r="C880" s="30">
        <f t="shared" si="69"/>
        <v>1</v>
      </c>
      <c r="D880" s="64" t="s">
        <v>1250</v>
      </c>
      <c r="E880" s="65"/>
      <c r="F880" s="85" t="s">
        <v>2130</v>
      </c>
      <c r="G880" s="33">
        <v>1</v>
      </c>
      <c r="H880" s="34" t="s">
        <v>105</v>
      </c>
      <c r="I880" s="35"/>
      <c r="J880" s="36"/>
      <c r="K880" s="36"/>
      <c r="L880" s="36">
        <v>2</v>
      </c>
      <c r="M880" s="50">
        <v>1</v>
      </c>
      <c r="N880" s="35" t="s">
        <v>2166</v>
      </c>
      <c r="O880" s="35"/>
      <c r="P880" s="35" t="s">
        <v>2167</v>
      </c>
      <c r="Q880" s="35"/>
      <c r="R880" s="44"/>
      <c r="S880" s="44"/>
      <c r="T880" s="44"/>
      <c r="U880" s="86"/>
      <c r="V880" s="38">
        <f t="shared" si="66"/>
        <v>879</v>
      </c>
      <c r="W880" s="33">
        <f t="shared" si="67"/>
        <v>0</v>
      </c>
      <c r="X880" s="28" t="str">
        <f t="shared" si="65"/>
        <v/>
      </c>
    </row>
    <row r="881" spans="1:24" ht="30">
      <c r="A881" s="29">
        <f t="shared" si="68"/>
        <v>880</v>
      </c>
      <c r="B881" s="29">
        <v>102</v>
      </c>
      <c r="C881" s="30">
        <f t="shared" si="69"/>
        <v>1</v>
      </c>
      <c r="D881" s="64" t="s">
        <v>1250</v>
      </c>
      <c r="E881" s="65"/>
      <c r="F881" s="85" t="s">
        <v>2130</v>
      </c>
      <c r="G881" s="33">
        <v>1</v>
      </c>
      <c r="H881" s="34" t="s">
        <v>105</v>
      </c>
      <c r="I881" s="35"/>
      <c r="J881" s="36"/>
      <c r="K881" s="36"/>
      <c r="L881" s="36">
        <v>2</v>
      </c>
      <c r="M881" s="50">
        <v>1</v>
      </c>
      <c r="N881" s="35" t="s">
        <v>2168</v>
      </c>
      <c r="O881" s="35"/>
      <c r="P881" s="35" t="s">
        <v>2169</v>
      </c>
      <c r="Q881" s="35"/>
      <c r="R881" s="44"/>
      <c r="S881" s="44"/>
      <c r="T881" s="44"/>
      <c r="U881" s="86"/>
      <c r="V881" s="38">
        <f t="shared" si="66"/>
        <v>880</v>
      </c>
      <c r="W881" s="33">
        <f t="shared" si="67"/>
        <v>0</v>
      </c>
      <c r="X881" s="28" t="str">
        <f t="shared" si="65"/>
        <v/>
      </c>
    </row>
    <row r="882" spans="1:24" ht="30">
      <c r="A882" s="29">
        <f t="shared" si="68"/>
        <v>881</v>
      </c>
      <c r="B882" s="29">
        <v>102</v>
      </c>
      <c r="C882" s="30">
        <f t="shared" si="69"/>
        <v>1</v>
      </c>
      <c r="D882" s="64" t="s">
        <v>1250</v>
      </c>
      <c r="E882" s="65"/>
      <c r="F882" s="85" t="s">
        <v>2130</v>
      </c>
      <c r="G882" s="33">
        <v>1</v>
      </c>
      <c r="H882" s="34" t="s">
        <v>105</v>
      </c>
      <c r="I882" s="35"/>
      <c r="J882" s="36"/>
      <c r="K882" s="36"/>
      <c r="L882" s="36">
        <v>2</v>
      </c>
      <c r="M882" s="50">
        <v>1</v>
      </c>
      <c r="N882" s="35" t="s">
        <v>2170</v>
      </c>
      <c r="O882" s="35"/>
      <c r="P882" s="35" t="s">
        <v>2171</v>
      </c>
      <c r="Q882" s="35"/>
      <c r="R882" s="44"/>
      <c r="S882" s="44"/>
      <c r="T882" s="44"/>
      <c r="U882" s="86"/>
      <c r="V882" s="38">
        <f t="shared" si="66"/>
        <v>881</v>
      </c>
      <c r="W882" s="33">
        <f t="shared" si="67"/>
        <v>0</v>
      </c>
      <c r="X882" s="28" t="str">
        <f t="shared" si="65"/>
        <v/>
      </c>
    </row>
    <row r="883" spans="1:24" ht="30">
      <c r="A883" s="29">
        <f t="shared" si="68"/>
        <v>882</v>
      </c>
      <c r="B883" s="29">
        <v>102</v>
      </c>
      <c r="C883" s="30">
        <f t="shared" si="69"/>
        <v>1</v>
      </c>
      <c r="D883" s="64" t="s">
        <v>1250</v>
      </c>
      <c r="E883" s="65"/>
      <c r="F883" s="85" t="s">
        <v>2130</v>
      </c>
      <c r="G883" s="33">
        <v>1</v>
      </c>
      <c r="H883" s="34" t="s">
        <v>105</v>
      </c>
      <c r="I883" s="35"/>
      <c r="J883" s="36"/>
      <c r="K883" s="36"/>
      <c r="L883" s="36">
        <v>2</v>
      </c>
      <c r="M883" s="50">
        <v>1</v>
      </c>
      <c r="N883" s="35" t="s">
        <v>2172</v>
      </c>
      <c r="O883" s="35"/>
      <c r="P883" s="35" t="s">
        <v>2173</v>
      </c>
      <c r="Q883" s="35"/>
      <c r="R883" s="44"/>
      <c r="S883" s="44"/>
      <c r="T883" s="44"/>
      <c r="U883" s="86"/>
      <c r="V883" s="38">
        <f t="shared" si="66"/>
        <v>882</v>
      </c>
      <c r="W883" s="33">
        <f t="shared" si="67"/>
        <v>0</v>
      </c>
      <c r="X883" s="28" t="str">
        <f t="shared" si="65"/>
        <v/>
      </c>
    </row>
    <row r="884" spans="1:24" ht="30">
      <c r="A884" s="29">
        <f t="shared" si="68"/>
        <v>883</v>
      </c>
      <c r="B884" s="29">
        <v>202</v>
      </c>
      <c r="C884" s="30">
        <f t="shared" si="69"/>
        <v>1</v>
      </c>
      <c r="D884" s="64" t="s">
        <v>2087</v>
      </c>
      <c r="E884" s="65"/>
      <c r="F884" s="85" t="s">
        <v>2130</v>
      </c>
      <c r="G884" s="33">
        <v>1</v>
      </c>
      <c r="H884" s="34" t="s">
        <v>105</v>
      </c>
      <c r="I884" s="35"/>
      <c r="J884" s="36"/>
      <c r="K884" s="36"/>
      <c r="L884" s="36">
        <v>2</v>
      </c>
      <c r="M884" s="50">
        <v>1</v>
      </c>
      <c r="N884" s="35" t="s">
        <v>2174</v>
      </c>
      <c r="O884" s="35"/>
      <c r="P884" s="35" t="s">
        <v>2175</v>
      </c>
      <c r="Q884" s="35"/>
      <c r="R884" s="44"/>
      <c r="S884" s="44"/>
      <c r="T884" s="44"/>
      <c r="U884" s="86"/>
      <c r="V884" s="38">
        <f t="shared" si="66"/>
        <v>883</v>
      </c>
      <c r="W884" s="33">
        <f t="shared" si="67"/>
        <v>0</v>
      </c>
      <c r="X884" s="28" t="str">
        <f t="shared" si="65"/>
        <v/>
      </c>
    </row>
    <row r="885" spans="1:24" ht="30">
      <c r="A885" s="29">
        <f t="shared" si="68"/>
        <v>884</v>
      </c>
      <c r="B885" s="29">
        <v>102</v>
      </c>
      <c r="C885" s="30">
        <f t="shared" si="69"/>
        <v>1</v>
      </c>
      <c r="D885" s="87" t="s">
        <v>1250</v>
      </c>
      <c r="E885" s="88"/>
      <c r="F885" s="85" t="s">
        <v>2176</v>
      </c>
      <c r="G885" s="33">
        <v>1</v>
      </c>
      <c r="H885" s="34" t="s">
        <v>105</v>
      </c>
      <c r="I885" s="87"/>
      <c r="J885" s="89"/>
      <c r="K885" s="89"/>
      <c r="L885" s="89">
        <v>3</v>
      </c>
      <c r="M885" s="50">
        <v>1</v>
      </c>
      <c r="N885" s="35" t="s">
        <v>2176</v>
      </c>
      <c r="O885" s="90"/>
      <c r="P885" s="90" t="s">
        <v>2177</v>
      </c>
      <c r="Q885" s="90"/>
      <c r="R885" s="91"/>
      <c r="S885" s="91"/>
      <c r="T885" s="91"/>
      <c r="U885" s="86"/>
      <c r="V885" s="38">
        <f t="shared" si="66"/>
        <v>884</v>
      </c>
      <c r="W885" s="33">
        <f t="shared" si="67"/>
        <v>0</v>
      </c>
      <c r="X885" s="28" t="str">
        <f t="shared" si="65"/>
        <v/>
      </c>
    </row>
    <row r="886" spans="1:24" ht="30">
      <c r="A886" s="29">
        <f t="shared" si="68"/>
        <v>885</v>
      </c>
      <c r="B886" s="29">
        <v>102</v>
      </c>
      <c r="C886" s="30">
        <f t="shared" si="69"/>
        <v>1</v>
      </c>
      <c r="D886" s="64" t="s">
        <v>1250</v>
      </c>
      <c r="E886" s="65"/>
      <c r="F886" s="85" t="s">
        <v>2176</v>
      </c>
      <c r="G886" s="33">
        <v>1</v>
      </c>
      <c r="H886" s="34" t="s">
        <v>105</v>
      </c>
      <c r="I886" s="35"/>
      <c r="J886" s="36"/>
      <c r="K886" s="36"/>
      <c r="L886" s="36">
        <v>3</v>
      </c>
      <c r="M886" s="50">
        <v>1</v>
      </c>
      <c r="N886" s="35" t="s">
        <v>2178</v>
      </c>
      <c r="O886" s="35"/>
      <c r="P886" s="35" t="s">
        <v>2179</v>
      </c>
      <c r="Q886" s="35"/>
      <c r="R886" s="44"/>
      <c r="S886" s="44"/>
      <c r="T886" s="44"/>
      <c r="U886" s="86"/>
      <c r="V886" s="38">
        <f t="shared" si="66"/>
        <v>885</v>
      </c>
      <c r="W886" s="33">
        <f t="shared" si="67"/>
        <v>0</v>
      </c>
      <c r="X886" s="28" t="str">
        <f t="shared" si="65"/>
        <v/>
      </c>
    </row>
    <row r="887" spans="1:24" ht="30">
      <c r="A887" s="29">
        <f t="shared" si="68"/>
        <v>886</v>
      </c>
      <c r="B887" s="29">
        <v>102</v>
      </c>
      <c r="C887" s="30">
        <f t="shared" si="69"/>
        <v>1</v>
      </c>
      <c r="D887" s="64" t="s">
        <v>1250</v>
      </c>
      <c r="E887" s="65"/>
      <c r="F887" s="85" t="s">
        <v>2176</v>
      </c>
      <c r="G887" s="33">
        <v>1</v>
      </c>
      <c r="H887" s="34" t="s">
        <v>105</v>
      </c>
      <c r="I887" s="35"/>
      <c r="J887" s="36"/>
      <c r="K887" s="36"/>
      <c r="L887" s="36">
        <v>3</v>
      </c>
      <c r="M887" s="50">
        <v>1</v>
      </c>
      <c r="N887" s="35" t="s">
        <v>2180</v>
      </c>
      <c r="O887" s="35"/>
      <c r="P887" s="35" t="s">
        <v>2181</v>
      </c>
      <c r="Q887" s="35"/>
      <c r="R887" s="44"/>
      <c r="S887" s="44"/>
      <c r="T887" s="44"/>
      <c r="U887" s="86"/>
      <c r="V887" s="38">
        <f t="shared" si="66"/>
        <v>886</v>
      </c>
      <c r="W887" s="33">
        <f t="shared" si="67"/>
        <v>0</v>
      </c>
      <c r="X887" s="28" t="str">
        <f t="shared" si="65"/>
        <v/>
      </c>
    </row>
    <row r="888" spans="1:24" ht="30">
      <c r="A888" s="29">
        <f t="shared" si="68"/>
        <v>887</v>
      </c>
      <c r="B888" s="29">
        <v>102</v>
      </c>
      <c r="C888" s="30">
        <f t="shared" si="69"/>
        <v>1</v>
      </c>
      <c r="D888" s="64" t="s">
        <v>1250</v>
      </c>
      <c r="E888" s="65"/>
      <c r="F888" s="85" t="s">
        <v>2176</v>
      </c>
      <c r="G888" s="33">
        <v>1</v>
      </c>
      <c r="H888" s="34" t="s">
        <v>105</v>
      </c>
      <c r="I888" s="35"/>
      <c r="J888" s="36"/>
      <c r="K888" s="36"/>
      <c r="L888" s="36">
        <v>3</v>
      </c>
      <c r="M888" s="50">
        <v>1</v>
      </c>
      <c r="N888" s="35" t="s">
        <v>2182</v>
      </c>
      <c r="O888" s="35"/>
      <c r="P888" s="35" t="s">
        <v>1566</v>
      </c>
      <c r="Q888" s="35"/>
      <c r="R888" s="44"/>
      <c r="S888" s="44"/>
      <c r="T888" s="44"/>
      <c r="U888" s="86"/>
      <c r="V888" s="38">
        <f t="shared" si="66"/>
        <v>887</v>
      </c>
      <c r="W888" s="33">
        <f t="shared" si="67"/>
        <v>0</v>
      </c>
      <c r="X888" s="28" t="str">
        <f t="shared" si="65"/>
        <v/>
      </c>
    </row>
    <row r="889" spans="1:24" ht="30">
      <c r="A889" s="29">
        <f t="shared" si="68"/>
        <v>888</v>
      </c>
      <c r="B889" s="29">
        <v>102</v>
      </c>
      <c r="C889" s="30">
        <f t="shared" si="69"/>
        <v>1</v>
      </c>
      <c r="D889" s="64" t="s">
        <v>1250</v>
      </c>
      <c r="E889" s="65"/>
      <c r="F889" s="85" t="s">
        <v>2176</v>
      </c>
      <c r="G889" s="33">
        <v>1</v>
      </c>
      <c r="H889" s="34" t="s">
        <v>105</v>
      </c>
      <c r="I889" s="35"/>
      <c r="J889" s="36"/>
      <c r="K889" s="36"/>
      <c r="L889" s="36">
        <v>3</v>
      </c>
      <c r="M889" s="50">
        <v>1</v>
      </c>
      <c r="N889" s="35" t="s">
        <v>2183</v>
      </c>
      <c r="O889" s="35"/>
      <c r="P889" s="35" t="s">
        <v>1570</v>
      </c>
      <c r="Q889" s="35"/>
      <c r="R889" s="44"/>
      <c r="S889" s="44"/>
      <c r="T889" s="44"/>
      <c r="U889" s="86"/>
      <c r="V889" s="38">
        <f t="shared" si="66"/>
        <v>888</v>
      </c>
      <c r="W889" s="33">
        <f t="shared" si="67"/>
        <v>0</v>
      </c>
      <c r="X889" s="28" t="str">
        <f t="shared" si="65"/>
        <v/>
      </c>
    </row>
    <row r="890" spans="1:24" ht="30">
      <c r="A890" s="29">
        <f t="shared" si="68"/>
        <v>889</v>
      </c>
      <c r="B890" s="29">
        <v>102</v>
      </c>
      <c r="C890" s="30">
        <f t="shared" si="69"/>
        <v>1</v>
      </c>
      <c r="D890" s="64" t="s">
        <v>1250</v>
      </c>
      <c r="E890" s="65"/>
      <c r="F890" s="85" t="s">
        <v>2176</v>
      </c>
      <c r="G890" s="33">
        <v>1</v>
      </c>
      <c r="H890" s="34" t="s">
        <v>105</v>
      </c>
      <c r="I890" s="35"/>
      <c r="J890" s="36"/>
      <c r="K890" s="36"/>
      <c r="L890" s="36">
        <v>3</v>
      </c>
      <c r="M890" s="50">
        <v>1</v>
      </c>
      <c r="N890" s="35" t="s">
        <v>2184</v>
      </c>
      <c r="O890" s="35" t="s">
        <v>2185</v>
      </c>
      <c r="P890" s="35" t="s">
        <v>2186</v>
      </c>
      <c r="Q890" s="35" t="s">
        <v>2185</v>
      </c>
      <c r="R890" s="44"/>
      <c r="S890" s="44"/>
      <c r="T890" s="44"/>
      <c r="U890" s="86"/>
      <c r="V890" s="38">
        <f t="shared" si="66"/>
        <v>889</v>
      </c>
      <c r="W890" s="33">
        <f t="shared" si="67"/>
        <v>0</v>
      </c>
      <c r="X890" s="28" t="str">
        <f t="shared" si="65"/>
        <v/>
      </c>
    </row>
    <row r="891" spans="1:24" ht="60">
      <c r="A891" s="29">
        <f t="shared" si="68"/>
        <v>890</v>
      </c>
      <c r="B891" s="29">
        <v>102</v>
      </c>
      <c r="C891" s="30">
        <f t="shared" si="69"/>
        <v>0</v>
      </c>
      <c r="D891" s="87" t="s">
        <v>1250</v>
      </c>
      <c r="E891" s="88"/>
      <c r="F891" s="85" t="s">
        <v>2187</v>
      </c>
      <c r="G891" s="33">
        <v>1</v>
      </c>
      <c r="H891" s="34" t="s">
        <v>105</v>
      </c>
      <c r="I891" s="87"/>
      <c r="J891" s="89"/>
      <c r="K891" s="89"/>
      <c r="L891" s="89">
        <v>4</v>
      </c>
      <c r="M891" s="50">
        <v>1</v>
      </c>
      <c r="N891" s="35" t="s">
        <v>2187</v>
      </c>
      <c r="O891" s="90"/>
      <c r="P891" s="90" t="s">
        <v>2188</v>
      </c>
      <c r="Q891" s="90"/>
      <c r="R891" s="31" t="s">
        <v>2189</v>
      </c>
      <c r="S891" s="31"/>
      <c r="T891" s="93"/>
      <c r="U891" s="92"/>
      <c r="V891" s="38">
        <f t="shared" si="66"/>
        <v>890</v>
      </c>
      <c r="W891" s="33">
        <f t="shared" si="67"/>
        <v>0</v>
      </c>
      <c r="X891" s="28" t="str">
        <f t="shared" si="65"/>
        <v/>
      </c>
    </row>
    <row r="892" spans="1:24" ht="60">
      <c r="A892" s="29">
        <f t="shared" si="68"/>
        <v>891</v>
      </c>
      <c r="B892" s="29">
        <v>102</v>
      </c>
      <c r="C892" s="30">
        <f t="shared" si="69"/>
        <v>1</v>
      </c>
      <c r="D892" s="64" t="s">
        <v>1250</v>
      </c>
      <c r="E892" s="65"/>
      <c r="F892" s="85" t="s">
        <v>2187</v>
      </c>
      <c r="G892" s="33">
        <v>1</v>
      </c>
      <c r="H892" s="34" t="s">
        <v>105</v>
      </c>
      <c r="I892" s="35"/>
      <c r="J892" s="36"/>
      <c r="K892" s="36"/>
      <c r="L892" s="36">
        <v>4</v>
      </c>
      <c r="M892" s="50">
        <v>1</v>
      </c>
      <c r="N892" s="35" t="s">
        <v>2190</v>
      </c>
      <c r="O892" s="35"/>
      <c r="P892" s="35" t="s">
        <v>2191</v>
      </c>
      <c r="Q892" s="35"/>
      <c r="R892" s="44"/>
      <c r="S892" s="44"/>
      <c r="T892" s="44"/>
      <c r="U892" s="86"/>
      <c r="V892" s="38">
        <f t="shared" si="66"/>
        <v>891</v>
      </c>
      <c r="W892" s="33">
        <f t="shared" si="67"/>
        <v>0</v>
      </c>
      <c r="X892" s="28" t="str">
        <f t="shared" si="65"/>
        <v/>
      </c>
    </row>
    <row r="893" spans="1:24" ht="60">
      <c r="A893" s="29">
        <f t="shared" si="68"/>
        <v>892</v>
      </c>
      <c r="B893" s="29">
        <v>102</v>
      </c>
      <c r="C893" s="30">
        <f t="shared" si="69"/>
        <v>1</v>
      </c>
      <c r="D893" s="64" t="s">
        <v>1250</v>
      </c>
      <c r="E893" s="65"/>
      <c r="F893" s="85" t="s">
        <v>2187</v>
      </c>
      <c r="G893" s="33">
        <v>1</v>
      </c>
      <c r="H893" s="34" t="s">
        <v>105</v>
      </c>
      <c r="I893" s="35"/>
      <c r="J893" s="36"/>
      <c r="K893" s="36"/>
      <c r="L893" s="36">
        <v>4</v>
      </c>
      <c r="M893" s="50">
        <v>1</v>
      </c>
      <c r="N893" s="35" t="s">
        <v>2192</v>
      </c>
      <c r="O893" s="35"/>
      <c r="P893" s="35" t="s">
        <v>2193</v>
      </c>
      <c r="Q893" s="35"/>
      <c r="R893" s="44"/>
      <c r="S893" s="44"/>
      <c r="T893" s="44"/>
      <c r="U893" s="86"/>
      <c r="V893" s="38">
        <f t="shared" si="66"/>
        <v>892</v>
      </c>
      <c r="W893" s="33">
        <f t="shared" si="67"/>
        <v>0</v>
      </c>
      <c r="X893" s="28" t="str">
        <f t="shared" si="65"/>
        <v/>
      </c>
    </row>
    <row r="894" spans="1:24" ht="60">
      <c r="A894" s="29">
        <f t="shared" si="68"/>
        <v>893</v>
      </c>
      <c r="B894" s="29">
        <v>102</v>
      </c>
      <c r="C894" s="30">
        <f t="shared" si="69"/>
        <v>0</v>
      </c>
      <c r="D894" s="64" t="s">
        <v>1250</v>
      </c>
      <c r="E894" s="65"/>
      <c r="F894" s="85" t="s">
        <v>2187</v>
      </c>
      <c r="G894" s="33">
        <v>1</v>
      </c>
      <c r="H894" s="34" t="s">
        <v>105</v>
      </c>
      <c r="I894" s="35"/>
      <c r="J894" s="36"/>
      <c r="K894" s="36"/>
      <c r="L894" s="36">
        <v>4</v>
      </c>
      <c r="M894" s="50">
        <v>1</v>
      </c>
      <c r="N894" s="35" t="s">
        <v>2194</v>
      </c>
      <c r="O894" s="35"/>
      <c r="P894" s="35" t="s">
        <v>2195</v>
      </c>
      <c r="Q894" s="35"/>
      <c r="R894" s="31" t="s">
        <v>2196</v>
      </c>
      <c r="S894" s="31"/>
      <c r="T894" s="31"/>
      <c r="U894" s="92"/>
      <c r="V894" s="38">
        <f t="shared" si="66"/>
        <v>893</v>
      </c>
      <c r="W894" s="33">
        <f t="shared" si="67"/>
        <v>0</v>
      </c>
      <c r="X894" s="28" t="str">
        <f t="shared" si="65"/>
        <v/>
      </c>
    </row>
    <row r="895" spans="1:24" ht="75">
      <c r="A895" s="29">
        <f t="shared" si="68"/>
        <v>894</v>
      </c>
      <c r="B895" s="29">
        <v>102</v>
      </c>
      <c r="C895" s="30">
        <f t="shared" si="69"/>
        <v>0</v>
      </c>
      <c r="D895" s="64" t="s">
        <v>1250</v>
      </c>
      <c r="E895" s="65"/>
      <c r="F895" s="85" t="s">
        <v>2176</v>
      </c>
      <c r="G895" s="33">
        <v>1</v>
      </c>
      <c r="H895" s="34" t="s">
        <v>105</v>
      </c>
      <c r="I895" s="35"/>
      <c r="J895" s="36"/>
      <c r="K895" s="36"/>
      <c r="L895" s="36">
        <v>3</v>
      </c>
      <c r="M895" s="50">
        <v>1</v>
      </c>
      <c r="N895" s="35" t="s">
        <v>2197</v>
      </c>
      <c r="O895" s="64"/>
      <c r="P895" s="35" t="s">
        <v>2198</v>
      </c>
      <c r="Q895" s="35"/>
      <c r="R895" s="31" t="s">
        <v>403</v>
      </c>
      <c r="S895" s="31"/>
      <c r="T895" s="31"/>
      <c r="U895" s="92" t="s">
        <v>2199</v>
      </c>
      <c r="V895" s="38">
        <f t="shared" si="66"/>
        <v>894</v>
      </c>
      <c r="W895" s="33">
        <f t="shared" si="67"/>
        <v>0</v>
      </c>
      <c r="X895" s="28" t="str">
        <f t="shared" si="65"/>
        <v/>
      </c>
    </row>
    <row r="896" spans="1:24" ht="75">
      <c r="A896" s="29">
        <f t="shared" si="68"/>
        <v>895</v>
      </c>
      <c r="B896" s="29">
        <v>102</v>
      </c>
      <c r="C896" s="30">
        <f t="shared" si="69"/>
        <v>0</v>
      </c>
      <c r="D896" s="64" t="s">
        <v>1250</v>
      </c>
      <c r="E896" s="65"/>
      <c r="F896" s="85" t="s">
        <v>2176</v>
      </c>
      <c r="G896" s="33">
        <v>1</v>
      </c>
      <c r="H896" s="34" t="s">
        <v>105</v>
      </c>
      <c r="I896" s="35"/>
      <c r="J896" s="36"/>
      <c r="K896" s="36"/>
      <c r="L896" s="36">
        <v>3</v>
      </c>
      <c r="M896" s="50">
        <v>1</v>
      </c>
      <c r="N896" s="40" t="s">
        <v>2200</v>
      </c>
      <c r="O896" s="64"/>
      <c r="P896" s="35" t="s">
        <v>2201</v>
      </c>
      <c r="Q896" s="35"/>
      <c r="R896" s="31" t="s">
        <v>2202</v>
      </c>
      <c r="S896" s="31"/>
      <c r="T896" s="31"/>
      <c r="U896" s="92" t="s">
        <v>2199</v>
      </c>
      <c r="V896" s="38">
        <f t="shared" si="66"/>
        <v>895</v>
      </c>
      <c r="W896" s="33">
        <f t="shared" si="67"/>
        <v>0</v>
      </c>
      <c r="X896" s="28" t="str">
        <f t="shared" si="65"/>
        <v/>
      </c>
    </row>
    <row r="897" spans="1:24" ht="75">
      <c r="A897" s="29">
        <f t="shared" si="68"/>
        <v>896</v>
      </c>
      <c r="B897" s="29">
        <v>102</v>
      </c>
      <c r="C897" s="30">
        <f t="shared" si="69"/>
        <v>0</v>
      </c>
      <c r="D897" s="64" t="s">
        <v>1250</v>
      </c>
      <c r="E897" s="65"/>
      <c r="F897" s="85" t="s">
        <v>2176</v>
      </c>
      <c r="G897" s="33">
        <v>1</v>
      </c>
      <c r="H897" s="34" t="s">
        <v>105</v>
      </c>
      <c r="I897" s="35"/>
      <c r="J897" s="36"/>
      <c r="K897" s="36">
        <v>4</v>
      </c>
      <c r="L897" s="36">
        <v>3</v>
      </c>
      <c r="M897" s="50">
        <v>1</v>
      </c>
      <c r="N897" s="35" t="s">
        <v>2203</v>
      </c>
      <c r="O897" s="64"/>
      <c r="P897" s="35" t="s">
        <v>2204</v>
      </c>
      <c r="Q897" s="35"/>
      <c r="R897" s="31" t="s">
        <v>403</v>
      </c>
      <c r="S897" s="31"/>
      <c r="T897" s="31"/>
      <c r="U897" s="92" t="s">
        <v>2199</v>
      </c>
      <c r="V897" s="38">
        <f t="shared" si="66"/>
        <v>896</v>
      </c>
      <c r="W897" s="33">
        <f t="shared" si="67"/>
        <v>0</v>
      </c>
      <c r="X897" s="28" t="str">
        <f t="shared" si="65"/>
        <v/>
      </c>
    </row>
    <row r="898" spans="1:24" ht="75">
      <c r="A898" s="29">
        <f t="shared" si="68"/>
        <v>897</v>
      </c>
      <c r="B898" s="29">
        <v>102</v>
      </c>
      <c r="C898" s="30">
        <f t="shared" si="69"/>
        <v>0</v>
      </c>
      <c r="D898" s="64" t="s">
        <v>1250</v>
      </c>
      <c r="E898" s="65"/>
      <c r="F898" s="85" t="s">
        <v>2176</v>
      </c>
      <c r="G898" s="33">
        <v>1</v>
      </c>
      <c r="H898" s="34" t="s">
        <v>105</v>
      </c>
      <c r="I898" s="35"/>
      <c r="J898" s="36"/>
      <c r="K898" s="36">
        <v>4</v>
      </c>
      <c r="L898" s="36">
        <v>3</v>
      </c>
      <c r="M898" s="50">
        <v>1</v>
      </c>
      <c r="N898" s="35" t="s">
        <v>2205</v>
      </c>
      <c r="O898" s="64"/>
      <c r="P898" s="35" t="s">
        <v>2206</v>
      </c>
      <c r="Q898" s="35"/>
      <c r="R898" s="31" t="s">
        <v>2207</v>
      </c>
      <c r="S898" s="31"/>
      <c r="T898" s="31"/>
      <c r="U898" s="92"/>
      <c r="V898" s="38">
        <f t="shared" si="66"/>
        <v>897</v>
      </c>
      <c r="W898" s="33">
        <f t="shared" si="67"/>
        <v>0</v>
      </c>
      <c r="X898" s="28" t="str">
        <f t="shared" ref="X898:X961" si="70">IF(M898&gt;M897, IF(F898=F897,"OK"," !!! "), "")</f>
        <v/>
      </c>
    </row>
    <row r="899" spans="1:24" ht="30">
      <c r="A899" s="29">
        <f t="shared" si="68"/>
        <v>898</v>
      </c>
      <c r="B899" s="29">
        <v>102</v>
      </c>
      <c r="C899" s="30">
        <f t="shared" si="69"/>
        <v>0</v>
      </c>
      <c r="D899" s="64" t="s">
        <v>1250</v>
      </c>
      <c r="E899" s="65"/>
      <c r="F899" s="85" t="s">
        <v>2176</v>
      </c>
      <c r="G899" s="33">
        <v>1</v>
      </c>
      <c r="H899" s="34" t="s">
        <v>105</v>
      </c>
      <c r="I899" s="35"/>
      <c r="J899" s="36"/>
      <c r="K899" s="36">
        <v>4</v>
      </c>
      <c r="L899" s="36">
        <v>3</v>
      </c>
      <c r="M899" s="50">
        <v>1</v>
      </c>
      <c r="N899" s="35" t="s">
        <v>2208</v>
      </c>
      <c r="O899" s="64"/>
      <c r="P899" s="35" t="s">
        <v>2209</v>
      </c>
      <c r="Q899" s="35"/>
      <c r="R899" s="31" t="s">
        <v>2210</v>
      </c>
      <c r="S899" s="31"/>
      <c r="T899" s="31"/>
      <c r="U899" s="92"/>
      <c r="V899" s="38">
        <f t="shared" ref="V899:V962" si="71">A899</f>
        <v>898</v>
      </c>
      <c r="W899" s="33">
        <f t="shared" ref="W899:W962" si="72">2-ISERROR(SEARCH("jorion",R899))-ISERROR(SEARCH("PRM",R899))</f>
        <v>0</v>
      </c>
      <c r="X899" s="28" t="str">
        <f t="shared" si="70"/>
        <v/>
      </c>
    </row>
    <row r="900" spans="1:24" ht="75">
      <c r="A900" s="29">
        <f t="shared" ref="A900:A963" si="73">1+A899</f>
        <v>899</v>
      </c>
      <c r="B900" s="29">
        <v>102</v>
      </c>
      <c r="C900" s="30">
        <f t="shared" ref="C900:C963" si="74">(R900="")*(U900="")*(T900="")*(S900="")</f>
        <v>0</v>
      </c>
      <c r="D900" s="64" t="s">
        <v>1250</v>
      </c>
      <c r="E900" s="65"/>
      <c r="F900" s="85" t="s">
        <v>2176</v>
      </c>
      <c r="G900" s="33">
        <v>1</v>
      </c>
      <c r="H900" s="34" t="s">
        <v>105</v>
      </c>
      <c r="I900" s="35"/>
      <c r="J900" s="36"/>
      <c r="K900" s="36">
        <v>4</v>
      </c>
      <c r="L900" s="36">
        <v>3</v>
      </c>
      <c r="M900" s="50">
        <v>1</v>
      </c>
      <c r="N900" s="35" t="s">
        <v>2211</v>
      </c>
      <c r="O900" s="64"/>
      <c r="P900" s="35" t="s">
        <v>2212</v>
      </c>
      <c r="Q900" s="35"/>
      <c r="R900" s="31" t="s">
        <v>2213</v>
      </c>
      <c r="S900" s="31"/>
      <c r="T900" s="31"/>
      <c r="U900" s="92" t="s">
        <v>2199</v>
      </c>
      <c r="V900" s="38">
        <f t="shared" si="71"/>
        <v>899</v>
      </c>
      <c r="W900" s="33">
        <f t="shared" si="72"/>
        <v>0</v>
      </c>
      <c r="X900" s="28" t="str">
        <f t="shared" si="70"/>
        <v/>
      </c>
    </row>
    <row r="901" spans="1:24" ht="90">
      <c r="A901" s="29">
        <f t="shared" si="73"/>
        <v>900</v>
      </c>
      <c r="B901" s="29">
        <v>102</v>
      </c>
      <c r="C901" s="30">
        <f t="shared" si="74"/>
        <v>0</v>
      </c>
      <c r="D901" s="64" t="s">
        <v>1250</v>
      </c>
      <c r="E901" s="65"/>
      <c r="F901" s="85" t="s">
        <v>2176</v>
      </c>
      <c r="G901" s="33">
        <v>1</v>
      </c>
      <c r="H901" s="34" t="s">
        <v>105</v>
      </c>
      <c r="I901" s="35"/>
      <c r="J901" s="36"/>
      <c r="K901" s="36">
        <v>4</v>
      </c>
      <c r="L901" s="36">
        <v>3</v>
      </c>
      <c r="M901" s="50">
        <v>1</v>
      </c>
      <c r="N901" s="35" t="s">
        <v>2214</v>
      </c>
      <c r="O901" s="64"/>
      <c r="P901" s="35" t="s">
        <v>2215</v>
      </c>
      <c r="Q901" s="35"/>
      <c r="R901" s="31" t="s">
        <v>2216</v>
      </c>
      <c r="S901" s="31"/>
      <c r="T901" s="31"/>
      <c r="U901" s="92"/>
      <c r="V901" s="38">
        <f t="shared" si="71"/>
        <v>900</v>
      </c>
      <c r="W901" s="33">
        <f t="shared" si="72"/>
        <v>0</v>
      </c>
      <c r="X901" s="28" t="str">
        <f t="shared" si="70"/>
        <v/>
      </c>
    </row>
    <row r="902" spans="1:24" ht="30">
      <c r="A902" s="29">
        <f t="shared" si="73"/>
        <v>901</v>
      </c>
      <c r="B902" s="29">
        <v>102</v>
      </c>
      <c r="C902" s="30">
        <f t="shared" si="74"/>
        <v>0</v>
      </c>
      <c r="D902" s="64" t="s">
        <v>1250</v>
      </c>
      <c r="E902" s="65"/>
      <c r="F902" s="85" t="s">
        <v>2176</v>
      </c>
      <c r="G902" s="33">
        <v>1</v>
      </c>
      <c r="H902" s="34" t="s">
        <v>105</v>
      </c>
      <c r="I902" s="35"/>
      <c r="J902" s="36"/>
      <c r="K902" s="36">
        <v>4</v>
      </c>
      <c r="L902" s="36">
        <v>3</v>
      </c>
      <c r="M902" s="50">
        <v>1</v>
      </c>
      <c r="N902" s="35" t="s">
        <v>2217</v>
      </c>
      <c r="O902" s="64"/>
      <c r="P902" s="35" t="s">
        <v>2218</v>
      </c>
      <c r="Q902" s="35" t="s">
        <v>2219</v>
      </c>
      <c r="R902" s="31" t="s">
        <v>2220</v>
      </c>
      <c r="S902" s="31"/>
      <c r="T902" s="31"/>
      <c r="U902" s="92"/>
      <c r="V902" s="38">
        <f t="shared" si="71"/>
        <v>901</v>
      </c>
      <c r="W902" s="33">
        <f t="shared" si="72"/>
        <v>0</v>
      </c>
      <c r="X902" s="28" t="str">
        <f t="shared" si="70"/>
        <v/>
      </c>
    </row>
    <row r="903" spans="1:24" ht="30">
      <c r="A903" s="29">
        <f t="shared" si="73"/>
        <v>902</v>
      </c>
      <c r="B903" s="29">
        <v>102</v>
      </c>
      <c r="C903" s="30">
        <f t="shared" si="74"/>
        <v>0</v>
      </c>
      <c r="D903" s="64" t="s">
        <v>1250</v>
      </c>
      <c r="E903" s="65"/>
      <c r="F903" s="85" t="s">
        <v>2176</v>
      </c>
      <c r="G903" s="33">
        <v>1</v>
      </c>
      <c r="H903" s="34" t="s">
        <v>105</v>
      </c>
      <c r="I903" s="35"/>
      <c r="J903" s="36"/>
      <c r="K903" s="36">
        <v>4</v>
      </c>
      <c r="L903" s="36">
        <v>3</v>
      </c>
      <c r="M903" s="50">
        <v>1</v>
      </c>
      <c r="N903" s="35" t="s">
        <v>2221</v>
      </c>
      <c r="O903" s="64"/>
      <c r="P903" s="35" t="s">
        <v>2222</v>
      </c>
      <c r="Q903" s="35" t="s">
        <v>2223</v>
      </c>
      <c r="R903" s="31" t="s">
        <v>403</v>
      </c>
      <c r="S903" s="31"/>
      <c r="T903" s="31"/>
      <c r="U903" s="92"/>
      <c r="V903" s="38">
        <f t="shared" si="71"/>
        <v>902</v>
      </c>
      <c r="W903" s="33">
        <f t="shared" si="72"/>
        <v>0</v>
      </c>
      <c r="X903" s="28" t="str">
        <f t="shared" si="70"/>
        <v/>
      </c>
    </row>
    <row r="904" spans="1:24" ht="30">
      <c r="A904" s="29">
        <f t="shared" si="73"/>
        <v>903</v>
      </c>
      <c r="B904" s="29">
        <v>102</v>
      </c>
      <c r="C904" s="30">
        <f t="shared" si="74"/>
        <v>0</v>
      </c>
      <c r="D904" s="64" t="s">
        <v>1250</v>
      </c>
      <c r="E904" s="65"/>
      <c r="F904" s="85" t="s">
        <v>2176</v>
      </c>
      <c r="G904" s="33">
        <v>1</v>
      </c>
      <c r="H904" s="34" t="s">
        <v>105</v>
      </c>
      <c r="I904" s="35"/>
      <c r="J904" s="36"/>
      <c r="K904" s="36">
        <v>4</v>
      </c>
      <c r="L904" s="36">
        <v>3</v>
      </c>
      <c r="M904" s="50">
        <v>1</v>
      </c>
      <c r="N904" s="35" t="s">
        <v>2224</v>
      </c>
      <c r="O904" s="64"/>
      <c r="P904" s="35" t="s">
        <v>2225</v>
      </c>
      <c r="Q904" s="35"/>
      <c r="R904" s="31" t="s">
        <v>403</v>
      </c>
      <c r="S904" s="31"/>
      <c r="T904" s="31"/>
      <c r="U904" s="92"/>
      <c r="V904" s="38">
        <f t="shared" si="71"/>
        <v>903</v>
      </c>
      <c r="W904" s="33">
        <f t="shared" si="72"/>
        <v>0</v>
      </c>
      <c r="X904" s="28" t="str">
        <f t="shared" si="70"/>
        <v/>
      </c>
    </row>
    <row r="905" spans="1:24" ht="30">
      <c r="A905" s="29">
        <f t="shared" si="73"/>
        <v>904</v>
      </c>
      <c r="B905" s="29">
        <v>102</v>
      </c>
      <c r="C905" s="30">
        <f t="shared" si="74"/>
        <v>0</v>
      </c>
      <c r="D905" s="64" t="s">
        <v>1250</v>
      </c>
      <c r="E905" s="65"/>
      <c r="F905" s="85" t="s">
        <v>2176</v>
      </c>
      <c r="G905" s="33">
        <v>1</v>
      </c>
      <c r="H905" s="34" t="s">
        <v>105</v>
      </c>
      <c r="I905" s="35"/>
      <c r="J905" s="36"/>
      <c r="K905" s="36">
        <v>4</v>
      </c>
      <c r="L905" s="36">
        <v>3</v>
      </c>
      <c r="M905" s="50">
        <v>1</v>
      </c>
      <c r="N905" s="35" t="s">
        <v>2226</v>
      </c>
      <c r="O905" s="64"/>
      <c r="P905" s="35" t="s">
        <v>2227</v>
      </c>
      <c r="Q905" s="35"/>
      <c r="R905" s="31" t="s">
        <v>403</v>
      </c>
      <c r="S905" s="31"/>
      <c r="T905" s="31"/>
      <c r="U905" s="92"/>
      <c r="V905" s="38">
        <f t="shared" si="71"/>
        <v>904</v>
      </c>
      <c r="W905" s="33">
        <f t="shared" si="72"/>
        <v>0</v>
      </c>
      <c r="X905" s="28" t="str">
        <f t="shared" si="70"/>
        <v/>
      </c>
    </row>
    <row r="906" spans="1:24" ht="30">
      <c r="A906" s="29">
        <f t="shared" si="73"/>
        <v>905</v>
      </c>
      <c r="B906" s="29">
        <v>102</v>
      </c>
      <c r="C906" s="30">
        <f t="shared" si="74"/>
        <v>0</v>
      </c>
      <c r="D906" s="64" t="s">
        <v>1250</v>
      </c>
      <c r="E906" s="65"/>
      <c r="F906" s="85" t="s">
        <v>2176</v>
      </c>
      <c r="G906" s="33">
        <v>1</v>
      </c>
      <c r="H906" s="34" t="s">
        <v>105</v>
      </c>
      <c r="I906" s="35"/>
      <c r="J906" s="36"/>
      <c r="K906" s="36">
        <v>4</v>
      </c>
      <c r="L906" s="36">
        <v>3</v>
      </c>
      <c r="M906" s="50">
        <v>1</v>
      </c>
      <c r="N906" s="35" t="s">
        <v>2228</v>
      </c>
      <c r="O906" s="64"/>
      <c r="P906" s="35" t="s">
        <v>2229</v>
      </c>
      <c r="Q906" s="35"/>
      <c r="R906" s="31" t="s">
        <v>403</v>
      </c>
      <c r="S906" s="31"/>
      <c r="T906" s="31"/>
      <c r="U906" s="92"/>
      <c r="V906" s="38">
        <f t="shared" si="71"/>
        <v>905</v>
      </c>
      <c r="W906" s="33">
        <f t="shared" si="72"/>
        <v>0</v>
      </c>
      <c r="X906" s="28" t="str">
        <f t="shared" si="70"/>
        <v/>
      </c>
    </row>
    <row r="907" spans="1:24" ht="30">
      <c r="A907" s="29">
        <f t="shared" si="73"/>
        <v>906</v>
      </c>
      <c r="B907" s="29">
        <v>102</v>
      </c>
      <c r="C907" s="30">
        <f t="shared" si="74"/>
        <v>0</v>
      </c>
      <c r="D907" s="64" t="s">
        <v>1250</v>
      </c>
      <c r="E907" s="65"/>
      <c r="F907" s="85" t="s">
        <v>2176</v>
      </c>
      <c r="G907" s="33">
        <v>1</v>
      </c>
      <c r="H907" s="34" t="s">
        <v>105</v>
      </c>
      <c r="I907" s="35"/>
      <c r="J907" s="36"/>
      <c r="K907" s="36">
        <v>4</v>
      </c>
      <c r="L907" s="36">
        <v>3</v>
      </c>
      <c r="M907" s="50">
        <v>1</v>
      </c>
      <c r="N907" s="35" t="s">
        <v>2230</v>
      </c>
      <c r="O907" s="64"/>
      <c r="P907" s="35" t="s">
        <v>2231</v>
      </c>
      <c r="Q907" s="35" t="s">
        <v>2232</v>
      </c>
      <c r="R907" s="31" t="s">
        <v>403</v>
      </c>
      <c r="S907" s="31"/>
      <c r="T907" s="31"/>
      <c r="U907" s="92"/>
      <c r="V907" s="38">
        <f t="shared" si="71"/>
        <v>906</v>
      </c>
      <c r="W907" s="33">
        <f t="shared" si="72"/>
        <v>0</v>
      </c>
      <c r="X907" s="28" t="str">
        <f t="shared" si="70"/>
        <v/>
      </c>
    </row>
    <row r="908" spans="1:24" ht="30">
      <c r="A908" s="29">
        <f t="shared" si="73"/>
        <v>907</v>
      </c>
      <c r="B908" s="29">
        <v>102</v>
      </c>
      <c r="C908" s="30">
        <f t="shared" si="74"/>
        <v>0</v>
      </c>
      <c r="D908" s="64" t="s">
        <v>1250</v>
      </c>
      <c r="E908" s="65"/>
      <c r="F908" s="85" t="s">
        <v>2176</v>
      </c>
      <c r="G908" s="33">
        <v>1</v>
      </c>
      <c r="H908" s="34" t="s">
        <v>105</v>
      </c>
      <c r="I908" s="35"/>
      <c r="J908" s="36"/>
      <c r="K908" s="36">
        <v>4</v>
      </c>
      <c r="L908" s="36">
        <v>3</v>
      </c>
      <c r="M908" s="50">
        <v>1</v>
      </c>
      <c r="N908" s="35" t="s">
        <v>2233</v>
      </c>
      <c r="O908" s="64"/>
      <c r="P908" s="35" t="s">
        <v>2234</v>
      </c>
      <c r="Q908" s="35" t="s">
        <v>2235</v>
      </c>
      <c r="R908" s="31" t="s">
        <v>403</v>
      </c>
      <c r="S908" s="31"/>
      <c r="T908" s="31"/>
      <c r="U908" s="92"/>
      <c r="V908" s="38">
        <f t="shared" si="71"/>
        <v>907</v>
      </c>
      <c r="W908" s="33">
        <f t="shared" si="72"/>
        <v>0</v>
      </c>
      <c r="X908" s="28" t="str">
        <f t="shared" si="70"/>
        <v/>
      </c>
    </row>
    <row r="909" spans="1:24" ht="30">
      <c r="A909" s="29">
        <f t="shared" si="73"/>
        <v>908</v>
      </c>
      <c r="B909" s="29">
        <v>102</v>
      </c>
      <c r="C909" s="30">
        <f t="shared" si="74"/>
        <v>0</v>
      </c>
      <c r="D909" s="64" t="s">
        <v>1250</v>
      </c>
      <c r="E909" s="65"/>
      <c r="F909" s="85" t="s">
        <v>2176</v>
      </c>
      <c r="G909" s="33">
        <v>1</v>
      </c>
      <c r="H909" s="34" t="s">
        <v>105</v>
      </c>
      <c r="I909" s="35"/>
      <c r="J909" s="36"/>
      <c r="K909" s="36">
        <v>4</v>
      </c>
      <c r="L909" s="36">
        <v>3</v>
      </c>
      <c r="M909" s="50">
        <v>1</v>
      </c>
      <c r="N909" s="35" t="s">
        <v>2236</v>
      </c>
      <c r="O909" s="35"/>
      <c r="P909" s="35" t="s">
        <v>1992</v>
      </c>
      <c r="Q909" s="35" t="s">
        <v>2237</v>
      </c>
      <c r="R909" s="31" t="s">
        <v>403</v>
      </c>
      <c r="S909" s="31"/>
      <c r="T909" s="31"/>
      <c r="U909" s="92"/>
      <c r="V909" s="38">
        <f t="shared" si="71"/>
        <v>908</v>
      </c>
      <c r="W909" s="33">
        <f t="shared" si="72"/>
        <v>0</v>
      </c>
      <c r="X909" s="28" t="str">
        <f t="shared" si="70"/>
        <v/>
      </c>
    </row>
    <row r="910" spans="1:24" ht="30">
      <c r="A910" s="29">
        <f t="shared" si="73"/>
        <v>909</v>
      </c>
      <c r="B910" s="29">
        <v>311</v>
      </c>
      <c r="C910" s="30">
        <f t="shared" si="74"/>
        <v>0</v>
      </c>
      <c r="D910" s="9" t="s">
        <v>71</v>
      </c>
      <c r="E910" s="32"/>
      <c r="F910" s="64" t="s">
        <v>723</v>
      </c>
      <c r="G910" s="33">
        <v>1</v>
      </c>
      <c r="H910" s="34" t="s">
        <v>105</v>
      </c>
      <c r="I910" s="31"/>
      <c r="J910" s="36" t="s">
        <v>106</v>
      </c>
      <c r="K910" s="36">
        <v>1</v>
      </c>
      <c r="L910" s="36">
        <v>1</v>
      </c>
      <c r="M910" s="50">
        <v>1</v>
      </c>
      <c r="N910" s="40" t="s">
        <v>2238</v>
      </c>
      <c r="O910" s="35" t="s">
        <v>108</v>
      </c>
      <c r="P910" s="40" t="s">
        <v>2239</v>
      </c>
      <c r="Q910" s="35" t="s">
        <v>2240</v>
      </c>
      <c r="R910" s="31" t="s">
        <v>2241</v>
      </c>
      <c r="S910" s="94"/>
      <c r="T910" s="94" t="s">
        <v>2242</v>
      </c>
      <c r="U910" s="31" t="s">
        <v>2243</v>
      </c>
      <c r="V910" s="38">
        <f t="shared" si="71"/>
        <v>909</v>
      </c>
      <c r="W910" s="33">
        <f t="shared" si="72"/>
        <v>0</v>
      </c>
      <c r="X910" s="28" t="str">
        <f t="shared" si="70"/>
        <v/>
      </c>
    </row>
    <row r="911" spans="1:24" ht="30">
      <c r="A911" s="29">
        <f t="shared" si="73"/>
        <v>910</v>
      </c>
      <c r="B911" s="29">
        <v>311</v>
      </c>
      <c r="C911" s="30">
        <f t="shared" si="74"/>
        <v>0</v>
      </c>
      <c r="D911" s="9" t="s">
        <v>71</v>
      </c>
      <c r="E911" s="32"/>
      <c r="F911" s="64" t="s">
        <v>723</v>
      </c>
      <c r="G911" s="33">
        <v>1</v>
      </c>
      <c r="H911" s="34" t="s">
        <v>105</v>
      </c>
      <c r="I911" s="31"/>
      <c r="J911" s="36" t="s">
        <v>261</v>
      </c>
      <c r="K911" s="36">
        <v>1</v>
      </c>
      <c r="L911" s="36">
        <v>1</v>
      </c>
      <c r="M911" s="50">
        <v>1</v>
      </c>
      <c r="N911" s="35" t="s">
        <v>2244</v>
      </c>
      <c r="O911" s="35" t="s">
        <v>2245</v>
      </c>
      <c r="P911" s="35" t="s">
        <v>2246</v>
      </c>
      <c r="Q911" s="35"/>
      <c r="R911" s="31"/>
      <c r="S911" s="31"/>
      <c r="T911" s="35"/>
      <c r="U911" s="31" t="s">
        <v>2247</v>
      </c>
      <c r="V911" s="38">
        <f t="shared" si="71"/>
        <v>910</v>
      </c>
      <c r="W911" s="33">
        <f t="shared" si="72"/>
        <v>0</v>
      </c>
      <c r="X911" s="28" t="str">
        <f t="shared" si="70"/>
        <v/>
      </c>
    </row>
    <row r="912" spans="1:24" ht="30">
      <c r="A912" s="29">
        <f t="shared" si="73"/>
        <v>911</v>
      </c>
      <c r="B912" s="29">
        <v>311</v>
      </c>
      <c r="C912" s="30">
        <f t="shared" si="74"/>
        <v>0</v>
      </c>
      <c r="D912" s="9" t="s">
        <v>71</v>
      </c>
      <c r="E912" s="32"/>
      <c r="F912" s="64" t="s">
        <v>723</v>
      </c>
      <c r="G912" s="33">
        <v>1</v>
      </c>
      <c r="H912" s="34" t="s">
        <v>105</v>
      </c>
      <c r="I912" s="31"/>
      <c r="J912" s="36" t="s">
        <v>149</v>
      </c>
      <c r="K912" s="36">
        <v>1</v>
      </c>
      <c r="L912" s="36">
        <v>1</v>
      </c>
      <c r="M912" s="50">
        <v>1</v>
      </c>
      <c r="N912" s="35" t="s">
        <v>2248</v>
      </c>
      <c r="O912" s="35" t="s">
        <v>108</v>
      </c>
      <c r="P912" s="35" t="s">
        <v>2249</v>
      </c>
      <c r="Q912" s="35"/>
      <c r="R912" s="31" t="s">
        <v>2241</v>
      </c>
      <c r="S912" s="95"/>
      <c r="T912" s="31" t="s">
        <v>2250</v>
      </c>
      <c r="U912" s="31" t="s">
        <v>2247</v>
      </c>
      <c r="V912" s="38">
        <f t="shared" si="71"/>
        <v>911</v>
      </c>
      <c r="W912" s="33">
        <f t="shared" si="72"/>
        <v>0</v>
      </c>
      <c r="X912" s="28" t="str">
        <f t="shared" si="70"/>
        <v/>
      </c>
    </row>
    <row r="913" spans="1:24" ht="30">
      <c r="A913" s="29">
        <f t="shared" si="73"/>
        <v>912</v>
      </c>
      <c r="B913" s="29">
        <v>311</v>
      </c>
      <c r="C913" s="30">
        <f t="shared" si="74"/>
        <v>0</v>
      </c>
      <c r="D913" s="9" t="s">
        <v>71</v>
      </c>
      <c r="E913" s="32"/>
      <c r="F913" s="64" t="s">
        <v>723</v>
      </c>
      <c r="G913" s="33">
        <v>1</v>
      </c>
      <c r="H913" s="34" t="s">
        <v>105</v>
      </c>
      <c r="I913" s="31"/>
      <c r="J913" s="36" t="s">
        <v>149</v>
      </c>
      <c r="K913" s="36">
        <v>1</v>
      </c>
      <c r="L913" s="36">
        <v>1</v>
      </c>
      <c r="M913" s="50">
        <v>1</v>
      </c>
      <c r="N913" s="35" t="s">
        <v>2251</v>
      </c>
      <c r="O913" s="35" t="s">
        <v>108</v>
      </c>
      <c r="P913" s="35" t="s">
        <v>2252</v>
      </c>
      <c r="Q913" s="35"/>
      <c r="R913" s="31" t="s">
        <v>2241</v>
      </c>
      <c r="S913" s="95"/>
      <c r="T913" s="31" t="s">
        <v>2250</v>
      </c>
      <c r="U913" s="31" t="s">
        <v>2247</v>
      </c>
      <c r="V913" s="38">
        <f t="shared" si="71"/>
        <v>912</v>
      </c>
      <c r="W913" s="33">
        <f t="shared" si="72"/>
        <v>0</v>
      </c>
      <c r="X913" s="28" t="str">
        <f t="shared" si="70"/>
        <v/>
      </c>
    </row>
    <row r="914" spans="1:24" ht="30">
      <c r="A914" s="29">
        <f t="shared" si="73"/>
        <v>913</v>
      </c>
      <c r="B914" s="29">
        <v>311</v>
      </c>
      <c r="C914" s="30">
        <f t="shared" si="74"/>
        <v>0</v>
      </c>
      <c r="D914" s="9" t="s">
        <v>71</v>
      </c>
      <c r="E914" s="32"/>
      <c r="F914" s="64" t="s">
        <v>723</v>
      </c>
      <c r="G914" s="33">
        <v>1</v>
      </c>
      <c r="H914" s="34" t="s">
        <v>105</v>
      </c>
      <c r="I914" s="31"/>
      <c r="J914" s="36" t="s">
        <v>149</v>
      </c>
      <c r="K914" s="36">
        <v>1</v>
      </c>
      <c r="L914" s="36">
        <v>1</v>
      </c>
      <c r="M914" s="50">
        <v>1</v>
      </c>
      <c r="N914" s="35" t="s">
        <v>2253</v>
      </c>
      <c r="O914" s="35" t="s">
        <v>108</v>
      </c>
      <c r="P914" s="35" t="s">
        <v>2254</v>
      </c>
      <c r="Q914" s="35"/>
      <c r="R914" s="31" t="s">
        <v>2241</v>
      </c>
      <c r="S914" s="95"/>
      <c r="T914" s="31" t="s">
        <v>2255</v>
      </c>
      <c r="U914" s="31" t="s">
        <v>2247</v>
      </c>
      <c r="V914" s="38">
        <f t="shared" si="71"/>
        <v>913</v>
      </c>
      <c r="W914" s="33">
        <f t="shared" si="72"/>
        <v>0</v>
      </c>
      <c r="X914" s="28" t="str">
        <f t="shared" si="70"/>
        <v/>
      </c>
    </row>
    <row r="915" spans="1:24" ht="30">
      <c r="A915" s="29">
        <f t="shared" si="73"/>
        <v>914</v>
      </c>
      <c r="B915" s="29">
        <v>311</v>
      </c>
      <c r="C915" s="30">
        <f t="shared" si="74"/>
        <v>0</v>
      </c>
      <c r="D915" s="9" t="s">
        <v>71</v>
      </c>
      <c r="E915" s="32"/>
      <c r="F915" s="64" t="s">
        <v>723</v>
      </c>
      <c r="G915" s="33">
        <v>1</v>
      </c>
      <c r="H915" s="34" t="s">
        <v>105</v>
      </c>
      <c r="I915" s="31"/>
      <c r="J915" s="36" t="s">
        <v>149</v>
      </c>
      <c r="K915" s="36">
        <v>1</v>
      </c>
      <c r="L915" s="36">
        <v>1</v>
      </c>
      <c r="M915" s="50">
        <v>1</v>
      </c>
      <c r="N915" s="35" t="s">
        <v>2256</v>
      </c>
      <c r="O915" s="35" t="s">
        <v>108</v>
      </c>
      <c r="P915" s="35" t="s">
        <v>2257</v>
      </c>
      <c r="Q915" s="35"/>
      <c r="R915" s="31" t="s">
        <v>2241</v>
      </c>
      <c r="S915" s="95"/>
      <c r="U915" s="34" t="s">
        <v>2258</v>
      </c>
      <c r="V915" s="38">
        <f t="shared" si="71"/>
        <v>914</v>
      </c>
      <c r="W915" s="33">
        <f t="shared" si="72"/>
        <v>0</v>
      </c>
      <c r="X915" s="28" t="str">
        <f t="shared" si="70"/>
        <v/>
      </c>
    </row>
    <row r="916" spans="1:24" ht="30">
      <c r="A916" s="29">
        <f t="shared" si="73"/>
        <v>915</v>
      </c>
      <c r="B916" s="29">
        <v>311</v>
      </c>
      <c r="C916" s="30">
        <f t="shared" si="74"/>
        <v>0</v>
      </c>
      <c r="D916" s="9" t="s">
        <v>71</v>
      </c>
      <c r="E916" s="32"/>
      <c r="F916" s="64" t="s">
        <v>723</v>
      </c>
      <c r="G916" s="33">
        <v>1</v>
      </c>
      <c r="H916" s="34" t="s">
        <v>105</v>
      </c>
      <c r="I916" s="31"/>
      <c r="J916" s="36" t="s">
        <v>149</v>
      </c>
      <c r="K916" s="36">
        <v>1</v>
      </c>
      <c r="L916" s="36">
        <v>1</v>
      </c>
      <c r="M916" s="50">
        <v>1</v>
      </c>
      <c r="N916" s="35" t="s">
        <v>2259</v>
      </c>
      <c r="O916" s="35" t="s">
        <v>108</v>
      </c>
      <c r="P916" s="35" t="s">
        <v>2260</v>
      </c>
      <c r="Q916" s="35"/>
      <c r="R916" s="31"/>
      <c r="S916" s="31"/>
      <c r="T916" s="35"/>
      <c r="U916" s="31" t="s">
        <v>2247</v>
      </c>
      <c r="V916" s="38">
        <f t="shared" si="71"/>
        <v>915</v>
      </c>
      <c r="W916" s="33">
        <f t="shared" si="72"/>
        <v>0</v>
      </c>
      <c r="X916" s="28" t="str">
        <f t="shared" si="70"/>
        <v/>
      </c>
    </row>
    <row r="917" spans="1:24" ht="30">
      <c r="A917" s="29">
        <f t="shared" si="73"/>
        <v>916</v>
      </c>
      <c r="B917" s="29">
        <v>311</v>
      </c>
      <c r="C917" s="30" t="e">
        <f>(R917="")*(U917="")*(#REF!="")*(S917="")</f>
        <v>#REF!</v>
      </c>
      <c r="D917" s="9" t="s">
        <v>71</v>
      </c>
      <c r="E917" s="32"/>
      <c r="F917" s="64" t="s">
        <v>723</v>
      </c>
      <c r="G917" s="33">
        <v>1</v>
      </c>
      <c r="H917" s="34" t="s">
        <v>105</v>
      </c>
      <c r="I917" s="31"/>
      <c r="J917" s="36" t="s">
        <v>149</v>
      </c>
      <c r="K917" s="36">
        <v>1</v>
      </c>
      <c r="L917" s="36">
        <v>1</v>
      </c>
      <c r="M917" s="50">
        <v>1</v>
      </c>
      <c r="N917" s="35" t="s">
        <v>2261</v>
      </c>
      <c r="O917" s="35" t="s">
        <v>108</v>
      </c>
      <c r="P917" s="35" t="s">
        <v>2262</v>
      </c>
      <c r="Q917" s="35"/>
      <c r="R917" s="31" t="s">
        <v>2241</v>
      </c>
      <c r="S917" s="95"/>
      <c r="T917" s="31" t="s">
        <v>2263</v>
      </c>
      <c r="U917" s="31" t="s">
        <v>2264</v>
      </c>
      <c r="V917" s="38">
        <f t="shared" si="71"/>
        <v>916</v>
      </c>
      <c r="W917" s="33">
        <f t="shared" si="72"/>
        <v>0</v>
      </c>
      <c r="X917" s="28" t="str">
        <f t="shared" si="70"/>
        <v/>
      </c>
    </row>
    <row r="918" spans="1:24" ht="30">
      <c r="A918" s="29">
        <f t="shared" si="73"/>
        <v>917</v>
      </c>
      <c r="B918" s="29">
        <v>311</v>
      </c>
      <c r="C918" s="30" t="e">
        <f>(R918="")*(U918="")*(#REF!="")*(S918="")</f>
        <v>#REF!</v>
      </c>
      <c r="D918" s="9" t="s">
        <v>71</v>
      </c>
      <c r="E918" s="32"/>
      <c r="F918" s="64" t="s">
        <v>723</v>
      </c>
      <c r="G918" s="33">
        <v>1</v>
      </c>
      <c r="H918" s="34" t="s">
        <v>105</v>
      </c>
      <c r="I918" s="31"/>
      <c r="J918" s="36" t="s">
        <v>149</v>
      </c>
      <c r="K918" s="36">
        <v>1</v>
      </c>
      <c r="L918" s="36">
        <v>1</v>
      </c>
      <c r="M918" s="50">
        <v>1</v>
      </c>
      <c r="N918" s="35" t="s">
        <v>2265</v>
      </c>
      <c r="O918" s="35" t="s">
        <v>108</v>
      </c>
      <c r="P918" s="35" t="s">
        <v>2266</v>
      </c>
      <c r="Q918" s="35"/>
      <c r="R918" s="31" t="s">
        <v>2241</v>
      </c>
      <c r="S918" s="95"/>
      <c r="T918" s="31" t="s">
        <v>2263</v>
      </c>
      <c r="U918" s="31" t="s">
        <v>2264</v>
      </c>
      <c r="V918" s="38">
        <f t="shared" si="71"/>
        <v>917</v>
      </c>
      <c r="W918" s="33">
        <f t="shared" si="72"/>
        <v>0</v>
      </c>
      <c r="X918" s="28" t="str">
        <f t="shared" si="70"/>
        <v/>
      </c>
    </row>
    <row r="919" spans="1:24" ht="30">
      <c r="A919" s="29">
        <f t="shared" si="73"/>
        <v>918</v>
      </c>
      <c r="B919" s="29">
        <v>311</v>
      </c>
      <c r="C919" s="30" t="e">
        <f>(R919="")*(U919="")*(#REF!="")*(S919="")</f>
        <v>#REF!</v>
      </c>
      <c r="D919" s="9" t="s">
        <v>71</v>
      </c>
      <c r="E919" s="32"/>
      <c r="F919" s="64" t="s">
        <v>723</v>
      </c>
      <c r="G919" s="33">
        <v>1</v>
      </c>
      <c r="H919" s="34" t="s">
        <v>105</v>
      </c>
      <c r="I919" s="31"/>
      <c r="J919" s="36" t="s">
        <v>149</v>
      </c>
      <c r="K919" s="36">
        <v>1</v>
      </c>
      <c r="L919" s="36">
        <v>1</v>
      </c>
      <c r="M919" s="50">
        <v>1</v>
      </c>
      <c r="N919" s="35" t="s">
        <v>2267</v>
      </c>
      <c r="O919" s="35" t="s">
        <v>108</v>
      </c>
      <c r="P919" s="35" t="s">
        <v>2268</v>
      </c>
      <c r="Q919" s="35"/>
      <c r="R919" s="31" t="s">
        <v>2241</v>
      </c>
      <c r="S919" s="95"/>
      <c r="T919" s="31" t="s">
        <v>2263</v>
      </c>
      <c r="U919" s="31" t="s">
        <v>2264</v>
      </c>
      <c r="V919" s="38">
        <f t="shared" si="71"/>
        <v>918</v>
      </c>
      <c r="W919" s="33">
        <f t="shared" si="72"/>
        <v>0</v>
      </c>
      <c r="X919" s="28" t="str">
        <f t="shared" si="70"/>
        <v/>
      </c>
    </row>
    <row r="920" spans="1:24" ht="45">
      <c r="A920" s="29">
        <f t="shared" si="73"/>
        <v>919</v>
      </c>
      <c r="B920" s="29">
        <v>311</v>
      </c>
      <c r="C920" s="30">
        <f t="shared" si="74"/>
        <v>0</v>
      </c>
      <c r="D920" s="9" t="s">
        <v>71</v>
      </c>
      <c r="E920" s="32"/>
      <c r="F920" s="64" t="s">
        <v>723</v>
      </c>
      <c r="G920" s="33">
        <v>1</v>
      </c>
      <c r="H920" s="34" t="s">
        <v>105</v>
      </c>
      <c r="I920" s="31"/>
      <c r="J920" s="36" t="s">
        <v>252</v>
      </c>
      <c r="K920" s="36">
        <v>1</v>
      </c>
      <c r="L920" s="36">
        <v>1</v>
      </c>
      <c r="M920" s="50">
        <v>1</v>
      </c>
      <c r="N920" s="40" t="s">
        <v>2269</v>
      </c>
      <c r="O920" s="35"/>
      <c r="P920" s="35" t="s">
        <v>2270</v>
      </c>
      <c r="Q920" s="35"/>
      <c r="R920" s="31"/>
      <c r="S920" s="31"/>
      <c r="T920" s="35"/>
      <c r="U920" s="31" t="s">
        <v>2271</v>
      </c>
      <c r="V920" s="38">
        <f t="shared" si="71"/>
        <v>919</v>
      </c>
      <c r="W920" s="33">
        <f t="shared" si="72"/>
        <v>0</v>
      </c>
      <c r="X920" s="28" t="str">
        <f t="shared" si="70"/>
        <v/>
      </c>
    </row>
    <row r="921" spans="1:24" ht="60">
      <c r="A921" s="29">
        <f t="shared" si="73"/>
        <v>920</v>
      </c>
      <c r="B921" s="29">
        <v>311</v>
      </c>
      <c r="C921" s="30">
        <f t="shared" si="74"/>
        <v>0</v>
      </c>
      <c r="D921" s="9" t="s">
        <v>71</v>
      </c>
      <c r="E921" s="32"/>
      <c r="F921" s="64" t="s">
        <v>723</v>
      </c>
      <c r="G921" s="33">
        <v>1</v>
      </c>
      <c r="H921" s="34" t="s">
        <v>105</v>
      </c>
      <c r="I921" s="31"/>
      <c r="J921" s="36" t="s">
        <v>149</v>
      </c>
      <c r="K921" s="36">
        <v>1</v>
      </c>
      <c r="L921" s="36">
        <v>1</v>
      </c>
      <c r="M921" s="50">
        <v>1</v>
      </c>
      <c r="N921" s="40" t="s">
        <v>2272</v>
      </c>
      <c r="O921" s="35"/>
      <c r="P921" s="35" t="s">
        <v>2273</v>
      </c>
      <c r="Q921" s="35"/>
      <c r="R921" s="31" t="s">
        <v>2241</v>
      </c>
      <c r="S921" s="95"/>
      <c r="T921" s="31" t="s">
        <v>2274</v>
      </c>
      <c r="U921" s="31" t="s">
        <v>2275</v>
      </c>
      <c r="V921" s="38">
        <f t="shared" si="71"/>
        <v>920</v>
      </c>
      <c r="W921" s="33">
        <f t="shared" si="72"/>
        <v>0</v>
      </c>
      <c r="X921" s="28" t="str">
        <f t="shared" si="70"/>
        <v/>
      </c>
    </row>
    <row r="922" spans="1:24" ht="60">
      <c r="A922" s="29">
        <f t="shared" si="73"/>
        <v>921</v>
      </c>
      <c r="B922" s="29">
        <v>311</v>
      </c>
      <c r="C922" s="30">
        <f t="shared" si="74"/>
        <v>0</v>
      </c>
      <c r="D922" s="9" t="s">
        <v>71</v>
      </c>
      <c r="E922" s="32"/>
      <c r="F922" s="64" t="s">
        <v>723</v>
      </c>
      <c r="G922" s="33">
        <v>1</v>
      </c>
      <c r="H922" s="34" t="s">
        <v>105</v>
      </c>
      <c r="I922" s="31"/>
      <c r="J922" s="36" t="s">
        <v>252</v>
      </c>
      <c r="K922" s="36">
        <v>2</v>
      </c>
      <c r="L922" s="36">
        <v>1</v>
      </c>
      <c r="M922" s="50">
        <v>1</v>
      </c>
      <c r="N922" s="40" t="s">
        <v>2276</v>
      </c>
      <c r="O922" s="35"/>
      <c r="P922" s="35" t="s">
        <v>2277</v>
      </c>
      <c r="Q922" s="35"/>
      <c r="R922" s="31"/>
      <c r="S922" s="31"/>
      <c r="T922" s="35"/>
      <c r="U922" s="31" t="s">
        <v>2278</v>
      </c>
      <c r="V922" s="38">
        <f t="shared" si="71"/>
        <v>921</v>
      </c>
      <c r="W922" s="33">
        <f t="shared" si="72"/>
        <v>0</v>
      </c>
      <c r="X922" s="28" t="str">
        <f t="shared" si="70"/>
        <v/>
      </c>
    </row>
    <row r="923" spans="1:24" ht="60">
      <c r="A923" s="29">
        <f t="shared" si="73"/>
        <v>922</v>
      </c>
      <c r="B923" s="29">
        <v>311</v>
      </c>
      <c r="C923" s="30">
        <f t="shared" si="74"/>
        <v>0</v>
      </c>
      <c r="D923" s="9" t="s">
        <v>71</v>
      </c>
      <c r="E923" s="32"/>
      <c r="F923" s="64" t="s">
        <v>723</v>
      </c>
      <c r="G923" s="33">
        <v>1</v>
      </c>
      <c r="H923" s="34" t="s">
        <v>105</v>
      </c>
      <c r="I923" s="31"/>
      <c r="J923" s="36" t="s">
        <v>252</v>
      </c>
      <c r="K923" s="36">
        <v>2</v>
      </c>
      <c r="L923" s="36">
        <v>1</v>
      </c>
      <c r="M923" s="50">
        <v>1</v>
      </c>
      <c r="N923" s="40" t="s">
        <v>2279</v>
      </c>
      <c r="O923" s="35"/>
      <c r="P923" s="35" t="s">
        <v>2280</v>
      </c>
      <c r="Q923" s="35"/>
      <c r="R923" s="31"/>
      <c r="S923" s="31"/>
      <c r="T923" s="35"/>
      <c r="U923" s="31" t="s">
        <v>2281</v>
      </c>
      <c r="V923" s="38">
        <f t="shared" si="71"/>
        <v>922</v>
      </c>
      <c r="W923" s="33">
        <f t="shared" si="72"/>
        <v>0</v>
      </c>
      <c r="X923" s="28" t="str">
        <f t="shared" si="70"/>
        <v/>
      </c>
    </row>
    <row r="924" spans="1:24" ht="60">
      <c r="A924" s="29">
        <f t="shared" si="73"/>
        <v>923</v>
      </c>
      <c r="B924" s="29">
        <v>311</v>
      </c>
      <c r="C924" s="30">
        <f t="shared" si="74"/>
        <v>0</v>
      </c>
      <c r="D924" s="9" t="s">
        <v>71</v>
      </c>
      <c r="E924" s="32"/>
      <c r="F924" s="64" t="s">
        <v>723</v>
      </c>
      <c r="G924" s="33">
        <v>1</v>
      </c>
      <c r="H924" s="34" t="s">
        <v>105</v>
      </c>
      <c r="I924" s="31"/>
      <c r="J924" s="36" t="s">
        <v>261</v>
      </c>
      <c r="K924" s="36">
        <v>4</v>
      </c>
      <c r="L924" s="36">
        <v>1</v>
      </c>
      <c r="M924" s="50">
        <v>1</v>
      </c>
      <c r="N924" s="35" t="s">
        <v>2282</v>
      </c>
      <c r="O924" s="35" t="s">
        <v>108</v>
      </c>
      <c r="P924" s="35" t="s">
        <v>2283</v>
      </c>
      <c r="Q924" s="35"/>
      <c r="R924" s="31" t="s">
        <v>2241</v>
      </c>
      <c r="S924" s="95"/>
      <c r="T924" s="31" t="s">
        <v>2255</v>
      </c>
      <c r="U924" s="31" t="s">
        <v>2247</v>
      </c>
      <c r="V924" s="38">
        <f t="shared" si="71"/>
        <v>923</v>
      </c>
      <c r="W924" s="33">
        <f t="shared" si="72"/>
        <v>0</v>
      </c>
      <c r="X924" s="28" t="str">
        <f t="shared" si="70"/>
        <v/>
      </c>
    </row>
    <row r="925" spans="1:24" ht="30">
      <c r="A925" s="29">
        <f t="shared" si="73"/>
        <v>924</v>
      </c>
      <c r="B925" s="29">
        <v>311</v>
      </c>
      <c r="C925" s="30">
        <f t="shared" si="74"/>
        <v>0</v>
      </c>
      <c r="D925" s="9" t="s">
        <v>71</v>
      </c>
      <c r="E925" s="32"/>
      <c r="F925" s="64" t="s">
        <v>723</v>
      </c>
      <c r="G925" s="33">
        <v>1</v>
      </c>
      <c r="H925" s="34" t="s">
        <v>105</v>
      </c>
      <c r="I925" s="31"/>
      <c r="J925" s="36" t="s">
        <v>261</v>
      </c>
      <c r="K925" s="36">
        <v>4</v>
      </c>
      <c r="L925" s="36">
        <v>1</v>
      </c>
      <c r="M925" s="50">
        <v>1</v>
      </c>
      <c r="N925" s="35" t="s">
        <v>2284</v>
      </c>
      <c r="O925" s="35" t="s">
        <v>108</v>
      </c>
      <c r="P925" s="35" t="s">
        <v>2285</v>
      </c>
      <c r="Q925" s="35"/>
      <c r="R925" s="31" t="s">
        <v>2241</v>
      </c>
      <c r="S925" s="95"/>
      <c r="T925" s="31" t="s">
        <v>2263</v>
      </c>
      <c r="U925" s="31" t="s">
        <v>2264</v>
      </c>
      <c r="V925" s="38">
        <f t="shared" si="71"/>
        <v>924</v>
      </c>
      <c r="W925" s="33">
        <f t="shared" si="72"/>
        <v>0</v>
      </c>
      <c r="X925" s="28" t="str">
        <f t="shared" si="70"/>
        <v/>
      </c>
    </row>
    <row r="926" spans="1:24" ht="30">
      <c r="A926" s="29">
        <f t="shared" si="73"/>
        <v>925</v>
      </c>
      <c r="B926" s="29">
        <v>311</v>
      </c>
      <c r="C926" s="30">
        <f t="shared" si="74"/>
        <v>0</v>
      </c>
      <c r="D926" s="9" t="s">
        <v>71</v>
      </c>
      <c r="E926" s="32"/>
      <c r="F926" s="64" t="s">
        <v>723</v>
      </c>
      <c r="G926" s="33">
        <v>1</v>
      </c>
      <c r="H926" s="34" t="s">
        <v>105</v>
      </c>
      <c r="I926" s="31"/>
      <c r="J926" s="36" t="s">
        <v>261</v>
      </c>
      <c r="K926" s="36">
        <v>4</v>
      </c>
      <c r="L926" s="36">
        <v>1</v>
      </c>
      <c r="M926" s="50">
        <v>1</v>
      </c>
      <c r="N926" s="35" t="s">
        <v>2286</v>
      </c>
      <c r="O926" s="35" t="s">
        <v>108</v>
      </c>
      <c r="P926" s="35" t="s">
        <v>2287</v>
      </c>
      <c r="Q926" s="35"/>
      <c r="R926" s="31" t="s">
        <v>2241</v>
      </c>
      <c r="S926" s="95"/>
      <c r="T926" s="31" t="s">
        <v>2263</v>
      </c>
      <c r="U926" s="31" t="s">
        <v>2264</v>
      </c>
      <c r="V926" s="38">
        <f t="shared" si="71"/>
        <v>925</v>
      </c>
      <c r="W926" s="33">
        <f t="shared" si="72"/>
        <v>0</v>
      </c>
      <c r="X926" s="28" t="str">
        <f t="shared" si="70"/>
        <v/>
      </c>
    </row>
    <row r="927" spans="1:24" ht="30">
      <c r="A927" s="29">
        <f t="shared" si="73"/>
        <v>926</v>
      </c>
      <c r="B927" s="29">
        <v>311</v>
      </c>
      <c r="C927" s="30">
        <f t="shared" si="74"/>
        <v>0</v>
      </c>
      <c r="D927" s="9" t="s">
        <v>71</v>
      </c>
      <c r="E927" s="32"/>
      <c r="F927" s="64" t="s">
        <v>723</v>
      </c>
      <c r="G927" s="33">
        <v>1</v>
      </c>
      <c r="H927" s="34" t="s">
        <v>105</v>
      </c>
      <c r="I927" s="31"/>
      <c r="J927" s="36" t="s">
        <v>261</v>
      </c>
      <c r="K927" s="36">
        <v>4</v>
      </c>
      <c r="L927" s="36">
        <v>1</v>
      </c>
      <c r="M927" s="50">
        <v>1</v>
      </c>
      <c r="N927" s="40" t="s">
        <v>2288</v>
      </c>
      <c r="O927" s="35" t="s">
        <v>108</v>
      </c>
      <c r="P927" s="35" t="s">
        <v>2289</v>
      </c>
      <c r="Q927" s="35"/>
      <c r="R927" s="31" t="s">
        <v>2241</v>
      </c>
      <c r="S927" s="95"/>
      <c r="T927" s="31" t="s">
        <v>2263</v>
      </c>
      <c r="U927" s="31" t="s">
        <v>2264</v>
      </c>
      <c r="V927" s="38">
        <f t="shared" si="71"/>
        <v>926</v>
      </c>
      <c r="W927" s="33">
        <f t="shared" si="72"/>
        <v>0</v>
      </c>
      <c r="X927" s="28" t="str">
        <f t="shared" si="70"/>
        <v/>
      </c>
    </row>
    <row r="928" spans="1:24" ht="30">
      <c r="A928" s="29">
        <f t="shared" si="73"/>
        <v>927</v>
      </c>
      <c r="B928" s="29">
        <v>311</v>
      </c>
      <c r="C928" s="30">
        <f t="shared" si="74"/>
        <v>0</v>
      </c>
      <c r="D928" s="9" t="s">
        <v>71</v>
      </c>
      <c r="E928" s="32"/>
      <c r="F928" s="64" t="s">
        <v>723</v>
      </c>
      <c r="G928" s="33">
        <v>1</v>
      </c>
      <c r="H928" s="34" t="s">
        <v>105</v>
      </c>
      <c r="I928" s="31"/>
      <c r="J928" s="36" t="s">
        <v>261</v>
      </c>
      <c r="K928" s="36">
        <v>4</v>
      </c>
      <c r="L928" s="36">
        <v>1</v>
      </c>
      <c r="M928" s="50">
        <v>1</v>
      </c>
      <c r="N928" s="35" t="s">
        <v>2290</v>
      </c>
      <c r="O928" s="35" t="s">
        <v>108</v>
      </c>
      <c r="P928" s="35" t="s">
        <v>2291</v>
      </c>
      <c r="Q928" s="35"/>
      <c r="R928" s="31" t="s">
        <v>2241</v>
      </c>
      <c r="S928" s="95"/>
      <c r="T928" s="31" t="s">
        <v>2263</v>
      </c>
      <c r="U928" s="31" t="s">
        <v>2264</v>
      </c>
      <c r="V928" s="38">
        <f t="shared" si="71"/>
        <v>927</v>
      </c>
      <c r="W928" s="33">
        <f t="shared" si="72"/>
        <v>0</v>
      </c>
      <c r="X928" s="28" t="str">
        <f t="shared" si="70"/>
        <v/>
      </c>
    </row>
    <row r="929" spans="1:24" ht="30">
      <c r="A929" s="29">
        <f t="shared" si="73"/>
        <v>928</v>
      </c>
      <c r="B929" s="29">
        <v>311</v>
      </c>
      <c r="C929" s="30">
        <f t="shared" si="74"/>
        <v>0</v>
      </c>
      <c r="D929" s="9" t="s">
        <v>71</v>
      </c>
      <c r="E929" s="32"/>
      <c r="F929" s="64" t="s">
        <v>723</v>
      </c>
      <c r="G929" s="33">
        <v>1</v>
      </c>
      <c r="H929" s="34" t="s">
        <v>105</v>
      </c>
      <c r="I929" s="31"/>
      <c r="J929" s="36" t="s">
        <v>261</v>
      </c>
      <c r="K929" s="36">
        <v>4</v>
      </c>
      <c r="L929" s="36">
        <v>1</v>
      </c>
      <c r="M929" s="50">
        <v>1</v>
      </c>
      <c r="N929" s="35" t="s">
        <v>2292</v>
      </c>
      <c r="O929" s="35" t="s">
        <v>108</v>
      </c>
      <c r="P929" s="35" t="s">
        <v>2293</v>
      </c>
      <c r="Q929" s="35"/>
      <c r="R929" s="31" t="s">
        <v>2241</v>
      </c>
      <c r="S929" s="95"/>
      <c r="T929" s="31" t="s">
        <v>2263</v>
      </c>
      <c r="U929" s="31" t="s">
        <v>2264</v>
      </c>
      <c r="V929" s="38">
        <f t="shared" si="71"/>
        <v>928</v>
      </c>
      <c r="W929" s="33">
        <f t="shared" si="72"/>
        <v>0</v>
      </c>
      <c r="X929" s="28" t="str">
        <f t="shared" si="70"/>
        <v/>
      </c>
    </row>
    <row r="930" spans="1:24" ht="45">
      <c r="A930" s="29">
        <f t="shared" si="73"/>
        <v>929</v>
      </c>
      <c r="B930" s="29">
        <v>311</v>
      </c>
      <c r="C930" s="30">
        <f t="shared" si="74"/>
        <v>0</v>
      </c>
      <c r="D930" s="9" t="s">
        <v>71</v>
      </c>
      <c r="E930" s="32"/>
      <c r="F930" s="64" t="s">
        <v>723</v>
      </c>
      <c r="G930" s="33">
        <v>1</v>
      </c>
      <c r="H930" s="34" t="s">
        <v>105</v>
      </c>
      <c r="I930" s="31"/>
      <c r="J930" s="36" t="s">
        <v>261</v>
      </c>
      <c r="K930" s="36">
        <v>4</v>
      </c>
      <c r="L930" s="36">
        <v>1</v>
      </c>
      <c r="M930" s="50">
        <v>1</v>
      </c>
      <c r="N930" s="35" t="s">
        <v>2294</v>
      </c>
      <c r="O930" s="35" t="s">
        <v>108</v>
      </c>
      <c r="P930" s="35" t="s">
        <v>2295</v>
      </c>
      <c r="Q930" s="35"/>
      <c r="R930" s="31" t="s">
        <v>2241</v>
      </c>
      <c r="S930" s="95"/>
      <c r="T930" s="31" t="s">
        <v>2263</v>
      </c>
      <c r="U930" s="31" t="s">
        <v>2296</v>
      </c>
      <c r="V930" s="38">
        <f t="shared" si="71"/>
        <v>929</v>
      </c>
      <c r="W930" s="33">
        <f t="shared" si="72"/>
        <v>0</v>
      </c>
      <c r="X930" s="28" t="str">
        <f t="shared" si="70"/>
        <v/>
      </c>
    </row>
    <row r="931" spans="1:24" ht="30">
      <c r="A931" s="29">
        <f t="shared" si="73"/>
        <v>930</v>
      </c>
      <c r="B931" s="29">
        <v>305</v>
      </c>
      <c r="C931" s="30">
        <f t="shared" si="74"/>
        <v>0</v>
      </c>
      <c r="D931" s="35" t="s">
        <v>842</v>
      </c>
      <c r="E931" s="32"/>
      <c r="F931" s="40" t="s">
        <v>104</v>
      </c>
      <c r="G931" s="33">
        <v>1</v>
      </c>
      <c r="H931" s="34" t="s">
        <v>105</v>
      </c>
      <c r="I931" s="31"/>
      <c r="J931" s="36" t="s">
        <v>724</v>
      </c>
      <c r="K931" s="36">
        <v>1</v>
      </c>
      <c r="L931" s="36">
        <v>2</v>
      </c>
      <c r="M931" s="50">
        <v>1</v>
      </c>
      <c r="N931" s="35" t="s">
        <v>2297</v>
      </c>
      <c r="O931" s="35"/>
      <c r="P931" s="35" t="s">
        <v>2298</v>
      </c>
      <c r="Q931" s="35"/>
      <c r="R931" s="31" t="s">
        <v>2241</v>
      </c>
      <c r="S931" s="95"/>
      <c r="T931" s="31" t="s">
        <v>2299</v>
      </c>
      <c r="U931" s="31" t="s">
        <v>2300</v>
      </c>
      <c r="V931" s="38">
        <f t="shared" si="71"/>
        <v>930</v>
      </c>
      <c r="W931" s="33">
        <f t="shared" si="72"/>
        <v>0</v>
      </c>
      <c r="X931" s="28" t="str">
        <f t="shared" si="70"/>
        <v/>
      </c>
    </row>
    <row r="932" spans="1:24" ht="60">
      <c r="A932" s="29">
        <f t="shared" si="73"/>
        <v>931</v>
      </c>
      <c r="B932" s="29">
        <v>305</v>
      </c>
      <c r="C932" s="30">
        <f t="shared" si="74"/>
        <v>0</v>
      </c>
      <c r="D932" s="35" t="s">
        <v>842</v>
      </c>
      <c r="E932" s="32"/>
      <c r="F932" s="64" t="s">
        <v>723</v>
      </c>
      <c r="G932" s="33">
        <v>1</v>
      </c>
      <c r="H932" s="34" t="s">
        <v>105</v>
      </c>
      <c r="I932" s="31"/>
      <c r="J932" s="36" t="s">
        <v>724</v>
      </c>
      <c r="K932" s="36">
        <v>1</v>
      </c>
      <c r="L932" s="36">
        <v>1</v>
      </c>
      <c r="M932" s="50">
        <v>1</v>
      </c>
      <c r="N932" s="35" t="s">
        <v>2301</v>
      </c>
      <c r="O932" s="35"/>
      <c r="P932" s="35" t="s">
        <v>2302</v>
      </c>
      <c r="Q932" s="35"/>
      <c r="R932" s="31"/>
      <c r="S932" s="31"/>
      <c r="T932" s="35"/>
      <c r="U932" s="31" t="s">
        <v>2303</v>
      </c>
      <c r="V932" s="38">
        <f t="shared" si="71"/>
        <v>931</v>
      </c>
      <c r="W932" s="33">
        <f t="shared" si="72"/>
        <v>0</v>
      </c>
      <c r="X932" s="28" t="str">
        <f t="shared" si="70"/>
        <v/>
      </c>
    </row>
    <row r="933" spans="1:24" ht="45">
      <c r="A933" s="29">
        <f t="shared" si="73"/>
        <v>932</v>
      </c>
      <c r="B933" s="29">
        <v>305</v>
      </c>
      <c r="C933" s="30">
        <f t="shared" si="74"/>
        <v>0</v>
      </c>
      <c r="D933" s="35" t="s">
        <v>842</v>
      </c>
      <c r="E933" s="32"/>
      <c r="F933" s="31" t="s">
        <v>184</v>
      </c>
      <c r="G933" s="33">
        <v>1</v>
      </c>
      <c r="H933" s="34" t="s">
        <v>105</v>
      </c>
      <c r="I933" s="31"/>
      <c r="J933" s="36" t="s">
        <v>724</v>
      </c>
      <c r="K933" s="36">
        <v>1</v>
      </c>
      <c r="L933" s="36">
        <v>5</v>
      </c>
      <c r="M933" s="50">
        <v>1</v>
      </c>
      <c r="N933" s="35" t="s">
        <v>2304</v>
      </c>
      <c r="O933" s="35"/>
      <c r="P933" s="35" t="s">
        <v>2305</v>
      </c>
      <c r="Q933" s="35"/>
      <c r="R933" s="31" t="s">
        <v>2241</v>
      </c>
      <c r="S933" s="95"/>
      <c r="T933" s="31" t="s">
        <v>2306</v>
      </c>
      <c r="U933" s="31" t="s">
        <v>2307</v>
      </c>
      <c r="V933" s="38">
        <f t="shared" si="71"/>
        <v>932</v>
      </c>
      <c r="W933" s="33">
        <f t="shared" si="72"/>
        <v>0</v>
      </c>
      <c r="X933" s="28" t="str">
        <f t="shared" si="70"/>
        <v/>
      </c>
    </row>
    <row r="934" spans="1:24" ht="90">
      <c r="A934" s="29">
        <f t="shared" si="73"/>
        <v>933</v>
      </c>
      <c r="B934" s="29">
        <v>305</v>
      </c>
      <c r="C934" s="30">
        <f t="shared" si="74"/>
        <v>0</v>
      </c>
      <c r="D934" s="35" t="s">
        <v>842</v>
      </c>
      <c r="E934" s="32"/>
      <c r="F934" s="31" t="s">
        <v>184</v>
      </c>
      <c r="G934" s="33">
        <v>1</v>
      </c>
      <c r="H934" s="34" t="s">
        <v>105</v>
      </c>
      <c r="I934" s="31"/>
      <c r="J934" s="36" t="s">
        <v>724</v>
      </c>
      <c r="K934" s="36">
        <v>1</v>
      </c>
      <c r="L934" s="36">
        <v>5</v>
      </c>
      <c r="M934" s="50">
        <v>1</v>
      </c>
      <c r="N934" s="35" t="s">
        <v>2308</v>
      </c>
      <c r="O934" s="35"/>
      <c r="P934" s="35" t="s">
        <v>2309</v>
      </c>
      <c r="Q934" s="35"/>
      <c r="R934" s="31"/>
      <c r="S934" s="31"/>
      <c r="T934" s="35"/>
      <c r="U934" s="31" t="s">
        <v>2310</v>
      </c>
      <c r="V934" s="38">
        <f t="shared" si="71"/>
        <v>933</v>
      </c>
      <c r="W934" s="33">
        <f t="shared" si="72"/>
        <v>0</v>
      </c>
      <c r="X934" s="28" t="str">
        <f t="shared" si="70"/>
        <v/>
      </c>
    </row>
    <row r="935" spans="1:24" ht="75">
      <c r="A935" s="29">
        <f t="shared" si="73"/>
        <v>934</v>
      </c>
      <c r="B935" s="29">
        <v>305</v>
      </c>
      <c r="C935" s="30">
        <f t="shared" si="74"/>
        <v>0</v>
      </c>
      <c r="D935" s="35" t="s">
        <v>842</v>
      </c>
      <c r="E935" s="32"/>
      <c r="F935" s="31" t="s">
        <v>184</v>
      </c>
      <c r="G935" s="33">
        <v>1</v>
      </c>
      <c r="H935" s="34" t="s">
        <v>105</v>
      </c>
      <c r="I935" s="31"/>
      <c r="J935" s="36" t="s">
        <v>145</v>
      </c>
      <c r="K935" s="36">
        <v>1</v>
      </c>
      <c r="L935" s="36">
        <v>5</v>
      </c>
      <c r="M935" s="50">
        <v>1</v>
      </c>
      <c r="N935" s="35" t="s">
        <v>2311</v>
      </c>
      <c r="O935" s="35"/>
      <c r="P935" s="35" t="s">
        <v>2312</v>
      </c>
      <c r="Q935" s="35"/>
      <c r="R935" s="31"/>
      <c r="S935" s="31"/>
      <c r="T935" s="35"/>
      <c r="U935" s="31" t="s">
        <v>2313</v>
      </c>
      <c r="V935" s="38">
        <f t="shared" si="71"/>
        <v>934</v>
      </c>
      <c r="W935" s="33">
        <f t="shared" si="72"/>
        <v>0</v>
      </c>
      <c r="X935" s="28" t="str">
        <f t="shared" si="70"/>
        <v/>
      </c>
    </row>
    <row r="936" spans="1:24" ht="75">
      <c r="A936" s="29">
        <f t="shared" si="73"/>
        <v>935</v>
      </c>
      <c r="B936" s="29">
        <v>305</v>
      </c>
      <c r="C936" s="30">
        <f t="shared" si="74"/>
        <v>0</v>
      </c>
      <c r="D936" s="35" t="s">
        <v>842</v>
      </c>
      <c r="E936" s="32"/>
      <c r="F936" s="31" t="s">
        <v>184</v>
      </c>
      <c r="G936" s="33">
        <v>1</v>
      </c>
      <c r="H936" s="34" t="s">
        <v>105</v>
      </c>
      <c r="I936" s="31"/>
      <c r="J936" s="36" t="s">
        <v>724</v>
      </c>
      <c r="K936" s="36">
        <v>1</v>
      </c>
      <c r="L936" s="36">
        <v>5</v>
      </c>
      <c r="M936" s="50">
        <v>1</v>
      </c>
      <c r="N936" s="35" t="s">
        <v>2314</v>
      </c>
      <c r="O936" s="35"/>
      <c r="P936" s="35" t="s">
        <v>2315</v>
      </c>
      <c r="Q936" s="35"/>
      <c r="R936" s="31"/>
      <c r="S936" s="31"/>
      <c r="T936" s="35"/>
      <c r="U936" s="31" t="s">
        <v>2313</v>
      </c>
      <c r="V936" s="38">
        <f t="shared" si="71"/>
        <v>935</v>
      </c>
      <c r="W936" s="33">
        <f t="shared" si="72"/>
        <v>0</v>
      </c>
      <c r="X936" s="28" t="str">
        <f t="shared" si="70"/>
        <v/>
      </c>
    </row>
    <row r="937" spans="1:24" ht="75">
      <c r="A937" s="29">
        <f t="shared" si="73"/>
        <v>936</v>
      </c>
      <c r="B937" s="29">
        <v>305</v>
      </c>
      <c r="C937" s="30">
        <f t="shared" si="74"/>
        <v>0</v>
      </c>
      <c r="D937" s="35" t="s">
        <v>842</v>
      </c>
      <c r="E937" s="32"/>
      <c r="F937" s="31" t="s">
        <v>184</v>
      </c>
      <c r="G937" s="33">
        <v>1</v>
      </c>
      <c r="H937" s="34" t="s">
        <v>105</v>
      </c>
      <c r="I937" s="31"/>
      <c r="J937" s="36" t="s">
        <v>724</v>
      </c>
      <c r="K937" s="36">
        <v>1</v>
      </c>
      <c r="L937" s="36">
        <v>5</v>
      </c>
      <c r="M937" s="50">
        <v>1</v>
      </c>
      <c r="N937" s="35" t="s">
        <v>2316</v>
      </c>
      <c r="O937" s="35"/>
      <c r="P937" s="35" t="s">
        <v>2317</v>
      </c>
      <c r="Q937" s="35"/>
      <c r="R937" s="31"/>
      <c r="S937" s="31"/>
      <c r="T937" s="35"/>
      <c r="U937" s="31" t="s">
        <v>2318</v>
      </c>
      <c r="V937" s="38">
        <f t="shared" si="71"/>
        <v>936</v>
      </c>
      <c r="W937" s="33">
        <f t="shared" si="72"/>
        <v>0</v>
      </c>
      <c r="X937" s="28" t="str">
        <f t="shared" si="70"/>
        <v/>
      </c>
    </row>
    <row r="938" spans="1:24" ht="90">
      <c r="A938" s="29">
        <f t="shared" si="73"/>
        <v>937</v>
      </c>
      <c r="B938" s="29">
        <v>305</v>
      </c>
      <c r="C938" s="30">
        <f t="shared" si="74"/>
        <v>0</v>
      </c>
      <c r="D938" s="35" t="s">
        <v>842</v>
      </c>
      <c r="E938" s="32"/>
      <c r="F938" s="64" t="s">
        <v>723</v>
      </c>
      <c r="G938" s="33">
        <v>1</v>
      </c>
      <c r="H938" s="34" t="s">
        <v>105</v>
      </c>
      <c r="I938" s="31"/>
      <c r="J938" s="36" t="s">
        <v>252</v>
      </c>
      <c r="K938" s="36">
        <v>1</v>
      </c>
      <c r="L938" s="36">
        <v>1</v>
      </c>
      <c r="M938" s="50">
        <v>1</v>
      </c>
      <c r="N938" s="35" t="s">
        <v>2319</v>
      </c>
      <c r="O938" s="35"/>
      <c r="P938" s="35" t="s">
        <v>2320</v>
      </c>
      <c r="Q938" s="35"/>
      <c r="R938" s="31"/>
      <c r="S938" s="31"/>
      <c r="T938" s="35"/>
      <c r="U938" s="31" t="s">
        <v>2321</v>
      </c>
      <c r="V938" s="38">
        <f t="shared" si="71"/>
        <v>937</v>
      </c>
      <c r="W938" s="33">
        <f t="shared" si="72"/>
        <v>0</v>
      </c>
      <c r="X938" s="28" t="str">
        <f t="shared" si="70"/>
        <v/>
      </c>
    </row>
    <row r="939" spans="1:24" ht="75">
      <c r="A939" s="29">
        <f t="shared" si="73"/>
        <v>938</v>
      </c>
      <c r="B939" s="29">
        <v>305</v>
      </c>
      <c r="C939" s="30">
        <f t="shared" si="74"/>
        <v>0</v>
      </c>
      <c r="D939" s="35" t="s">
        <v>842</v>
      </c>
      <c r="E939" s="32"/>
      <c r="F939" s="31" t="s">
        <v>184</v>
      </c>
      <c r="G939" s="33">
        <v>1</v>
      </c>
      <c r="H939" s="34" t="s">
        <v>105</v>
      </c>
      <c r="I939" s="31"/>
      <c r="J939" s="36" t="s">
        <v>145</v>
      </c>
      <c r="K939" s="36">
        <v>1</v>
      </c>
      <c r="L939" s="36">
        <v>5</v>
      </c>
      <c r="M939" s="50">
        <v>1</v>
      </c>
      <c r="N939" s="35" t="s">
        <v>2322</v>
      </c>
      <c r="O939" s="35"/>
      <c r="P939" s="35" t="s">
        <v>2323</v>
      </c>
      <c r="Q939" s="35"/>
      <c r="R939" s="31"/>
      <c r="S939" s="31"/>
      <c r="T939" s="35"/>
      <c r="U939" s="31" t="s">
        <v>2324</v>
      </c>
      <c r="V939" s="38">
        <f t="shared" si="71"/>
        <v>938</v>
      </c>
      <c r="W939" s="33">
        <f t="shared" si="72"/>
        <v>0</v>
      </c>
      <c r="X939" s="28" t="str">
        <f t="shared" si="70"/>
        <v/>
      </c>
    </row>
    <row r="940" spans="1:24" ht="90">
      <c r="A940" s="29">
        <f t="shared" si="73"/>
        <v>939</v>
      </c>
      <c r="B940" s="29">
        <v>305</v>
      </c>
      <c r="C940" s="30">
        <f t="shared" si="74"/>
        <v>0</v>
      </c>
      <c r="D940" s="35" t="s">
        <v>842</v>
      </c>
      <c r="E940" s="32"/>
      <c r="F940" s="31" t="s">
        <v>184</v>
      </c>
      <c r="G940" s="33">
        <v>1</v>
      </c>
      <c r="H940" s="34" t="s">
        <v>105</v>
      </c>
      <c r="I940" s="31"/>
      <c r="J940" s="36" t="s">
        <v>145</v>
      </c>
      <c r="K940" s="36">
        <v>2</v>
      </c>
      <c r="L940" s="36">
        <v>5</v>
      </c>
      <c r="M940" s="50">
        <v>1</v>
      </c>
      <c r="N940" s="35" t="s">
        <v>2325</v>
      </c>
      <c r="O940" s="35"/>
      <c r="P940" s="35" t="s">
        <v>2326</v>
      </c>
      <c r="Q940" s="35"/>
      <c r="R940" s="31"/>
      <c r="S940" s="31"/>
      <c r="T940" s="35"/>
      <c r="U940" s="31" t="s">
        <v>2321</v>
      </c>
      <c r="V940" s="38">
        <f t="shared" si="71"/>
        <v>939</v>
      </c>
      <c r="W940" s="33">
        <f t="shared" si="72"/>
        <v>0</v>
      </c>
      <c r="X940" s="28" t="str">
        <f t="shared" si="70"/>
        <v/>
      </c>
    </row>
    <row r="941" spans="1:24" ht="75">
      <c r="A941" s="29">
        <f t="shared" si="73"/>
        <v>940</v>
      </c>
      <c r="B941" s="29">
        <v>305</v>
      </c>
      <c r="C941" s="30">
        <f t="shared" si="74"/>
        <v>0</v>
      </c>
      <c r="D941" s="35" t="s">
        <v>842</v>
      </c>
      <c r="E941" s="32"/>
      <c r="F941" s="40" t="s">
        <v>562</v>
      </c>
      <c r="G941" s="33">
        <v>1</v>
      </c>
      <c r="H941" s="34" t="s">
        <v>105</v>
      </c>
      <c r="I941" s="31"/>
      <c r="J941" s="36" t="s">
        <v>145</v>
      </c>
      <c r="K941" s="36">
        <v>1</v>
      </c>
      <c r="L941" s="36">
        <v>8</v>
      </c>
      <c r="M941" s="50">
        <v>1</v>
      </c>
      <c r="N941" s="35" t="s">
        <v>2327</v>
      </c>
      <c r="O941" s="35"/>
      <c r="P941" s="35" t="s">
        <v>1547</v>
      </c>
      <c r="Q941" s="35"/>
      <c r="R941" s="31" t="s">
        <v>2241</v>
      </c>
      <c r="S941" s="95"/>
      <c r="T941" s="31" t="s">
        <v>2328</v>
      </c>
      <c r="U941" s="31" t="s">
        <v>2318</v>
      </c>
      <c r="V941" s="38">
        <f t="shared" si="71"/>
        <v>940</v>
      </c>
      <c r="W941" s="33">
        <f t="shared" si="72"/>
        <v>0</v>
      </c>
      <c r="X941" s="28" t="str">
        <f t="shared" si="70"/>
        <v/>
      </c>
    </row>
    <row r="942" spans="1:24">
      <c r="A942" s="29">
        <f t="shared" si="73"/>
        <v>941</v>
      </c>
      <c r="B942" s="29">
        <v>305</v>
      </c>
      <c r="C942" s="30">
        <f t="shared" si="74"/>
        <v>1</v>
      </c>
      <c r="D942" s="35" t="s">
        <v>842</v>
      </c>
      <c r="E942" s="32"/>
      <c r="F942" s="35" t="s">
        <v>225</v>
      </c>
      <c r="G942" s="33">
        <v>1</v>
      </c>
      <c r="H942" s="34" t="s">
        <v>105</v>
      </c>
      <c r="I942" s="31"/>
      <c r="J942" s="36"/>
      <c r="K942" s="36">
        <v>1</v>
      </c>
      <c r="L942" s="36">
        <v>4</v>
      </c>
      <c r="M942" s="50">
        <v>1</v>
      </c>
      <c r="N942" s="35" t="s">
        <v>2329</v>
      </c>
      <c r="O942" s="35"/>
      <c r="P942" s="35"/>
      <c r="Q942" s="35"/>
      <c r="R942" s="31"/>
      <c r="S942" s="95"/>
      <c r="U942" s="31"/>
      <c r="V942" s="38">
        <f t="shared" si="71"/>
        <v>941</v>
      </c>
      <c r="W942" s="33">
        <f t="shared" si="72"/>
        <v>0</v>
      </c>
      <c r="X942" s="28" t="str">
        <f t="shared" si="70"/>
        <v/>
      </c>
    </row>
    <row r="943" spans="1:24" ht="45">
      <c r="A943" s="29">
        <f t="shared" si="73"/>
        <v>942</v>
      </c>
      <c r="B943" s="29">
        <v>305</v>
      </c>
      <c r="C943" s="30">
        <f t="shared" si="74"/>
        <v>1</v>
      </c>
      <c r="D943" s="35" t="s">
        <v>842</v>
      </c>
      <c r="E943" s="32"/>
      <c r="F943" s="40" t="s">
        <v>562</v>
      </c>
      <c r="G943" s="33">
        <v>1</v>
      </c>
      <c r="H943" s="34" t="s">
        <v>105</v>
      </c>
      <c r="I943" s="31"/>
      <c r="J943" s="36"/>
      <c r="K943" s="36">
        <v>1</v>
      </c>
      <c r="L943" s="36">
        <v>8</v>
      </c>
      <c r="M943" s="50">
        <v>1</v>
      </c>
      <c r="N943" s="35" t="s">
        <v>2330</v>
      </c>
      <c r="O943" s="35"/>
      <c r="P943" s="35"/>
      <c r="Q943" s="35"/>
      <c r="R943" s="31"/>
      <c r="S943" s="95"/>
      <c r="U943" s="31"/>
      <c r="V943" s="38">
        <f t="shared" si="71"/>
        <v>942</v>
      </c>
      <c r="W943" s="33">
        <f t="shared" si="72"/>
        <v>0</v>
      </c>
      <c r="X943" s="28" t="str">
        <f t="shared" si="70"/>
        <v/>
      </c>
    </row>
    <row r="944" spans="1:24" ht="30">
      <c r="A944" s="29">
        <f t="shared" si="73"/>
        <v>943</v>
      </c>
      <c r="B944" s="29">
        <v>305</v>
      </c>
      <c r="C944" s="30">
        <f t="shared" si="74"/>
        <v>0</v>
      </c>
      <c r="D944" s="35" t="s">
        <v>842</v>
      </c>
      <c r="E944" s="32"/>
      <c r="F944" s="35" t="s">
        <v>225</v>
      </c>
      <c r="G944" s="33">
        <v>1</v>
      </c>
      <c r="H944" s="34" t="s">
        <v>105</v>
      </c>
      <c r="I944" s="31"/>
      <c r="J944" s="36" t="s">
        <v>724</v>
      </c>
      <c r="K944" s="36">
        <v>2</v>
      </c>
      <c r="L944" s="36">
        <v>4</v>
      </c>
      <c r="M944" s="50">
        <v>1</v>
      </c>
      <c r="N944" s="35" t="s">
        <v>2331</v>
      </c>
      <c r="O944" s="35"/>
      <c r="P944" s="35"/>
      <c r="Q944" s="35"/>
      <c r="R944" s="31"/>
      <c r="S944" s="31" t="s">
        <v>2332</v>
      </c>
      <c r="T944" s="35"/>
      <c r="U944" s="31"/>
      <c r="V944" s="38">
        <f t="shared" si="71"/>
        <v>943</v>
      </c>
      <c r="W944" s="33">
        <f t="shared" si="72"/>
        <v>0</v>
      </c>
      <c r="X944" s="28" t="str">
        <f t="shared" si="70"/>
        <v/>
      </c>
    </row>
    <row r="945" spans="1:24" ht="30">
      <c r="A945" s="29">
        <f t="shared" si="73"/>
        <v>944</v>
      </c>
      <c r="B945" s="29">
        <v>305</v>
      </c>
      <c r="C945" s="30">
        <f t="shared" si="74"/>
        <v>0</v>
      </c>
      <c r="D945" s="35" t="s">
        <v>842</v>
      </c>
      <c r="E945" s="32"/>
      <c r="F945" s="35" t="s">
        <v>225</v>
      </c>
      <c r="G945" s="33">
        <v>1</v>
      </c>
      <c r="H945" s="34" t="s">
        <v>105</v>
      </c>
      <c r="I945" s="31"/>
      <c r="J945" s="36" t="s">
        <v>724</v>
      </c>
      <c r="K945" s="36">
        <v>3</v>
      </c>
      <c r="L945" s="36">
        <v>4</v>
      </c>
      <c r="M945" s="50">
        <v>1</v>
      </c>
      <c r="N945" s="35" t="s">
        <v>2333</v>
      </c>
      <c r="O945" s="35"/>
      <c r="P945" s="35"/>
      <c r="Q945" s="35"/>
      <c r="R945" s="31"/>
      <c r="S945" s="31" t="s">
        <v>2332</v>
      </c>
      <c r="T945" s="35"/>
      <c r="U945" s="31"/>
      <c r="V945" s="38">
        <f t="shared" si="71"/>
        <v>944</v>
      </c>
      <c r="W945" s="33">
        <f t="shared" si="72"/>
        <v>0</v>
      </c>
      <c r="X945" s="28" t="str">
        <f t="shared" si="70"/>
        <v/>
      </c>
    </row>
    <row r="946" spans="1:24" ht="30">
      <c r="A946" s="29">
        <f t="shared" si="73"/>
        <v>945</v>
      </c>
      <c r="B946" s="29">
        <v>305</v>
      </c>
      <c r="C946" s="30">
        <f t="shared" si="74"/>
        <v>0</v>
      </c>
      <c r="D946" s="35" t="s">
        <v>842</v>
      </c>
      <c r="E946" s="32"/>
      <c r="F946" s="35" t="s">
        <v>225</v>
      </c>
      <c r="G946" s="33">
        <v>1</v>
      </c>
      <c r="H946" s="34" t="s">
        <v>105</v>
      </c>
      <c r="I946" s="31"/>
      <c r="J946" s="36" t="s">
        <v>252</v>
      </c>
      <c r="K946" s="36">
        <v>1</v>
      </c>
      <c r="L946" s="36">
        <v>4</v>
      </c>
      <c r="M946" s="50">
        <v>1</v>
      </c>
      <c r="N946" s="35" t="s">
        <v>2334</v>
      </c>
      <c r="O946" s="35"/>
      <c r="P946" s="35"/>
      <c r="Q946" s="35"/>
      <c r="R946" s="31"/>
      <c r="S946" s="31" t="s">
        <v>2332</v>
      </c>
      <c r="T946" s="35"/>
      <c r="U946" s="31"/>
      <c r="V946" s="38">
        <f t="shared" si="71"/>
        <v>945</v>
      </c>
      <c r="W946" s="33">
        <f t="shared" si="72"/>
        <v>0</v>
      </c>
      <c r="X946" s="28" t="str">
        <f t="shared" si="70"/>
        <v/>
      </c>
    </row>
    <row r="947" spans="1:24" ht="30">
      <c r="A947" s="29">
        <f t="shared" si="73"/>
        <v>946</v>
      </c>
      <c r="B947" s="29">
        <v>305</v>
      </c>
      <c r="C947" s="30">
        <f t="shared" si="74"/>
        <v>0</v>
      </c>
      <c r="D947" s="35" t="s">
        <v>842</v>
      </c>
      <c r="E947" s="32"/>
      <c r="F947" s="35" t="s">
        <v>225</v>
      </c>
      <c r="G947" s="33">
        <v>1</v>
      </c>
      <c r="H947" s="34" t="s">
        <v>105</v>
      </c>
      <c r="I947" s="31"/>
      <c r="J947" s="36" t="s">
        <v>252</v>
      </c>
      <c r="K947" s="36">
        <v>2</v>
      </c>
      <c r="L947" s="36">
        <v>4</v>
      </c>
      <c r="M947" s="50">
        <v>1</v>
      </c>
      <c r="N947" s="35" t="s">
        <v>2335</v>
      </c>
      <c r="O947" s="35"/>
      <c r="P947" s="35"/>
      <c r="Q947" s="35"/>
      <c r="R947" s="31"/>
      <c r="S947" s="31" t="s">
        <v>2332</v>
      </c>
      <c r="T947" s="35"/>
      <c r="U947" s="31"/>
      <c r="V947" s="38">
        <f t="shared" si="71"/>
        <v>946</v>
      </c>
      <c r="W947" s="33">
        <f t="shared" si="72"/>
        <v>0</v>
      </c>
      <c r="X947" s="28" t="str">
        <f t="shared" si="70"/>
        <v/>
      </c>
    </row>
    <row r="948" spans="1:24" ht="30">
      <c r="A948" s="29">
        <f t="shared" si="73"/>
        <v>947</v>
      </c>
      <c r="B948" s="29">
        <v>305</v>
      </c>
      <c r="C948" s="30">
        <f t="shared" si="74"/>
        <v>0</v>
      </c>
      <c r="D948" s="35" t="s">
        <v>842</v>
      </c>
      <c r="E948" s="32"/>
      <c r="F948" s="35" t="s">
        <v>225</v>
      </c>
      <c r="G948" s="33">
        <v>1</v>
      </c>
      <c r="H948" s="34" t="s">
        <v>105</v>
      </c>
      <c r="I948" s="31"/>
      <c r="J948" s="36" t="s">
        <v>252</v>
      </c>
      <c r="K948" s="36">
        <v>2</v>
      </c>
      <c r="L948" s="36">
        <v>4</v>
      </c>
      <c r="M948" s="50">
        <v>1</v>
      </c>
      <c r="N948" s="35" t="s">
        <v>2336</v>
      </c>
      <c r="O948" s="35"/>
      <c r="P948" s="35"/>
      <c r="Q948" s="35"/>
      <c r="R948" s="31"/>
      <c r="S948" s="31" t="s">
        <v>2332</v>
      </c>
      <c r="T948" s="35"/>
      <c r="U948" s="31"/>
      <c r="V948" s="38">
        <f t="shared" si="71"/>
        <v>947</v>
      </c>
      <c r="W948" s="33">
        <f t="shared" si="72"/>
        <v>0</v>
      </c>
      <c r="X948" s="28" t="str">
        <f t="shared" si="70"/>
        <v/>
      </c>
    </row>
    <row r="949" spans="1:24" ht="45">
      <c r="A949" s="29">
        <f t="shared" si="73"/>
        <v>948</v>
      </c>
      <c r="B949" s="29">
        <v>303</v>
      </c>
      <c r="C949" s="30">
        <f t="shared" si="74"/>
        <v>0</v>
      </c>
      <c r="D949" s="58" t="s">
        <v>53</v>
      </c>
      <c r="E949" s="47" t="s">
        <v>862</v>
      </c>
      <c r="F949" s="58" t="s">
        <v>104</v>
      </c>
      <c r="G949" s="33">
        <v>2</v>
      </c>
      <c r="H949" s="34" t="s">
        <v>105</v>
      </c>
      <c r="I949" s="58"/>
      <c r="J949" s="48" t="s">
        <v>724</v>
      </c>
      <c r="K949" s="48">
        <v>1</v>
      </c>
      <c r="L949" s="48">
        <v>2</v>
      </c>
      <c r="M949" s="50">
        <v>1</v>
      </c>
      <c r="N949" s="35" t="s">
        <v>2337</v>
      </c>
      <c r="O949" s="58"/>
      <c r="P949" s="58" t="s">
        <v>863</v>
      </c>
      <c r="Q949" s="58"/>
      <c r="R949" s="58" t="s">
        <v>2338</v>
      </c>
      <c r="S949" s="96"/>
      <c r="T949" s="96" t="s">
        <v>1379</v>
      </c>
      <c r="U949" s="58"/>
      <c r="V949" s="38">
        <f t="shared" si="71"/>
        <v>948</v>
      </c>
      <c r="W949" s="33">
        <f t="shared" si="72"/>
        <v>0</v>
      </c>
      <c r="X949" s="28" t="str">
        <f t="shared" si="70"/>
        <v/>
      </c>
    </row>
    <row r="950" spans="1:24" ht="45">
      <c r="A950" s="29">
        <f t="shared" si="73"/>
        <v>949</v>
      </c>
      <c r="B950" s="29">
        <v>303</v>
      </c>
      <c r="C950" s="30">
        <f t="shared" si="74"/>
        <v>0</v>
      </c>
      <c r="D950" s="59" t="s">
        <v>53</v>
      </c>
      <c r="E950" s="54" t="s">
        <v>862</v>
      </c>
      <c r="F950" s="31" t="s">
        <v>184</v>
      </c>
      <c r="G950" s="33">
        <v>5</v>
      </c>
      <c r="H950" s="34" t="s">
        <v>105</v>
      </c>
      <c r="I950" s="31"/>
      <c r="J950" s="36" t="s">
        <v>149</v>
      </c>
      <c r="K950" s="36">
        <v>1</v>
      </c>
      <c r="L950" s="36">
        <v>5</v>
      </c>
      <c r="M950" s="50">
        <v>1</v>
      </c>
      <c r="N950" s="35" t="s">
        <v>2339</v>
      </c>
      <c r="O950" s="51"/>
      <c r="P950" s="51"/>
      <c r="Q950" s="51"/>
      <c r="R950" s="59" t="s">
        <v>2338</v>
      </c>
      <c r="S950" s="59"/>
      <c r="T950" s="31" t="s">
        <v>1379</v>
      </c>
      <c r="U950" s="52"/>
      <c r="V950" s="38">
        <f t="shared" si="71"/>
        <v>949</v>
      </c>
      <c r="W950" s="33">
        <f t="shared" si="72"/>
        <v>0</v>
      </c>
      <c r="X950" s="28" t="str">
        <f t="shared" si="70"/>
        <v/>
      </c>
    </row>
    <row r="951" spans="1:24" ht="45">
      <c r="A951" s="29">
        <f t="shared" si="73"/>
        <v>950</v>
      </c>
      <c r="B951" s="29">
        <v>303</v>
      </c>
      <c r="C951" s="30">
        <f t="shared" si="74"/>
        <v>0</v>
      </c>
      <c r="D951" s="59" t="s">
        <v>53</v>
      </c>
      <c r="E951" s="54" t="s">
        <v>862</v>
      </c>
      <c r="F951" s="34" t="s">
        <v>115</v>
      </c>
      <c r="G951" s="33">
        <v>7</v>
      </c>
      <c r="H951" s="34" t="s">
        <v>105</v>
      </c>
      <c r="I951" s="31"/>
      <c r="J951" s="36" t="s">
        <v>149</v>
      </c>
      <c r="K951" s="36">
        <v>2</v>
      </c>
      <c r="L951" s="36">
        <v>5</v>
      </c>
      <c r="M951" s="50">
        <v>1</v>
      </c>
      <c r="N951" s="35" t="s">
        <v>2340</v>
      </c>
      <c r="O951" s="51"/>
      <c r="P951" s="51"/>
      <c r="Q951" s="51"/>
      <c r="R951" s="59" t="s">
        <v>2338</v>
      </c>
      <c r="S951" s="59"/>
      <c r="T951" s="31" t="s">
        <v>1379</v>
      </c>
      <c r="U951" s="52"/>
      <c r="V951" s="38">
        <f t="shared" si="71"/>
        <v>950</v>
      </c>
      <c r="W951" s="33">
        <f t="shared" si="72"/>
        <v>0</v>
      </c>
      <c r="X951" s="28" t="str">
        <f t="shared" si="70"/>
        <v/>
      </c>
    </row>
    <row r="952" spans="1:24" ht="45">
      <c r="A952" s="29">
        <f t="shared" si="73"/>
        <v>951</v>
      </c>
      <c r="B952" s="29">
        <v>303</v>
      </c>
      <c r="C952" s="30">
        <f t="shared" si="74"/>
        <v>0</v>
      </c>
      <c r="D952" s="59" t="s">
        <v>53</v>
      </c>
      <c r="E952" s="54" t="s">
        <v>862</v>
      </c>
      <c r="F952" s="31" t="s">
        <v>184</v>
      </c>
      <c r="G952" s="33">
        <v>5</v>
      </c>
      <c r="H952" s="34" t="s">
        <v>105</v>
      </c>
      <c r="I952" s="31"/>
      <c r="J952" s="36" t="s">
        <v>149</v>
      </c>
      <c r="K952" s="36">
        <v>2</v>
      </c>
      <c r="L952" s="36">
        <v>5</v>
      </c>
      <c r="M952" s="50">
        <v>1</v>
      </c>
      <c r="N952" s="35" t="s">
        <v>2341</v>
      </c>
      <c r="O952" s="51" t="s">
        <v>2342</v>
      </c>
      <c r="P952" s="51"/>
      <c r="Q952" s="51"/>
      <c r="R952" s="59" t="s">
        <v>2338</v>
      </c>
      <c r="S952" s="59"/>
      <c r="T952" s="31" t="s">
        <v>1379</v>
      </c>
      <c r="U952" s="52"/>
      <c r="V952" s="38">
        <f t="shared" si="71"/>
        <v>951</v>
      </c>
      <c r="W952" s="33">
        <f t="shared" si="72"/>
        <v>0</v>
      </c>
      <c r="X952" s="28" t="str">
        <f t="shared" si="70"/>
        <v/>
      </c>
    </row>
    <row r="953" spans="1:24" ht="45">
      <c r="A953" s="29">
        <f t="shared" si="73"/>
        <v>952</v>
      </c>
      <c r="B953" s="29">
        <v>303</v>
      </c>
      <c r="C953" s="30">
        <f t="shared" si="74"/>
        <v>0</v>
      </c>
      <c r="D953" s="59" t="s">
        <v>53</v>
      </c>
      <c r="E953" s="54" t="s">
        <v>862</v>
      </c>
      <c r="F953" s="31" t="s">
        <v>184</v>
      </c>
      <c r="G953" s="33">
        <v>5</v>
      </c>
      <c r="H953" s="34" t="s">
        <v>105</v>
      </c>
      <c r="I953" s="31"/>
      <c r="J953" s="36" t="s">
        <v>149</v>
      </c>
      <c r="K953" s="36">
        <v>3</v>
      </c>
      <c r="L953" s="36">
        <v>5</v>
      </c>
      <c r="M953" s="50">
        <v>1</v>
      </c>
      <c r="N953" s="35" t="s">
        <v>2343</v>
      </c>
      <c r="O953" s="51"/>
      <c r="P953" s="51"/>
      <c r="Q953" s="51"/>
      <c r="R953" s="59" t="s">
        <v>2338</v>
      </c>
      <c r="S953" s="59"/>
      <c r="T953" s="31" t="s">
        <v>2344</v>
      </c>
      <c r="U953" s="52"/>
      <c r="V953" s="38">
        <f t="shared" si="71"/>
        <v>952</v>
      </c>
      <c r="W953" s="33">
        <f t="shared" si="72"/>
        <v>0</v>
      </c>
      <c r="X953" s="28" t="str">
        <f t="shared" si="70"/>
        <v/>
      </c>
    </row>
    <row r="954" spans="1:24" ht="45">
      <c r="A954" s="29">
        <f t="shared" si="73"/>
        <v>953</v>
      </c>
      <c r="B954" s="29">
        <v>303</v>
      </c>
      <c r="C954" s="30">
        <f t="shared" si="74"/>
        <v>0</v>
      </c>
      <c r="D954" s="59" t="s">
        <v>53</v>
      </c>
      <c r="E954" s="54" t="s">
        <v>862</v>
      </c>
      <c r="F954" s="31" t="s">
        <v>184</v>
      </c>
      <c r="G954" s="33">
        <v>5</v>
      </c>
      <c r="H954" s="34" t="s">
        <v>105</v>
      </c>
      <c r="I954" s="31"/>
      <c r="J954" s="36" t="s">
        <v>149</v>
      </c>
      <c r="K954" s="36">
        <v>3</v>
      </c>
      <c r="L954" s="36">
        <v>5</v>
      </c>
      <c r="M954" s="50">
        <v>1</v>
      </c>
      <c r="N954" s="35" t="s">
        <v>2345</v>
      </c>
      <c r="O954" s="51"/>
      <c r="P954" s="51"/>
      <c r="Q954" s="51"/>
      <c r="R954" s="59" t="s">
        <v>2338</v>
      </c>
      <c r="S954" s="59"/>
      <c r="T954" s="31" t="s">
        <v>2344</v>
      </c>
      <c r="U954" s="52"/>
      <c r="V954" s="38">
        <f t="shared" si="71"/>
        <v>953</v>
      </c>
      <c r="W954" s="33">
        <f t="shared" si="72"/>
        <v>0</v>
      </c>
      <c r="X954" s="28" t="str">
        <f t="shared" si="70"/>
        <v/>
      </c>
    </row>
    <row r="955" spans="1:24" ht="30">
      <c r="A955" s="29">
        <f t="shared" si="73"/>
        <v>954</v>
      </c>
      <c r="B955" s="29">
        <v>203</v>
      </c>
      <c r="C955" s="30">
        <f t="shared" si="74"/>
        <v>0</v>
      </c>
      <c r="D955" s="53" t="s">
        <v>40</v>
      </c>
      <c r="E955" s="54" t="s">
        <v>862</v>
      </c>
      <c r="F955" s="43" t="s">
        <v>40</v>
      </c>
      <c r="G955" s="33">
        <v>1</v>
      </c>
      <c r="H955" s="34" t="s">
        <v>105</v>
      </c>
      <c r="I955" s="31"/>
      <c r="J955" s="36" t="s">
        <v>149</v>
      </c>
      <c r="K955" s="36">
        <v>3</v>
      </c>
      <c r="L955" s="36">
        <v>6</v>
      </c>
      <c r="M955" s="50">
        <v>1</v>
      </c>
      <c r="N955" s="35" t="s">
        <v>2346</v>
      </c>
      <c r="O955" s="51"/>
      <c r="P955" s="51"/>
      <c r="Q955" s="51"/>
      <c r="R955" s="59" t="s">
        <v>2338</v>
      </c>
      <c r="S955" s="59"/>
      <c r="T955" s="31" t="s">
        <v>2344</v>
      </c>
      <c r="U955" s="52"/>
      <c r="V955" s="38">
        <f t="shared" si="71"/>
        <v>954</v>
      </c>
      <c r="W955" s="33">
        <f t="shared" si="72"/>
        <v>0</v>
      </c>
      <c r="X955" s="28" t="str">
        <f t="shared" si="70"/>
        <v/>
      </c>
    </row>
    <row r="956" spans="1:24" ht="45">
      <c r="A956" s="29">
        <f t="shared" si="73"/>
        <v>955</v>
      </c>
      <c r="B956" s="29">
        <v>303</v>
      </c>
      <c r="C956" s="30">
        <f t="shared" si="74"/>
        <v>0</v>
      </c>
      <c r="D956" s="59" t="s">
        <v>53</v>
      </c>
      <c r="E956" s="54" t="s">
        <v>862</v>
      </c>
      <c r="F956" s="31" t="s">
        <v>225</v>
      </c>
      <c r="G956" s="33">
        <v>4</v>
      </c>
      <c r="H956" s="34" t="s">
        <v>105</v>
      </c>
      <c r="I956" s="31"/>
      <c r="J956" s="36" t="s">
        <v>149</v>
      </c>
      <c r="K956" s="36">
        <v>3</v>
      </c>
      <c r="L956" s="36">
        <v>4</v>
      </c>
      <c r="M956" s="50">
        <v>1</v>
      </c>
      <c r="N956" s="35" t="s">
        <v>2347</v>
      </c>
      <c r="O956" s="51"/>
      <c r="P956" s="51"/>
      <c r="Q956" s="51"/>
      <c r="R956" s="59" t="s">
        <v>2338</v>
      </c>
      <c r="S956" s="59"/>
      <c r="T956" s="31" t="s">
        <v>1310</v>
      </c>
      <c r="U956" s="52"/>
      <c r="V956" s="38">
        <f t="shared" si="71"/>
        <v>955</v>
      </c>
      <c r="W956" s="33">
        <f t="shared" si="72"/>
        <v>0</v>
      </c>
      <c r="X956" s="28" t="str">
        <f t="shared" si="70"/>
        <v/>
      </c>
    </row>
    <row r="957" spans="1:24" ht="45">
      <c r="A957" s="29">
        <f t="shared" si="73"/>
        <v>956</v>
      </c>
      <c r="B957" s="29">
        <v>303</v>
      </c>
      <c r="C957" s="30">
        <f t="shared" si="74"/>
        <v>0</v>
      </c>
      <c r="D957" s="59" t="s">
        <v>53</v>
      </c>
      <c r="E957" s="54" t="s">
        <v>862</v>
      </c>
      <c r="F957" s="34" t="s">
        <v>115</v>
      </c>
      <c r="G957" s="33">
        <v>7</v>
      </c>
      <c r="H957" s="34" t="s">
        <v>105</v>
      </c>
      <c r="I957" s="31"/>
      <c r="J957" s="36" t="s">
        <v>1357</v>
      </c>
      <c r="K957" s="36">
        <v>3</v>
      </c>
      <c r="L957" s="36">
        <v>5</v>
      </c>
      <c r="M957" s="50">
        <v>1</v>
      </c>
      <c r="N957" s="35" t="s">
        <v>2348</v>
      </c>
      <c r="O957" s="51"/>
      <c r="P957" s="51"/>
      <c r="Q957" s="51"/>
      <c r="R957" s="59" t="s">
        <v>2338</v>
      </c>
      <c r="S957" s="59"/>
      <c r="T957" s="31"/>
      <c r="U957" s="52"/>
      <c r="V957" s="38">
        <f t="shared" si="71"/>
        <v>956</v>
      </c>
      <c r="W957" s="33">
        <f t="shared" si="72"/>
        <v>0</v>
      </c>
      <c r="X957" s="28" t="str">
        <f t="shared" si="70"/>
        <v/>
      </c>
    </row>
    <row r="958" spans="1:24" ht="45">
      <c r="A958" s="29">
        <f t="shared" si="73"/>
        <v>957</v>
      </c>
      <c r="B958" s="29">
        <v>303</v>
      </c>
      <c r="C958" s="30">
        <f t="shared" si="74"/>
        <v>0</v>
      </c>
      <c r="D958" s="59" t="s">
        <v>53</v>
      </c>
      <c r="E958" s="54" t="s">
        <v>862</v>
      </c>
      <c r="F958" s="34" t="s">
        <v>115</v>
      </c>
      <c r="G958" s="33">
        <v>7</v>
      </c>
      <c r="H958" s="34" t="s">
        <v>105</v>
      </c>
      <c r="I958" s="31"/>
      <c r="J958" s="36" t="s">
        <v>149</v>
      </c>
      <c r="K958" s="36">
        <v>2</v>
      </c>
      <c r="L958" s="36">
        <v>5</v>
      </c>
      <c r="M958" s="50">
        <v>1</v>
      </c>
      <c r="N958" s="35" t="s">
        <v>2349</v>
      </c>
      <c r="O958" s="51"/>
      <c r="P958" s="51"/>
      <c r="Q958" s="51"/>
      <c r="R958" s="59" t="s">
        <v>2338</v>
      </c>
      <c r="S958" s="59"/>
      <c r="T958" s="31" t="s">
        <v>2350</v>
      </c>
      <c r="U958" s="52"/>
      <c r="V958" s="38">
        <f t="shared" si="71"/>
        <v>957</v>
      </c>
      <c r="W958" s="33">
        <f t="shared" si="72"/>
        <v>0</v>
      </c>
      <c r="X958" s="28" t="str">
        <f t="shared" si="70"/>
        <v/>
      </c>
    </row>
    <row r="959" spans="1:24" ht="45">
      <c r="A959" s="29">
        <f t="shared" si="73"/>
        <v>958</v>
      </c>
      <c r="B959" s="29">
        <v>303</v>
      </c>
      <c r="C959" s="30">
        <f t="shared" si="74"/>
        <v>0</v>
      </c>
      <c r="D959" s="59" t="s">
        <v>53</v>
      </c>
      <c r="E959" s="54" t="s">
        <v>862</v>
      </c>
      <c r="F959" s="31" t="s">
        <v>184</v>
      </c>
      <c r="G959" s="33">
        <v>5</v>
      </c>
      <c r="H959" s="34" t="s">
        <v>105</v>
      </c>
      <c r="I959" s="31"/>
      <c r="J959" s="36" t="s">
        <v>1357</v>
      </c>
      <c r="K959" s="36">
        <v>3</v>
      </c>
      <c r="L959" s="36">
        <v>5</v>
      </c>
      <c r="M959" s="50">
        <v>1</v>
      </c>
      <c r="N959" s="40" t="s">
        <v>2351</v>
      </c>
      <c r="O959" s="51"/>
      <c r="P959" s="51"/>
      <c r="Q959" s="51"/>
      <c r="R959" s="59" t="s">
        <v>2338</v>
      </c>
      <c r="S959" s="59"/>
      <c r="T959" s="31"/>
      <c r="U959" s="52"/>
      <c r="V959" s="38">
        <f t="shared" si="71"/>
        <v>958</v>
      </c>
      <c r="W959" s="33">
        <f t="shared" si="72"/>
        <v>0</v>
      </c>
      <c r="X959" s="28" t="str">
        <f t="shared" si="70"/>
        <v/>
      </c>
    </row>
    <row r="960" spans="1:24" ht="45">
      <c r="A960" s="29">
        <f t="shared" si="73"/>
        <v>959</v>
      </c>
      <c r="B960" s="29">
        <v>303</v>
      </c>
      <c r="C960" s="30">
        <f t="shared" si="74"/>
        <v>0</v>
      </c>
      <c r="D960" s="59" t="s">
        <v>53</v>
      </c>
      <c r="E960" s="54" t="s">
        <v>862</v>
      </c>
      <c r="F960" s="31" t="s">
        <v>184</v>
      </c>
      <c r="G960" s="33">
        <v>5</v>
      </c>
      <c r="H960" s="34" t="s">
        <v>105</v>
      </c>
      <c r="I960" s="31"/>
      <c r="J960" s="36" t="s">
        <v>1357</v>
      </c>
      <c r="K960" s="36">
        <v>3</v>
      </c>
      <c r="L960" s="36">
        <v>5</v>
      </c>
      <c r="M960" s="50">
        <v>1</v>
      </c>
      <c r="N960" s="35" t="s">
        <v>2352</v>
      </c>
      <c r="O960" s="51"/>
      <c r="P960" s="51"/>
      <c r="Q960" s="51"/>
      <c r="R960" s="59" t="s">
        <v>2338</v>
      </c>
      <c r="S960" s="59"/>
      <c r="T960" s="31"/>
      <c r="U960" s="52"/>
      <c r="V960" s="38">
        <f t="shared" si="71"/>
        <v>959</v>
      </c>
      <c r="W960" s="33">
        <f t="shared" si="72"/>
        <v>0</v>
      </c>
      <c r="X960" s="28" t="str">
        <f t="shared" si="70"/>
        <v/>
      </c>
    </row>
    <row r="961" spans="1:24" ht="45">
      <c r="A961" s="29">
        <f t="shared" si="73"/>
        <v>960</v>
      </c>
      <c r="B961" s="29">
        <v>303</v>
      </c>
      <c r="C961" s="30">
        <f t="shared" si="74"/>
        <v>0</v>
      </c>
      <c r="D961" s="59" t="s">
        <v>53</v>
      </c>
      <c r="E961" s="54" t="s">
        <v>862</v>
      </c>
      <c r="F961" s="31" t="s">
        <v>184</v>
      </c>
      <c r="G961" s="33">
        <v>5</v>
      </c>
      <c r="H961" s="34" t="s">
        <v>105</v>
      </c>
      <c r="I961" s="31"/>
      <c r="J961" s="36" t="s">
        <v>1357</v>
      </c>
      <c r="K961" s="36">
        <v>4</v>
      </c>
      <c r="L961" s="36">
        <v>5</v>
      </c>
      <c r="M961" s="50">
        <v>1</v>
      </c>
      <c r="N961" s="35" t="s">
        <v>2353</v>
      </c>
      <c r="O961" s="51"/>
      <c r="P961" s="51"/>
      <c r="Q961" s="51"/>
      <c r="R961" s="59" t="s">
        <v>2338</v>
      </c>
      <c r="S961" s="59"/>
      <c r="T961" s="31"/>
      <c r="U961" s="52"/>
      <c r="V961" s="38">
        <f t="shared" si="71"/>
        <v>960</v>
      </c>
      <c r="W961" s="33">
        <f t="shared" si="72"/>
        <v>0</v>
      </c>
      <c r="X961" s="28" t="str">
        <f t="shared" si="70"/>
        <v/>
      </c>
    </row>
    <row r="962" spans="1:24" ht="45">
      <c r="A962" s="29">
        <f t="shared" si="73"/>
        <v>961</v>
      </c>
      <c r="B962" s="29">
        <v>303</v>
      </c>
      <c r="C962" s="30">
        <f t="shared" si="74"/>
        <v>0</v>
      </c>
      <c r="D962" s="59" t="s">
        <v>53</v>
      </c>
      <c r="E962" s="54" t="s">
        <v>862</v>
      </c>
      <c r="F962" s="51" t="s">
        <v>115</v>
      </c>
      <c r="G962" s="33">
        <v>7</v>
      </c>
      <c r="H962" s="34" t="s">
        <v>105</v>
      </c>
      <c r="I962" s="31"/>
      <c r="J962" s="36" t="s">
        <v>149</v>
      </c>
      <c r="K962" s="36">
        <v>2</v>
      </c>
      <c r="L962" s="36">
        <v>7</v>
      </c>
      <c r="M962" s="50">
        <v>1</v>
      </c>
      <c r="N962" s="35" t="s">
        <v>2354</v>
      </c>
      <c r="O962" s="51"/>
      <c r="P962" s="51"/>
      <c r="Q962" s="51"/>
      <c r="R962" s="59" t="s">
        <v>2338</v>
      </c>
      <c r="S962" s="59"/>
      <c r="T962" s="31"/>
      <c r="U962" s="52"/>
      <c r="V962" s="38">
        <f t="shared" si="71"/>
        <v>961</v>
      </c>
      <c r="W962" s="33">
        <f t="shared" si="72"/>
        <v>0</v>
      </c>
      <c r="X962" s="28" t="str">
        <f t="shared" ref="X962:X1025" si="75">IF(M962&gt;M961, IF(F962=F961,"OK"," !!! "), "")</f>
        <v/>
      </c>
    </row>
    <row r="963" spans="1:24">
      <c r="A963" s="29">
        <f t="shared" si="73"/>
        <v>962</v>
      </c>
      <c r="B963" s="29">
        <v>301</v>
      </c>
      <c r="C963" s="30">
        <f t="shared" si="74"/>
        <v>0</v>
      </c>
      <c r="D963" s="35" t="s">
        <v>50</v>
      </c>
      <c r="E963" s="32"/>
      <c r="F963" s="35" t="s">
        <v>225</v>
      </c>
      <c r="G963" s="33">
        <v>4</v>
      </c>
      <c r="H963" s="34" t="s">
        <v>105</v>
      </c>
      <c r="I963" s="35"/>
      <c r="J963" s="36" t="s">
        <v>724</v>
      </c>
      <c r="K963" s="36">
        <v>1</v>
      </c>
      <c r="L963" s="36">
        <v>4</v>
      </c>
      <c r="M963" s="50">
        <v>1</v>
      </c>
      <c r="N963" s="35" t="s">
        <v>2355</v>
      </c>
      <c r="O963" s="35" t="s">
        <v>2356</v>
      </c>
      <c r="P963" s="35" t="s">
        <v>2357</v>
      </c>
      <c r="Q963" s="35" t="s">
        <v>2356</v>
      </c>
      <c r="R963" s="31" t="s">
        <v>2358</v>
      </c>
      <c r="S963" s="31"/>
      <c r="T963" s="38"/>
      <c r="U963" s="38"/>
      <c r="V963" s="38">
        <f t="shared" ref="V963:V1026" si="76">A963</f>
        <v>962</v>
      </c>
      <c r="W963" s="33">
        <f t="shared" ref="W963:W1026" si="77">2-ISERROR(SEARCH("jorion",R963))-ISERROR(SEARCH("PRM",R963))</f>
        <v>1</v>
      </c>
      <c r="X963" s="28" t="str">
        <f t="shared" si="75"/>
        <v/>
      </c>
    </row>
    <row r="964" spans="1:24" ht="30">
      <c r="A964" s="29">
        <f t="shared" ref="A964:A1027" si="78">1+A963</f>
        <v>963</v>
      </c>
      <c r="B964" s="29">
        <v>301</v>
      </c>
      <c r="C964" s="30">
        <f t="shared" ref="C964:C1027" si="79">(R964="")*(U964="")*(T964="")*(S964="")</f>
        <v>0</v>
      </c>
      <c r="D964" s="35" t="s">
        <v>50</v>
      </c>
      <c r="E964" s="32"/>
      <c r="F964" s="35" t="s">
        <v>225</v>
      </c>
      <c r="G964" s="33">
        <v>4</v>
      </c>
      <c r="H964" s="34" t="s">
        <v>105</v>
      </c>
      <c r="I964" s="35"/>
      <c r="J964" s="36" t="s">
        <v>724</v>
      </c>
      <c r="K964" s="36">
        <v>1</v>
      </c>
      <c r="L964" s="36">
        <v>4</v>
      </c>
      <c r="M964" s="50">
        <v>1</v>
      </c>
      <c r="N964" s="35" t="s">
        <v>2359</v>
      </c>
      <c r="O964" s="35" t="s">
        <v>2360</v>
      </c>
      <c r="P964" s="35" t="s">
        <v>2361</v>
      </c>
      <c r="Q964" s="35" t="s">
        <v>2360</v>
      </c>
      <c r="R964" s="31" t="s">
        <v>2358</v>
      </c>
      <c r="S964" s="31"/>
      <c r="T964" s="31"/>
      <c r="U964" s="31"/>
      <c r="V964" s="38">
        <f t="shared" si="76"/>
        <v>963</v>
      </c>
      <c r="W964" s="33">
        <f t="shared" si="77"/>
        <v>1</v>
      </c>
      <c r="X964" s="28" t="str">
        <f t="shared" si="75"/>
        <v/>
      </c>
    </row>
    <row r="965" spans="1:24">
      <c r="A965" s="29">
        <f t="shared" si="78"/>
        <v>964</v>
      </c>
      <c r="B965" s="29">
        <v>301</v>
      </c>
      <c r="C965" s="30">
        <f t="shared" si="79"/>
        <v>0</v>
      </c>
      <c r="D965" s="35" t="s">
        <v>50</v>
      </c>
      <c r="E965" s="32"/>
      <c r="F965" s="35" t="s">
        <v>225</v>
      </c>
      <c r="G965" s="33">
        <v>4</v>
      </c>
      <c r="H965" s="34" t="s">
        <v>105</v>
      </c>
      <c r="I965" s="35"/>
      <c r="J965" s="36" t="s">
        <v>724</v>
      </c>
      <c r="K965" s="36">
        <v>1</v>
      </c>
      <c r="L965" s="36">
        <v>4</v>
      </c>
      <c r="M965" s="50">
        <v>1</v>
      </c>
      <c r="N965" s="35" t="s">
        <v>2362</v>
      </c>
      <c r="O965" s="35" t="s">
        <v>2232</v>
      </c>
      <c r="P965" s="35" t="s">
        <v>2363</v>
      </c>
      <c r="Q965" s="35" t="s">
        <v>2232</v>
      </c>
      <c r="R965" s="31" t="s">
        <v>2358</v>
      </c>
      <c r="S965" s="31"/>
      <c r="T965" s="31"/>
      <c r="U965" s="31"/>
      <c r="V965" s="38">
        <f t="shared" si="76"/>
        <v>964</v>
      </c>
      <c r="W965" s="33">
        <f t="shared" si="77"/>
        <v>1</v>
      </c>
      <c r="X965" s="28" t="str">
        <f t="shared" si="75"/>
        <v/>
      </c>
    </row>
    <row r="966" spans="1:24">
      <c r="A966" s="29">
        <f t="shared" si="78"/>
        <v>965</v>
      </c>
      <c r="B966" s="29">
        <v>301</v>
      </c>
      <c r="C966" s="30">
        <f t="shared" si="79"/>
        <v>0</v>
      </c>
      <c r="D966" s="35" t="s">
        <v>50</v>
      </c>
      <c r="E966" s="32"/>
      <c r="F966" s="35" t="s">
        <v>225</v>
      </c>
      <c r="G966" s="33">
        <v>4</v>
      </c>
      <c r="H966" s="34" t="s">
        <v>105</v>
      </c>
      <c r="I966" s="35"/>
      <c r="J966" s="36" t="s">
        <v>724</v>
      </c>
      <c r="K966" s="36">
        <v>2</v>
      </c>
      <c r="L966" s="36">
        <v>4</v>
      </c>
      <c r="M966" s="50">
        <v>1</v>
      </c>
      <c r="N966" s="35" t="s">
        <v>2364</v>
      </c>
      <c r="O966" s="35" t="s">
        <v>2365</v>
      </c>
      <c r="P966" s="35" t="s">
        <v>2366</v>
      </c>
      <c r="Q966" s="35" t="s">
        <v>2367</v>
      </c>
      <c r="R966" s="31" t="s">
        <v>2358</v>
      </c>
      <c r="S966" s="31"/>
      <c r="T966" s="31"/>
      <c r="U966" s="31"/>
      <c r="V966" s="38">
        <f t="shared" si="76"/>
        <v>965</v>
      </c>
      <c r="W966" s="33">
        <f t="shared" si="77"/>
        <v>1</v>
      </c>
      <c r="X966" s="28" t="str">
        <f t="shared" si="75"/>
        <v/>
      </c>
    </row>
    <row r="967" spans="1:24" ht="30">
      <c r="A967" s="29">
        <f t="shared" si="78"/>
        <v>966</v>
      </c>
      <c r="B967" s="29">
        <v>301</v>
      </c>
      <c r="C967" s="30">
        <f t="shared" si="79"/>
        <v>0</v>
      </c>
      <c r="D967" s="35" t="s">
        <v>50</v>
      </c>
      <c r="E967" s="32"/>
      <c r="F967" s="35" t="s">
        <v>225</v>
      </c>
      <c r="G967" s="33">
        <v>4</v>
      </c>
      <c r="H967" s="34" t="s">
        <v>105</v>
      </c>
      <c r="I967" s="35"/>
      <c r="J967" s="36" t="s">
        <v>724</v>
      </c>
      <c r="K967" s="36">
        <v>2</v>
      </c>
      <c r="L967" s="36">
        <v>4</v>
      </c>
      <c r="M967" s="50">
        <v>1</v>
      </c>
      <c r="N967" s="35" t="s">
        <v>2368</v>
      </c>
      <c r="O967" s="35" t="s">
        <v>2369</v>
      </c>
      <c r="P967" s="35" t="s">
        <v>2370</v>
      </c>
      <c r="Q967" s="35" t="s">
        <v>2371</v>
      </c>
      <c r="R967" s="31" t="s">
        <v>2372</v>
      </c>
      <c r="S967" s="31"/>
      <c r="T967" s="31"/>
      <c r="U967" s="31"/>
      <c r="V967" s="38">
        <f t="shared" si="76"/>
        <v>966</v>
      </c>
      <c r="W967" s="33">
        <f t="shared" si="77"/>
        <v>0</v>
      </c>
      <c r="X967" s="28" t="str">
        <f t="shared" si="75"/>
        <v/>
      </c>
    </row>
    <row r="968" spans="1:24" ht="45">
      <c r="A968" s="29">
        <f t="shared" si="78"/>
        <v>967</v>
      </c>
      <c r="B968" s="29">
        <v>301</v>
      </c>
      <c r="C968" s="30">
        <f t="shared" si="79"/>
        <v>0</v>
      </c>
      <c r="D968" s="35" t="s">
        <v>50</v>
      </c>
      <c r="E968" s="32"/>
      <c r="F968" s="35" t="s">
        <v>225</v>
      </c>
      <c r="G968" s="33">
        <v>4</v>
      </c>
      <c r="H968" s="34" t="s">
        <v>105</v>
      </c>
      <c r="I968" s="35"/>
      <c r="J968" s="36" t="s">
        <v>724</v>
      </c>
      <c r="K968" s="36">
        <v>3</v>
      </c>
      <c r="L968" s="36">
        <v>4</v>
      </c>
      <c r="M968" s="50">
        <v>1</v>
      </c>
      <c r="N968" s="35" t="s">
        <v>2373</v>
      </c>
      <c r="O968" s="35" t="s">
        <v>2374</v>
      </c>
      <c r="P968" s="35" t="s">
        <v>2375</v>
      </c>
      <c r="Q968" s="35" t="s">
        <v>2374</v>
      </c>
      <c r="R968" s="31" t="s">
        <v>2358</v>
      </c>
      <c r="S968" s="31"/>
      <c r="T968" s="31"/>
      <c r="U968" s="31"/>
      <c r="V968" s="38">
        <f t="shared" si="76"/>
        <v>967</v>
      </c>
      <c r="W968" s="33">
        <f t="shared" si="77"/>
        <v>1</v>
      </c>
      <c r="X968" s="28" t="str">
        <f t="shared" si="75"/>
        <v/>
      </c>
    </row>
    <row r="969" spans="1:24" ht="30">
      <c r="A969" s="29">
        <f t="shared" si="78"/>
        <v>968</v>
      </c>
      <c r="B969" s="29">
        <v>301</v>
      </c>
      <c r="C969" s="30">
        <f t="shared" si="79"/>
        <v>0</v>
      </c>
      <c r="D969" s="35" t="s">
        <v>50</v>
      </c>
      <c r="E969" s="32"/>
      <c r="F969" s="35" t="s">
        <v>225</v>
      </c>
      <c r="G969" s="33">
        <v>4</v>
      </c>
      <c r="H969" s="34" t="s">
        <v>105</v>
      </c>
      <c r="I969" s="35"/>
      <c r="J969" s="36" t="s">
        <v>149</v>
      </c>
      <c r="K969" s="36">
        <v>1</v>
      </c>
      <c r="L969" s="36">
        <v>4</v>
      </c>
      <c r="M969" s="50">
        <v>1</v>
      </c>
      <c r="N969" s="35" t="s">
        <v>2376</v>
      </c>
      <c r="O969" s="35"/>
      <c r="P969" s="35" t="s">
        <v>2377</v>
      </c>
      <c r="Q969" s="35"/>
      <c r="R969" s="31" t="s">
        <v>2358</v>
      </c>
      <c r="S969" s="31"/>
      <c r="T969" s="31"/>
      <c r="U969" s="31" t="s">
        <v>2378</v>
      </c>
      <c r="V969" s="38">
        <f t="shared" si="76"/>
        <v>968</v>
      </c>
      <c r="W969" s="33">
        <f t="shared" si="77"/>
        <v>1</v>
      </c>
      <c r="X969" s="28" t="str">
        <f t="shared" si="75"/>
        <v/>
      </c>
    </row>
    <row r="970" spans="1:24" ht="30">
      <c r="A970" s="29">
        <f t="shared" si="78"/>
        <v>969</v>
      </c>
      <c r="B970" s="29">
        <v>301</v>
      </c>
      <c r="C970" s="30">
        <f t="shared" si="79"/>
        <v>0</v>
      </c>
      <c r="D970" s="35" t="s">
        <v>50</v>
      </c>
      <c r="E970" s="32"/>
      <c r="F970" s="35" t="s">
        <v>225</v>
      </c>
      <c r="G970" s="33">
        <v>4</v>
      </c>
      <c r="H970" s="34" t="s">
        <v>105</v>
      </c>
      <c r="I970" s="35"/>
      <c r="J970" s="36" t="s">
        <v>149</v>
      </c>
      <c r="K970" s="36">
        <v>2</v>
      </c>
      <c r="L970" s="36">
        <v>4</v>
      </c>
      <c r="M970" s="50">
        <v>1</v>
      </c>
      <c r="N970" s="35" t="s">
        <v>2379</v>
      </c>
      <c r="O970" s="35" t="s">
        <v>2380</v>
      </c>
      <c r="P970" s="35" t="s">
        <v>2381</v>
      </c>
      <c r="Q970" s="35" t="s">
        <v>2382</v>
      </c>
      <c r="R970" s="31" t="s">
        <v>2358</v>
      </c>
      <c r="S970" s="31"/>
      <c r="T970" s="31"/>
      <c r="U970" s="31"/>
      <c r="V970" s="38">
        <f t="shared" si="76"/>
        <v>969</v>
      </c>
      <c r="W970" s="33">
        <f t="shared" si="77"/>
        <v>1</v>
      </c>
      <c r="X970" s="28" t="str">
        <f t="shared" si="75"/>
        <v/>
      </c>
    </row>
    <row r="971" spans="1:24" ht="30">
      <c r="A971" s="29">
        <f t="shared" si="78"/>
        <v>970</v>
      </c>
      <c r="B971" s="29">
        <v>301</v>
      </c>
      <c r="C971" s="30">
        <f t="shared" si="79"/>
        <v>0</v>
      </c>
      <c r="D971" s="35" t="s">
        <v>50</v>
      </c>
      <c r="E971" s="32"/>
      <c r="F971" s="40" t="s">
        <v>184</v>
      </c>
      <c r="G971" s="33">
        <v>5</v>
      </c>
      <c r="H971" s="34" t="s">
        <v>105</v>
      </c>
      <c r="I971" s="35"/>
      <c r="J971" s="36" t="s">
        <v>149</v>
      </c>
      <c r="K971" s="36">
        <v>3</v>
      </c>
      <c r="L971" s="36">
        <v>5</v>
      </c>
      <c r="M971" s="50">
        <v>1</v>
      </c>
      <c r="N971" s="35" t="s">
        <v>2383</v>
      </c>
      <c r="O971" s="35" t="s">
        <v>2384</v>
      </c>
      <c r="P971" s="35" t="s">
        <v>2385</v>
      </c>
      <c r="Q971" s="35" t="s">
        <v>2386</v>
      </c>
      <c r="R971" s="31" t="s">
        <v>2358</v>
      </c>
      <c r="S971" s="31"/>
      <c r="T971" s="31"/>
      <c r="U971" s="31"/>
      <c r="V971" s="38">
        <f t="shared" si="76"/>
        <v>970</v>
      </c>
      <c r="W971" s="33">
        <f t="shared" si="77"/>
        <v>1</v>
      </c>
      <c r="X971" s="28" t="str">
        <f t="shared" si="75"/>
        <v/>
      </c>
    </row>
    <row r="972" spans="1:24">
      <c r="A972" s="29">
        <f t="shared" si="78"/>
        <v>971</v>
      </c>
      <c r="B972" s="29">
        <v>301</v>
      </c>
      <c r="C972" s="30">
        <f t="shared" si="79"/>
        <v>0</v>
      </c>
      <c r="D972" s="35" t="s">
        <v>50</v>
      </c>
      <c r="E972" s="32"/>
      <c r="F972" s="35" t="s">
        <v>225</v>
      </c>
      <c r="G972" s="33">
        <v>4</v>
      </c>
      <c r="H972" s="34" t="s">
        <v>105</v>
      </c>
      <c r="I972" s="35"/>
      <c r="J972" s="36" t="s">
        <v>145</v>
      </c>
      <c r="K972" s="36">
        <v>1</v>
      </c>
      <c r="L972" s="36">
        <v>4</v>
      </c>
      <c r="M972" s="50">
        <v>1</v>
      </c>
      <c r="N972" s="35" t="s">
        <v>2387</v>
      </c>
      <c r="O972" s="35" t="s">
        <v>2388</v>
      </c>
      <c r="P972" s="35" t="s">
        <v>2389</v>
      </c>
      <c r="Q972" s="35" t="s">
        <v>1238</v>
      </c>
      <c r="R972" s="31" t="s">
        <v>2358</v>
      </c>
      <c r="S972" s="31"/>
      <c r="T972" s="31" t="s">
        <v>1247</v>
      </c>
      <c r="U972" s="31" t="s">
        <v>2390</v>
      </c>
      <c r="V972" s="38">
        <f t="shared" si="76"/>
        <v>971</v>
      </c>
      <c r="W972" s="33">
        <f t="shared" si="77"/>
        <v>1</v>
      </c>
      <c r="X972" s="28" t="str">
        <f t="shared" si="75"/>
        <v/>
      </c>
    </row>
    <row r="973" spans="1:24" ht="30">
      <c r="A973" s="29">
        <f t="shared" si="78"/>
        <v>972</v>
      </c>
      <c r="B973" s="29">
        <v>301</v>
      </c>
      <c r="C973" s="30">
        <f t="shared" si="79"/>
        <v>0</v>
      </c>
      <c r="D973" s="35" t="s">
        <v>50</v>
      </c>
      <c r="E973" s="32"/>
      <c r="F973" s="35" t="s">
        <v>225</v>
      </c>
      <c r="G973" s="33">
        <v>4</v>
      </c>
      <c r="H973" s="34" t="s">
        <v>105</v>
      </c>
      <c r="I973" s="35"/>
      <c r="J973" s="36" t="s">
        <v>145</v>
      </c>
      <c r="K973" s="36">
        <v>1</v>
      </c>
      <c r="L973" s="36">
        <v>4</v>
      </c>
      <c r="M973" s="50">
        <v>1</v>
      </c>
      <c r="N973" s="35" t="s">
        <v>2391</v>
      </c>
      <c r="O973" s="35" t="s">
        <v>2392</v>
      </c>
      <c r="P973" s="35" t="s">
        <v>2393</v>
      </c>
      <c r="Q973" s="35" t="s">
        <v>2394</v>
      </c>
      <c r="R973" s="31" t="s">
        <v>2358</v>
      </c>
      <c r="S973" s="31"/>
      <c r="T973" s="31" t="s">
        <v>2395</v>
      </c>
      <c r="U973" s="31" t="s">
        <v>2396</v>
      </c>
      <c r="V973" s="38">
        <f t="shared" si="76"/>
        <v>972</v>
      </c>
      <c r="W973" s="33">
        <f t="shared" si="77"/>
        <v>1</v>
      </c>
      <c r="X973" s="28" t="str">
        <f t="shared" si="75"/>
        <v/>
      </c>
    </row>
    <row r="974" spans="1:24" ht="30">
      <c r="A974" s="29">
        <f t="shared" si="78"/>
        <v>973</v>
      </c>
      <c r="B974" s="29">
        <v>301</v>
      </c>
      <c r="C974" s="30">
        <f t="shared" si="79"/>
        <v>0</v>
      </c>
      <c r="D974" s="35" t="s">
        <v>50</v>
      </c>
      <c r="E974" s="32"/>
      <c r="F974" s="35" t="s">
        <v>225</v>
      </c>
      <c r="G974" s="33">
        <v>4</v>
      </c>
      <c r="H974" s="34" t="s">
        <v>105</v>
      </c>
      <c r="I974" s="35"/>
      <c r="J974" s="36" t="s">
        <v>145</v>
      </c>
      <c r="K974" s="36">
        <v>1</v>
      </c>
      <c r="L974" s="36">
        <v>4</v>
      </c>
      <c r="M974" s="50">
        <v>1</v>
      </c>
      <c r="N974" s="35" t="s">
        <v>2397</v>
      </c>
      <c r="O974" s="35" t="s">
        <v>2398</v>
      </c>
      <c r="P974" s="35" t="s">
        <v>2399</v>
      </c>
      <c r="Q974" s="35" t="s">
        <v>2400</v>
      </c>
      <c r="R974" s="31" t="s">
        <v>2358</v>
      </c>
      <c r="S974" s="31"/>
      <c r="T974" s="31" t="s">
        <v>2395</v>
      </c>
      <c r="U974" s="31" t="s">
        <v>2396</v>
      </c>
      <c r="V974" s="38">
        <f t="shared" si="76"/>
        <v>973</v>
      </c>
      <c r="W974" s="33">
        <f t="shared" si="77"/>
        <v>1</v>
      </c>
      <c r="X974" s="28" t="str">
        <f t="shared" si="75"/>
        <v/>
      </c>
    </row>
    <row r="975" spans="1:24">
      <c r="A975" s="29">
        <f t="shared" si="78"/>
        <v>974</v>
      </c>
      <c r="B975" s="29">
        <v>301</v>
      </c>
      <c r="C975" s="30">
        <f t="shared" si="79"/>
        <v>0</v>
      </c>
      <c r="D975" s="35" t="s">
        <v>50</v>
      </c>
      <c r="E975" s="32"/>
      <c r="F975" s="35" t="s">
        <v>225</v>
      </c>
      <c r="G975" s="33">
        <v>4</v>
      </c>
      <c r="H975" s="34" t="s">
        <v>105</v>
      </c>
      <c r="I975" s="35"/>
      <c r="J975" s="36" t="s">
        <v>252</v>
      </c>
      <c r="K975" s="36">
        <v>1</v>
      </c>
      <c r="L975" s="36">
        <v>4</v>
      </c>
      <c r="M975" s="50">
        <v>1</v>
      </c>
      <c r="N975" s="35" t="s">
        <v>2401</v>
      </c>
      <c r="O975" s="35" t="s">
        <v>2402</v>
      </c>
      <c r="P975" s="35" t="s">
        <v>2403</v>
      </c>
      <c r="Q975" s="35" t="s">
        <v>2402</v>
      </c>
      <c r="R975" s="31" t="s">
        <v>2358</v>
      </c>
      <c r="S975" s="31"/>
      <c r="T975" s="31"/>
      <c r="U975" s="31"/>
      <c r="V975" s="38">
        <f t="shared" si="76"/>
        <v>974</v>
      </c>
      <c r="W975" s="33">
        <f t="shared" si="77"/>
        <v>1</v>
      </c>
      <c r="X975" s="28" t="str">
        <f t="shared" si="75"/>
        <v/>
      </c>
    </row>
    <row r="976" spans="1:24" ht="45">
      <c r="A976" s="29">
        <f t="shared" si="78"/>
        <v>975</v>
      </c>
      <c r="B976" s="29">
        <v>301</v>
      </c>
      <c r="C976" s="30">
        <f t="shared" si="79"/>
        <v>0</v>
      </c>
      <c r="D976" s="35" t="s">
        <v>50</v>
      </c>
      <c r="E976" s="32"/>
      <c r="F976" s="40" t="s">
        <v>115</v>
      </c>
      <c r="G976" s="33">
        <v>7</v>
      </c>
      <c r="H976" s="34" t="s">
        <v>105</v>
      </c>
      <c r="I976" s="35"/>
      <c r="J976" s="36" t="s">
        <v>252</v>
      </c>
      <c r="K976" s="36">
        <v>1</v>
      </c>
      <c r="L976" s="36">
        <v>7</v>
      </c>
      <c r="M976" s="50">
        <v>1</v>
      </c>
      <c r="N976" s="35" t="s">
        <v>2404</v>
      </c>
      <c r="O976" s="35" t="s">
        <v>2405</v>
      </c>
      <c r="P976" s="35" t="s">
        <v>2406</v>
      </c>
      <c r="Q976" s="35" t="s">
        <v>2386</v>
      </c>
      <c r="R976" s="31" t="s">
        <v>2358</v>
      </c>
      <c r="S976" s="31"/>
      <c r="T976" s="31" t="s">
        <v>2407</v>
      </c>
      <c r="U976" s="31" t="s">
        <v>2408</v>
      </c>
      <c r="V976" s="38">
        <f t="shared" si="76"/>
        <v>975</v>
      </c>
      <c r="W976" s="33">
        <f t="shared" si="77"/>
        <v>1</v>
      </c>
      <c r="X976" s="28" t="str">
        <f t="shared" si="75"/>
        <v/>
      </c>
    </row>
    <row r="977" spans="1:24" ht="75">
      <c r="A977" s="29">
        <f t="shared" si="78"/>
        <v>976</v>
      </c>
      <c r="B977" s="29">
        <v>301</v>
      </c>
      <c r="C977" s="30">
        <f t="shared" si="79"/>
        <v>0</v>
      </c>
      <c r="D977" s="35" t="s">
        <v>50</v>
      </c>
      <c r="E977" s="32"/>
      <c r="F977" s="40" t="s">
        <v>652</v>
      </c>
      <c r="G977" s="33">
        <v>9</v>
      </c>
      <c r="H977" s="34" t="s">
        <v>105</v>
      </c>
      <c r="I977" s="35"/>
      <c r="J977" s="36" t="s">
        <v>252</v>
      </c>
      <c r="K977" s="36">
        <v>2</v>
      </c>
      <c r="L977" s="36">
        <v>9</v>
      </c>
      <c r="M977" s="50">
        <v>1</v>
      </c>
      <c r="N977" s="35" t="s">
        <v>2409</v>
      </c>
      <c r="O977" s="35" t="s">
        <v>2410</v>
      </c>
      <c r="P977" s="35" t="s">
        <v>2411</v>
      </c>
      <c r="Q977" s="35" t="s">
        <v>2412</v>
      </c>
      <c r="R977" s="31" t="s">
        <v>2358</v>
      </c>
      <c r="S977" s="31"/>
      <c r="T977" s="31" t="s">
        <v>2407</v>
      </c>
      <c r="U977" s="31" t="s">
        <v>2408</v>
      </c>
      <c r="V977" s="38">
        <f t="shared" si="76"/>
        <v>976</v>
      </c>
      <c r="W977" s="33">
        <f t="shared" si="77"/>
        <v>1</v>
      </c>
      <c r="X977" s="28" t="str">
        <f t="shared" si="75"/>
        <v/>
      </c>
    </row>
    <row r="978" spans="1:24" ht="75">
      <c r="A978" s="29">
        <f t="shared" si="78"/>
        <v>977</v>
      </c>
      <c r="B978" s="29">
        <v>301</v>
      </c>
      <c r="C978" s="30">
        <f t="shared" si="79"/>
        <v>0</v>
      </c>
      <c r="D978" s="35" t="s">
        <v>50</v>
      </c>
      <c r="E978" s="32"/>
      <c r="F978" s="40" t="s">
        <v>652</v>
      </c>
      <c r="G978" s="33">
        <v>9</v>
      </c>
      <c r="H978" s="34" t="s">
        <v>105</v>
      </c>
      <c r="I978" s="35"/>
      <c r="J978" s="36" t="s">
        <v>252</v>
      </c>
      <c r="K978" s="36">
        <v>3</v>
      </c>
      <c r="L978" s="36">
        <v>9</v>
      </c>
      <c r="M978" s="50">
        <v>1</v>
      </c>
      <c r="N978" s="35" t="s">
        <v>2413</v>
      </c>
      <c r="O978" s="35" t="s">
        <v>2414</v>
      </c>
      <c r="P978" s="35" t="s">
        <v>2415</v>
      </c>
      <c r="Q978" s="35" t="s">
        <v>2416</v>
      </c>
      <c r="R978" s="31" t="s">
        <v>2358</v>
      </c>
      <c r="S978" s="31"/>
      <c r="T978" s="31" t="s">
        <v>2407</v>
      </c>
      <c r="U978" s="31" t="s">
        <v>2408</v>
      </c>
      <c r="V978" s="38">
        <f t="shared" si="76"/>
        <v>977</v>
      </c>
      <c r="W978" s="33">
        <f t="shared" si="77"/>
        <v>1</v>
      </c>
      <c r="X978" s="28" t="str">
        <f t="shared" si="75"/>
        <v/>
      </c>
    </row>
    <row r="979" spans="1:24" ht="45">
      <c r="A979" s="29">
        <f t="shared" si="78"/>
        <v>978</v>
      </c>
      <c r="B979" s="29">
        <v>301</v>
      </c>
      <c r="C979" s="30">
        <f t="shared" si="79"/>
        <v>0</v>
      </c>
      <c r="D979" s="35" t="s">
        <v>50</v>
      </c>
      <c r="E979" s="32"/>
      <c r="F979" s="35" t="s">
        <v>225</v>
      </c>
      <c r="G979" s="33">
        <v>4</v>
      </c>
      <c r="H979" s="34" t="s">
        <v>105</v>
      </c>
      <c r="I979" s="35"/>
      <c r="J979" s="36" t="s">
        <v>1357</v>
      </c>
      <c r="K979" s="36">
        <v>3</v>
      </c>
      <c r="L979" s="36">
        <v>4</v>
      </c>
      <c r="M979" s="50">
        <v>1</v>
      </c>
      <c r="N979" s="35" t="s">
        <v>2417</v>
      </c>
      <c r="O979" s="35"/>
      <c r="P979" s="35" t="s">
        <v>2418</v>
      </c>
      <c r="Q979" s="35"/>
      <c r="R979" s="31" t="s">
        <v>2372</v>
      </c>
      <c r="S979" s="31"/>
      <c r="T979" s="31" t="s">
        <v>2407</v>
      </c>
      <c r="U979" s="31" t="s">
        <v>2408</v>
      </c>
      <c r="V979" s="38">
        <f t="shared" si="76"/>
        <v>978</v>
      </c>
      <c r="W979" s="33">
        <f t="shared" si="77"/>
        <v>0</v>
      </c>
      <c r="X979" s="28" t="str">
        <f t="shared" si="75"/>
        <v/>
      </c>
    </row>
    <row r="980" spans="1:24" ht="75">
      <c r="A980" s="29">
        <f t="shared" si="78"/>
        <v>979</v>
      </c>
      <c r="B980" s="29">
        <v>301</v>
      </c>
      <c r="C980" s="30">
        <f t="shared" si="79"/>
        <v>0</v>
      </c>
      <c r="D980" s="35" t="s">
        <v>50</v>
      </c>
      <c r="E980" s="32"/>
      <c r="F980" s="40" t="s">
        <v>652</v>
      </c>
      <c r="G980" s="33">
        <v>9</v>
      </c>
      <c r="H980" s="34" t="s">
        <v>105</v>
      </c>
      <c r="I980" s="35"/>
      <c r="J980" s="36" t="s">
        <v>252</v>
      </c>
      <c r="K980" s="36">
        <v>1</v>
      </c>
      <c r="L980" s="36">
        <v>9</v>
      </c>
      <c r="M980" s="50">
        <v>1</v>
      </c>
      <c r="N980" s="35" t="s">
        <v>2419</v>
      </c>
      <c r="O980" s="35" t="s">
        <v>2420</v>
      </c>
      <c r="P980" s="35" t="s">
        <v>2421</v>
      </c>
      <c r="Q980" s="35" t="s">
        <v>2420</v>
      </c>
      <c r="R980" s="31" t="s">
        <v>2358</v>
      </c>
      <c r="S980" s="31"/>
      <c r="T980" s="31" t="s">
        <v>2407</v>
      </c>
      <c r="U980" s="31" t="s">
        <v>2408</v>
      </c>
      <c r="V980" s="38">
        <f t="shared" si="76"/>
        <v>979</v>
      </c>
      <c r="W980" s="33">
        <f t="shared" si="77"/>
        <v>1</v>
      </c>
      <c r="X980" s="28" t="str">
        <f t="shared" si="75"/>
        <v/>
      </c>
    </row>
    <row r="981" spans="1:24" ht="30">
      <c r="A981" s="29">
        <f t="shared" si="78"/>
        <v>980</v>
      </c>
      <c r="B981" s="29">
        <v>308</v>
      </c>
      <c r="C981" s="30">
        <f t="shared" si="79"/>
        <v>0</v>
      </c>
      <c r="D981" s="40" t="s">
        <v>629</v>
      </c>
      <c r="E981" s="32"/>
      <c r="F981" s="40" t="s">
        <v>2422</v>
      </c>
      <c r="G981" s="33">
        <v>1</v>
      </c>
      <c r="H981" s="34" t="s">
        <v>105</v>
      </c>
      <c r="I981" s="31"/>
      <c r="J981" s="36"/>
      <c r="K981" s="36"/>
      <c r="L981" s="36">
        <v>2</v>
      </c>
      <c r="M981" s="50">
        <v>1</v>
      </c>
      <c r="N981" s="35" t="s">
        <v>2423</v>
      </c>
      <c r="O981" s="35"/>
      <c r="P981" s="35" t="s">
        <v>2424</v>
      </c>
      <c r="Q981" s="35"/>
      <c r="R981" s="31"/>
      <c r="S981" s="82" t="s">
        <v>1776</v>
      </c>
      <c r="T981" s="31"/>
      <c r="U981" s="31"/>
      <c r="V981" s="38">
        <f t="shared" si="76"/>
        <v>980</v>
      </c>
      <c r="W981" s="33">
        <f t="shared" si="77"/>
        <v>0</v>
      </c>
      <c r="X981" s="28" t="str">
        <f t="shared" si="75"/>
        <v/>
      </c>
    </row>
    <row r="982" spans="1:24" ht="30">
      <c r="A982" s="29">
        <f t="shared" si="78"/>
        <v>981</v>
      </c>
      <c r="B982" s="29">
        <v>308</v>
      </c>
      <c r="C982" s="30">
        <f t="shared" si="79"/>
        <v>0</v>
      </c>
      <c r="D982" s="40" t="s">
        <v>629</v>
      </c>
      <c r="E982" s="32"/>
      <c r="F982" s="40" t="s">
        <v>2422</v>
      </c>
      <c r="G982" s="33">
        <v>1</v>
      </c>
      <c r="H982" s="34" t="s">
        <v>105</v>
      </c>
      <c r="I982" s="31"/>
      <c r="J982" s="36" t="s">
        <v>106</v>
      </c>
      <c r="K982" s="36">
        <v>3</v>
      </c>
      <c r="L982" s="36">
        <v>2</v>
      </c>
      <c r="M982" s="50">
        <v>1</v>
      </c>
      <c r="N982" s="35" t="s">
        <v>2425</v>
      </c>
      <c r="O982" s="35"/>
      <c r="P982" s="35" t="s">
        <v>2426</v>
      </c>
      <c r="Q982" s="35"/>
      <c r="R982" s="31"/>
      <c r="S982" s="82" t="s">
        <v>1776</v>
      </c>
      <c r="T982" s="31"/>
      <c r="U982" s="31"/>
      <c r="V982" s="38">
        <f t="shared" si="76"/>
        <v>981</v>
      </c>
      <c r="W982" s="33">
        <f t="shared" si="77"/>
        <v>0</v>
      </c>
      <c r="X982" s="28" t="str">
        <f t="shared" si="75"/>
        <v/>
      </c>
    </row>
    <row r="983" spans="1:24" ht="30">
      <c r="A983" s="29">
        <f t="shared" si="78"/>
        <v>982</v>
      </c>
      <c r="B983" s="29">
        <v>308</v>
      </c>
      <c r="C983" s="30">
        <f t="shared" si="79"/>
        <v>0</v>
      </c>
      <c r="D983" s="40" t="s">
        <v>629</v>
      </c>
      <c r="E983" s="32"/>
      <c r="F983" s="40" t="s">
        <v>2422</v>
      </c>
      <c r="G983" s="33">
        <v>1</v>
      </c>
      <c r="H983" s="34" t="s">
        <v>105</v>
      </c>
      <c r="I983" s="31"/>
      <c r="J983" s="36" t="s">
        <v>149</v>
      </c>
      <c r="K983" s="36">
        <v>4</v>
      </c>
      <c r="L983" s="36">
        <v>2</v>
      </c>
      <c r="M983" s="50">
        <v>1</v>
      </c>
      <c r="N983" s="35" t="s">
        <v>2427</v>
      </c>
      <c r="O983" s="35"/>
      <c r="P983" s="35" t="s">
        <v>2428</v>
      </c>
      <c r="Q983" s="35"/>
      <c r="R983" s="31"/>
      <c r="S983" s="82" t="s">
        <v>1776</v>
      </c>
      <c r="T983" s="31"/>
      <c r="U983" s="31"/>
      <c r="V983" s="38">
        <f t="shared" si="76"/>
        <v>982</v>
      </c>
      <c r="W983" s="33">
        <f t="shared" si="77"/>
        <v>0</v>
      </c>
      <c r="X983" s="28" t="str">
        <f t="shared" si="75"/>
        <v/>
      </c>
    </row>
    <row r="984" spans="1:24" ht="45">
      <c r="A984" s="29">
        <f t="shared" si="78"/>
        <v>983</v>
      </c>
      <c r="B984" s="29">
        <v>308</v>
      </c>
      <c r="C984" s="30">
        <f t="shared" si="79"/>
        <v>0</v>
      </c>
      <c r="D984" s="40" t="s">
        <v>629</v>
      </c>
      <c r="E984" s="32"/>
      <c r="F984" s="40" t="s">
        <v>2422</v>
      </c>
      <c r="G984" s="33">
        <v>1</v>
      </c>
      <c r="H984" s="34" t="s">
        <v>105</v>
      </c>
      <c r="I984" s="31"/>
      <c r="J984" s="36" t="s">
        <v>149</v>
      </c>
      <c r="K984" s="36">
        <v>4</v>
      </c>
      <c r="L984" s="36">
        <v>2</v>
      </c>
      <c r="M984" s="50">
        <v>1</v>
      </c>
      <c r="N984" s="35" t="s">
        <v>2429</v>
      </c>
      <c r="O984" s="35"/>
      <c r="P984" s="35" t="s">
        <v>2430</v>
      </c>
      <c r="Q984" s="35"/>
      <c r="R984" s="31"/>
      <c r="S984" s="82" t="s">
        <v>1776</v>
      </c>
      <c r="T984" s="31"/>
      <c r="U984" s="31"/>
      <c r="V984" s="38">
        <f t="shared" si="76"/>
        <v>983</v>
      </c>
      <c r="W984" s="33">
        <f t="shared" si="77"/>
        <v>0</v>
      </c>
      <c r="X984" s="28" t="str">
        <f t="shared" si="75"/>
        <v/>
      </c>
    </row>
    <row r="985" spans="1:24" ht="30">
      <c r="A985" s="29">
        <f t="shared" si="78"/>
        <v>984</v>
      </c>
      <c r="B985" s="29">
        <v>308</v>
      </c>
      <c r="C985" s="30">
        <f t="shared" si="79"/>
        <v>0</v>
      </c>
      <c r="D985" s="40" t="s">
        <v>629</v>
      </c>
      <c r="E985" s="32"/>
      <c r="F985" s="40" t="s">
        <v>2422</v>
      </c>
      <c r="G985" s="33">
        <v>1</v>
      </c>
      <c r="H985" s="34" t="s">
        <v>105</v>
      </c>
      <c r="I985" s="31"/>
      <c r="J985" s="36" t="s">
        <v>261</v>
      </c>
      <c r="K985" s="36">
        <v>4</v>
      </c>
      <c r="L985" s="36">
        <v>2</v>
      </c>
      <c r="M985" s="50">
        <v>1</v>
      </c>
      <c r="N985" s="35" t="s">
        <v>2431</v>
      </c>
      <c r="O985" s="35"/>
      <c r="P985" s="35" t="s">
        <v>2432</v>
      </c>
      <c r="Q985" s="35"/>
      <c r="R985" s="31"/>
      <c r="S985" s="82" t="s">
        <v>1776</v>
      </c>
      <c r="T985" s="31"/>
      <c r="U985" s="31"/>
      <c r="V985" s="38">
        <f t="shared" si="76"/>
        <v>984</v>
      </c>
      <c r="W985" s="33">
        <f t="shared" si="77"/>
        <v>0</v>
      </c>
      <c r="X985" s="28" t="str">
        <f t="shared" si="75"/>
        <v/>
      </c>
    </row>
    <row r="986" spans="1:24" ht="30">
      <c r="A986" s="29">
        <f t="shared" si="78"/>
        <v>985</v>
      </c>
      <c r="B986" s="29">
        <v>308</v>
      </c>
      <c r="C986" s="30">
        <f t="shared" si="79"/>
        <v>0</v>
      </c>
      <c r="D986" s="40" t="s">
        <v>629</v>
      </c>
      <c r="E986" s="32"/>
      <c r="F986" s="40" t="s">
        <v>2422</v>
      </c>
      <c r="G986" s="33">
        <v>1</v>
      </c>
      <c r="H986" s="34" t="s">
        <v>105</v>
      </c>
      <c r="I986" s="31"/>
      <c r="J986" s="36" t="s">
        <v>252</v>
      </c>
      <c r="K986" s="36">
        <v>4</v>
      </c>
      <c r="L986" s="36">
        <v>2</v>
      </c>
      <c r="M986" s="50">
        <v>1</v>
      </c>
      <c r="N986" s="35" t="s">
        <v>2433</v>
      </c>
      <c r="O986" s="35"/>
      <c r="P986" s="35" t="s">
        <v>2434</v>
      </c>
      <c r="Q986" s="35"/>
      <c r="R986" s="31"/>
      <c r="S986" s="82" t="s">
        <v>1776</v>
      </c>
      <c r="T986" s="31"/>
      <c r="U986" s="31"/>
      <c r="V986" s="38">
        <f t="shared" si="76"/>
        <v>985</v>
      </c>
      <c r="W986" s="33">
        <f t="shared" si="77"/>
        <v>0</v>
      </c>
      <c r="X986" s="28" t="str">
        <f t="shared" si="75"/>
        <v/>
      </c>
    </row>
    <row r="987" spans="1:24" ht="30">
      <c r="A987" s="29">
        <f t="shared" si="78"/>
        <v>986</v>
      </c>
      <c r="B987" s="29">
        <v>308</v>
      </c>
      <c r="C987" s="30">
        <f t="shared" si="79"/>
        <v>0</v>
      </c>
      <c r="D987" s="40" t="s">
        <v>629</v>
      </c>
      <c r="E987" s="32"/>
      <c r="F987" s="40" t="s">
        <v>2422</v>
      </c>
      <c r="G987" s="33">
        <v>1</v>
      </c>
      <c r="H987" s="34" t="s">
        <v>105</v>
      </c>
      <c r="I987" s="31"/>
      <c r="J987" s="36"/>
      <c r="K987" s="36"/>
      <c r="L987" s="36">
        <v>2</v>
      </c>
      <c r="M987" s="50">
        <v>1</v>
      </c>
      <c r="N987" s="35" t="s">
        <v>2435</v>
      </c>
      <c r="O987" s="35"/>
      <c r="P987" s="35" t="s">
        <v>2436</v>
      </c>
      <c r="Q987" s="35"/>
      <c r="R987" s="31"/>
      <c r="S987" s="82" t="s">
        <v>1776</v>
      </c>
      <c r="T987" s="31"/>
      <c r="U987" s="31"/>
      <c r="V987" s="38">
        <f t="shared" si="76"/>
        <v>986</v>
      </c>
      <c r="W987" s="33">
        <f t="shared" si="77"/>
        <v>0</v>
      </c>
      <c r="X987" s="28" t="str">
        <f t="shared" si="75"/>
        <v/>
      </c>
    </row>
    <row r="988" spans="1:24" ht="30">
      <c r="A988" s="29">
        <f t="shared" si="78"/>
        <v>987</v>
      </c>
      <c r="B988" s="29">
        <v>308</v>
      </c>
      <c r="C988" s="30">
        <f t="shared" si="79"/>
        <v>0</v>
      </c>
      <c r="D988" s="40" t="s">
        <v>629</v>
      </c>
      <c r="E988" s="32"/>
      <c r="F988" s="40" t="s">
        <v>2422</v>
      </c>
      <c r="G988" s="33">
        <v>1</v>
      </c>
      <c r="H988" s="34" t="s">
        <v>105</v>
      </c>
      <c r="I988" s="31"/>
      <c r="J988" s="36" t="s">
        <v>145</v>
      </c>
      <c r="K988" s="36">
        <v>4</v>
      </c>
      <c r="L988" s="36">
        <v>2</v>
      </c>
      <c r="M988" s="50">
        <v>1</v>
      </c>
      <c r="N988" s="35" t="s">
        <v>2437</v>
      </c>
      <c r="O988" s="35"/>
      <c r="P988" s="35" t="s">
        <v>2438</v>
      </c>
      <c r="Q988" s="35"/>
      <c r="R988" s="31"/>
      <c r="S988" s="82" t="s">
        <v>1776</v>
      </c>
      <c r="T988" s="31"/>
      <c r="U988" s="31"/>
      <c r="V988" s="38">
        <f t="shared" si="76"/>
        <v>987</v>
      </c>
      <c r="W988" s="33">
        <f t="shared" si="77"/>
        <v>0</v>
      </c>
      <c r="X988" s="28" t="str">
        <f t="shared" si="75"/>
        <v/>
      </c>
    </row>
    <row r="989" spans="1:24" ht="30">
      <c r="A989" s="29">
        <f t="shared" si="78"/>
        <v>988</v>
      </c>
      <c r="B989" s="29">
        <v>308</v>
      </c>
      <c r="C989" s="30">
        <f t="shared" si="79"/>
        <v>0</v>
      </c>
      <c r="D989" s="40" t="s">
        <v>629</v>
      </c>
      <c r="E989" s="32"/>
      <c r="F989" s="40" t="s">
        <v>2422</v>
      </c>
      <c r="G989" s="33">
        <v>1</v>
      </c>
      <c r="H989" s="34" t="s">
        <v>105</v>
      </c>
      <c r="I989" s="31"/>
      <c r="J989" s="36" t="s">
        <v>261</v>
      </c>
      <c r="K989" s="36">
        <v>4</v>
      </c>
      <c r="L989" s="36">
        <v>2</v>
      </c>
      <c r="M989" s="50">
        <v>1</v>
      </c>
      <c r="N989" s="35" t="s">
        <v>2439</v>
      </c>
      <c r="O989" s="35"/>
      <c r="P989" s="35" t="s">
        <v>2440</v>
      </c>
      <c r="Q989" s="35"/>
      <c r="R989" s="31"/>
      <c r="S989" s="82" t="s">
        <v>1776</v>
      </c>
      <c r="T989" s="31"/>
      <c r="U989" s="31"/>
      <c r="V989" s="38">
        <f t="shared" si="76"/>
        <v>988</v>
      </c>
      <c r="W989" s="33">
        <f t="shared" si="77"/>
        <v>0</v>
      </c>
      <c r="X989" s="28" t="str">
        <f t="shared" si="75"/>
        <v/>
      </c>
    </row>
    <row r="990" spans="1:24" ht="30">
      <c r="A990" s="29">
        <f t="shared" si="78"/>
        <v>989</v>
      </c>
      <c r="B990" s="29">
        <v>308</v>
      </c>
      <c r="C990" s="30">
        <f t="shared" si="79"/>
        <v>0</v>
      </c>
      <c r="D990" s="40" t="s">
        <v>629</v>
      </c>
      <c r="E990" s="32"/>
      <c r="F990" s="40" t="s">
        <v>2422</v>
      </c>
      <c r="G990" s="33">
        <v>1</v>
      </c>
      <c r="H990" s="34" t="s">
        <v>105</v>
      </c>
      <c r="I990" s="31"/>
      <c r="J990" s="36" t="s">
        <v>145</v>
      </c>
      <c r="K990" s="36">
        <v>4</v>
      </c>
      <c r="L990" s="36">
        <v>2</v>
      </c>
      <c r="M990" s="50">
        <v>1</v>
      </c>
      <c r="N990" s="35" t="s">
        <v>2441</v>
      </c>
      <c r="O990" s="35"/>
      <c r="P990" s="35" t="s">
        <v>2442</v>
      </c>
      <c r="Q990" s="35"/>
      <c r="R990" s="31"/>
      <c r="S990" s="82" t="s">
        <v>1776</v>
      </c>
      <c r="T990" s="31"/>
      <c r="U990" s="31"/>
      <c r="V990" s="38">
        <f t="shared" si="76"/>
        <v>989</v>
      </c>
      <c r="W990" s="33">
        <f t="shared" si="77"/>
        <v>0</v>
      </c>
      <c r="X990" s="28" t="str">
        <f t="shared" si="75"/>
        <v/>
      </c>
    </row>
    <row r="991" spans="1:24" ht="30">
      <c r="A991" s="29">
        <f t="shared" si="78"/>
        <v>990</v>
      </c>
      <c r="B991" s="29">
        <v>308</v>
      </c>
      <c r="C991" s="30">
        <f t="shared" si="79"/>
        <v>0</v>
      </c>
      <c r="D991" s="40" t="s">
        <v>629</v>
      </c>
      <c r="E991" s="32"/>
      <c r="F991" s="40" t="s">
        <v>2422</v>
      </c>
      <c r="G991" s="33">
        <v>1</v>
      </c>
      <c r="H991" s="34" t="s">
        <v>105</v>
      </c>
      <c r="I991" s="31"/>
      <c r="J991" s="36" t="s">
        <v>145</v>
      </c>
      <c r="K991" s="36">
        <v>4</v>
      </c>
      <c r="L991" s="36">
        <v>2</v>
      </c>
      <c r="M991" s="50">
        <v>1</v>
      </c>
      <c r="N991" s="35" t="s">
        <v>2443</v>
      </c>
      <c r="O991" s="35"/>
      <c r="P991" s="35" t="s">
        <v>2444</v>
      </c>
      <c r="Q991" s="35"/>
      <c r="R991" s="31"/>
      <c r="S991" s="82" t="s">
        <v>1776</v>
      </c>
      <c r="T991" s="31"/>
      <c r="U991" s="31"/>
      <c r="V991" s="38">
        <f t="shared" si="76"/>
        <v>990</v>
      </c>
      <c r="W991" s="33">
        <f t="shared" si="77"/>
        <v>0</v>
      </c>
      <c r="X991" s="28" t="str">
        <f t="shared" si="75"/>
        <v/>
      </c>
    </row>
    <row r="992" spans="1:24" ht="45">
      <c r="A992" s="29">
        <f t="shared" si="78"/>
        <v>991</v>
      </c>
      <c r="B992" s="29">
        <v>308</v>
      </c>
      <c r="C992" s="30">
        <f t="shared" si="79"/>
        <v>0</v>
      </c>
      <c r="D992" s="40" t="s">
        <v>629</v>
      </c>
      <c r="E992" s="32"/>
      <c r="F992" s="40" t="s">
        <v>2422</v>
      </c>
      <c r="G992" s="33">
        <v>1</v>
      </c>
      <c r="H992" s="34" t="s">
        <v>105</v>
      </c>
      <c r="I992" s="31"/>
      <c r="J992" s="36" t="s">
        <v>252</v>
      </c>
      <c r="K992" s="36">
        <v>4</v>
      </c>
      <c r="L992" s="36">
        <v>2</v>
      </c>
      <c r="M992" s="50">
        <v>1</v>
      </c>
      <c r="N992" s="35" t="s">
        <v>2445</v>
      </c>
      <c r="O992" s="35"/>
      <c r="P992" s="35" t="s">
        <v>2446</v>
      </c>
      <c r="Q992" s="35"/>
      <c r="R992" s="31"/>
      <c r="S992" s="82" t="s">
        <v>1776</v>
      </c>
      <c r="T992" s="31"/>
      <c r="U992" s="31"/>
      <c r="V992" s="38">
        <f t="shared" si="76"/>
        <v>991</v>
      </c>
      <c r="W992" s="33">
        <f t="shared" si="77"/>
        <v>0</v>
      </c>
      <c r="X992" s="28" t="str">
        <f t="shared" si="75"/>
        <v/>
      </c>
    </row>
    <row r="993" spans="1:24" ht="30">
      <c r="A993" s="29">
        <f t="shared" si="78"/>
        <v>992</v>
      </c>
      <c r="B993" s="29">
        <v>308</v>
      </c>
      <c r="C993" s="30">
        <f t="shared" si="79"/>
        <v>0</v>
      </c>
      <c r="D993" s="40" t="s">
        <v>629</v>
      </c>
      <c r="E993" s="32"/>
      <c r="F993" s="40" t="s">
        <v>2422</v>
      </c>
      <c r="G993" s="33">
        <v>1</v>
      </c>
      <c r="H993" s="34" t="s">
        <v>105</v>
      </c>
      <c r="I993" s="31"/>
      <c r="J993" s="36"/>
      <c r="K993" s="36"/>
      <c r="L993" s="36">
        <v>2</v>
      </c>
      <c r="M993" s="50">
        <v>1</v>
      </c>
      <c r="N993" s="35" t="s">
        <v>2447</v>
      </c>
      <c r="O993" s="35"/>
      <c r="P993" s="35" t="s">
        <v>2448</v>
      </c>
      <c r="Q993" s="35"/>
      <c r="R993" s="31"/>
      <c r="S993" s="82" t="s">
        <v>1776</v>
      </c>
      <c r="T993" s="31"/>
      <c r="U993" s="31"/>
      <c r="V993" s="38">
        <f t="shared" si="76"/>
        <v>992</v>
      </c>
      <c r="W993" s="33">
        <f t="shared" si="77"/>
        <v>0</v>
      </c>
      <c r="X993" s="28" t="str">
        <f t="shared" si="75"/>
        <v/>
      </c>
    </row>
    <row r="994" spans="1:24" ht="30">
      <c r="A994" s="29">
        <f t="shared" si="78"/>
        <v>993</v>
      </c>
      <c r="B994" s="29">
        <v>308</v>
      </c>
      <c r="C994" s="30">
        <f t="shared" si="79"/>
        <v>0</v>
      </c>
      <c r="D994" s="40" t="s">
        <v>629</v>
      </c>
      <c r="E994" s="32"/>
      <c r="F994" s="40" t="s">
        <v>2422</v>
      </c>
      <c r="G994" s="33">
        <v>1</v>
      </c>
      <c r="H994" s="34" t="s">
        <v>105</v>
      </c>
      <c r="I994" s="31"/>
      <c r="J994" s="36" t="s">
        <v>252</v>
      </c>
      <c r="K994" s="36">
        <v>4</v>
      </c>
      <c r="L994" s="36">
        <v>2</v>
      </c>
      <c r="M994" s="50">
        <v>1</v>
      </c>
      <c r="N994" s="35" t="s">
        <v>2449</v>
      </c>
      <c r="O994" s="35"/>
      <c r="P994" s="35" t="s">
        <v>2450</v>
      </c>
      <c r="Q994" s="35"/>
      <c r="R994" s="31"/>
      <c r="S994" s="82" t="s">
        <v>1776</v>
      </c>
      <c r="T994" s="31"/>
      <c r="U994" s="31"/>
      <c r="V994" s="38">
        <f t="shared" si="76"/>
        <v>993</v>
      </c>
      <c r="W994" s="33">
        <f t="shared" si="77"/>
        <v>0</v>
      </c>
      <c r="X994" s="28" t="str">
        <f t="shared" si="75"/>
        <v/>
      </c>
    </row>
    <row r="995" spans="1:24" ht="30">
      <c r="A995" s="29">
        <f t="shared" si="78"/>
        <v>994</v>
      </c>
      <c r="B995" s="29">
        <v>308</v>
      </c>
      <c r="C995" s="30">
        <f t="shared" si="79"/>
        <v>0</v>
      </c>
      <c r="D995" s="40" t="s">
        <v>629</v>
      </c>
      <c r="E995" s="32"/>
      <c r="F995" s="40" t="s">
        <v>2422</v>
      </c>
      <c r="G995" s="33">
        <v>1</v>
      </c>
      <c r="H995" s="34" t="s">
        <v>105</v>
      </c>
      <c r="I995" s="31"/>
      <c r="J995" s="36" t="s">
        <v>252</v>
      </c>
      <c r="K995" s="36">
        <v>4</v>
      </c>
      <c r="L995" s="36">
        <v>2</v>
      </c>
      <c r="M995" s="50">
        <v>1</v>
      </c>
      <c r="N995" s="35" t="s">
        <v>2451</v>
      </c>
      <c r="O995" s="35"/>
      <c r="P995" s="35" t="s">
        <v>2452</v>
      </c>
      <c r="Q995" s="35"/>
      <c r="R995" s="31"/>
      <c r="S995" s="82" t="s">
        <v>1776</v>
      </c>
      <c r="T995" s="31"/>
      <c r="U995" s="31"/>
      <c r="V995" s="38">
        <f t="shared" si="76"/>
        <v>994</v>
      </c>
      <c r="W995" s="33">
        <f t="shared" si="77"/>
        <v>0</v>
      </c>
      <c r="X995" s="28" t="str">
        <f t="shared" si="75"/>
        <v/>
      </c>
    </row>
    <row r="996" spans="1:24" ht="30">
      <c r="A996" s="29">
        <f t="shared" si="78"/>
        <v>995</v>
      </c>
      <c r="B996" s="29">
        <v>308</v>
      </c>
      <c r="C996" s="30">
        <f t="shared" si="79"/>
        <v>0</v>
      </c>
      <c r="D996" s="40" t="s">
        <v>629</v>
      </c>
      <c r="E996" s="32"/>
      <c r="F996" s="40" t="s">
        <v>2422</v>
      </c>
      <c r="G996" s="33">
        <v>1</v>
      </c>
      <c r="H996" s="34" t="s">
        <v>105</v>
      </c>
      <c r="I996" s="31"/>
      <c r="J996" s="36" t="s">
        <v>261</v>
      </c>
      <c r="K996" s="36">
        <v>4</v>
      </c>
      <c r="L996" s="36">
        <v>2</v>
      </c>
      <c r="M996" s="50">
        <v>1</v>
      </c>
      <c r="N996" s="35" t="s">
        <v>2453</v>
      </c>
      <c r="O996" s="35"/>
      <c r="P996" s="35" t="s">
        <v>2454</v>
      </c>
      <c r="Q996" s="35"/>
      <c r="R996" s="31"/>
      <c r="S996" s="82" t="s">
        <v>1776</v>
      </c>
      <c r="T996" s="31"/>
      <c r="U996" s="31"/>
      <c r="V996" s="38">
        <f t="shared" si="76"/>
        <v>995</v>
      </c>
      <c r="W996" s="33">
        <f t="shared" si="77"/>
        <v>0</v>
      </c>
      <c r="X996" s="28" t="str">
        <f t="shared" si="75"/>
        <v/>
      </c>
    </row>
    <row r="997" spans="1:24" ht="30">
      <c r="A997" s="29">
        <f t="shared" si="78"/>
        <v>996</v>
      </c>
      <c r="B997" s="29">
        <v>308</v>
      </c>
      <c r="C997" s="30">
        <f t="shared" si="79"/>
        <v>0</v>
      </c>
      <c r="D997" s="40" t="s">
        <v>629</v>
      </c>
      <c r="E997" s="32"/>
      <c r="F997" s="40" t="s">
        <v>2422</v>
      </c>
      <c r="G997" s="33">
        <v>1</v>
      </c>
      <c r="H997" s="34" t="s">
        <v>105</v>
      </c>
      <c r="I997" s="31"/>
      <c r="J997" s="36" t="s">
        <v>252</v>
      </c>
      <c r="K997" s="36">
        <v>4</v>
      </c>
      <c r="L997" s="36">
        <v>2</v>
      </c>
      <c r="M997" s="50">
        <v>1</v>
      </c>
      <c r="N997" s="35" t="s">
        <v>2455</v>
      </c>
      <c r="O997" s="35"/>
      <c r="P997" s="35" t="s">
        <v>2456</v>
      </c>
      <c r="Q997" s="35"/>
      <c r="R997" s="31"/>
      <c r="S997" s="82" t="s">
        <v>1776</v>
      </c>
      <c r="T997" s="31"/>
      <c r="U997" s="31"/>
      <c r="V997" s="38">
        <f t="shared" si="76"/>
        <v>996</v>
      </c>
      <c r="W997" s="33">
        <f t="shared" si="77"/>
        <v>0</v>
      </c>
      <c r="X997" s="28" t="str">
        <f t="shared" si="75"/>
        <v/>
      </c>
    </row>
    <row r="998" spans="1:24" ht="30">
      <c r="A998" s="29">
        <f t="shared" si="78"/>
        <v>997</v>
      </c>
      <c r="B998" s="29">
        <v>308</v>
      </c>
      <c r="C998" s="30">
        <f t="shared" si="79"/>
        <v>0</v>
      </c>
      <c r="D998" s="40" t="s">
        <v>629</v>
      </c>
      <c r="E998" s="32"/>
      <c r="F998" s="40" t="s">
        <v>2422</v>
      </c>
      <c r="G998" s="33">
        <v>1</v>
      </c>
      <c r="H998" s="34" t="s">
        <v>105</v>
      </c>
      <c r="I998" s="31"/>
      <c r="J998" s="36"/>
      <c r="K998" s="36"/>
      <c r="L998" s="36">
        <v>2</v>
      </c>
      <c r="M998" s="50">
        <v>1</v>
      </c>
      <c r="N998" s="35" t="s">
        <v>2457</v>
      </c>
      <c r="O998" s="35"/>
      <c r="P998" s="35" t="s">
        <v>2458</v>
      </c>
      <c r="Q998" s="35"/>
      <c r="R998" s="31"/>
      <c r="S998" s="82" t="s">
        <v>1776</v>
      </c>
      <c r="T998" s="31"/>
      <c r="U998" s="31"/>
      <c r="V998" s="38">
        <f t="shared" si="76"/>
        <v>997</v>
      </c>
      <c r="W998" s="33">
        <f t="shared" si="77"/>
        <v>0</v>
      </c>
      <c r="X998" s="28" t="str">
        <f t="shared" si="75"/>
        <v/>
      </c>
    </row>
    <row r="999" spans="1:24" ht="30">
      <c r="A999" s="29">
        <f t="shared" si="78"/>
        <v>998</v>
      </c>
      <c r="B999" s="29">
        <v>308</v>
      </c>
      <c r="C999" s="30">
        <f t="shared" si="79"/>
        <v>0</v>
      </c>
      <c r="D999" s="40" t="s">
        <v>629</v>
      </c>
      <c r="E999" s="32"/>
      <c r="F999" s="40" t="s">
        <v>2422</v>
      </c>
      <c r="G999" s="33">
        <v>1</v>
      </c>
      <c r="H999" s="34" t="s">
        <v>105</v>
      </c>
      <c r="I999" s="31"/>
      <c r="J999" s="36" t="s">
        <v>145</v>
      </c>
      <c r="K999" s="36">
        <v>4</v>
      </c>
      <c r="L999" s="36">
        <v>2</v>
      </c>
      <c r="M999" s="50">
        <v>1</v>
      </c>
      <c r="N999" s="35" t="s">
        <v>2459</v>
      </c>
      <c r="O999" s="35"/>
      <c r="P999" s="35" t="s">
        <v>2460</v>
      </c>
      <c r="Q999" s="35"/>
      <c r="R999" s="31"/>
      <c r="S999" s="82" t="s">
        <v>1776</v>
      </c>
      <c r="T999" s="31"/>
      <c r="U999" s="31"/>
      <c r="V999" s="38">
        <f t="shared" si="76"/>
        <v>998</v>
      </c>
      <c r="W999" s="33">
        <f t="shared" si="77"/>
        <v>0</v>
      </c>
      <c r="X999" s="28" t="str">
        <f t="shared" si="75"/>
        <v/>
      </c>
    </row>
    <row r="1000" spans="1:24" ht="30">
      <c r="A1000" s="29">
        <f t="shared" si="78"/>
        <v>999</v>
      </c>
      <c r="B1000" s="29">
        <v>308</v>
      </c>
      <c r="C1000" s="30">
        <f t="shared" si="79"/>
        <v>0</v>
      </c>
      <c r="D1000" s="40" t="s">
        <v>629</v>
      </c>
      <c r="E1000" s="32"/>
      <c r="F1000" s="40" t="s">
        <v>2461</v>
      </c>
      <c r="G1000" s="33">
        <v>1</v>
      </c>
      <c r="H1000" s="34" t="s">
        <v>105</v>
      </c>
      <c r="I1000" s="31"/>
      <c r="J1000" s="36"/>
      <c r="K1000" s="36"/>
      <c r="L1000" s="36">
        <v>3</v>
      </c>
      <c r="M1000" s="50">
        <v>1</v>
      </c>
      <c r="N1000" s="35" t="s">
        <v>2462</v>
      </c>
      <c r="O1000" s="35"/>
      <c r="P1000" s="35" t="s">
        <v>2463</v>
      </c>
      <c r="Q1000" s="35"/>
      <c r="R1000" s="31"/>
      <c r="S1000" s="82" t="s">
        <v>1776</v>
      </c>
      <c r="T1000" s="31"/>
      <c r="U1000" s="31"/>
      <c r="V1000" s="38">
        <f t="shared" si="76"/>
        <v>999</v>
      </c>
      <c r="W1000" s="33">
        <f t="shared" si="77"/>
        <v>0</v>
      </c>
      <c r="X1000" s="28" t="str">
        <f t="shared" si="75"/>
        <v/>
      </c>
    </row>
    <row r="1001" spans="1:24" ht="30">
      <c r="A1001" s="29">
        <f t="shared" si="78"/>
        <v>1000</v>
      </c>
      <c r="B1001" s="29">
        <v>308</v>
      </c>
      <c r="C1001" s="30">
        <f t="shared" si="79"/>
        <v>0</v>
      </c>
      <c r="D1001" s="40" t="s">
        <v>629</v>
      </c>
      <c r="E1001" s="32"/>
      <c r="F1001" s="40" t="s">
        <v>2461</v>
      </c>
      <c r="G1001" s="33">
        <v>1</v>
      </c>
      <c r="H1001" s="34" t="s">
        <v>105</v>
      </c>
      <c r="I1001" s="31"/>
      <c r="J1001" s="36" t="s">
        <v>106</v>
      </c>
      <c r="K1001" s="36">
        <v>3</v>
      </c>
      <c r="L1001" s="36">
        <v>3</v>
      </c>
      <c r="M1001" s="50">
        <v>1</v>
      </c>
      <c r="N1001" s="35" t="s">
        <v>2464</v>
      </c>
      <c r="O1001" s="35"/>
      <c r="P1001" s="35" t="s">
        <v>2465</v>
      </c>
      <c r="Q1001" s="35"/>
      <c r="R1001" s="31"/>
      <c r="S1001" s="82" t="s">
        <v>1776</v>
      </c>
      <c r="T1001" s="31"/>
      <c r="U1001" s="31"/>
      <c r="V1001" s="38">
        <f t="shared" si="76"/>
        <v>1000</v>
      </c>
      <c r="W1001" s="33">
        <f t="shared" si="77"/>
        <v>0</v>
      </c>
      <c r="X1001" s="28" t="str">
        <f t="shared" si="75"/>
        <v/>
      </c>
    </row>
    <row r="1002" spans="1:24" ht="30">
      <c r="A1002" s="29">
        <f t="shared" si="78"/>
        <v>1001</v>
      </c>
      <c r="B1002" s="29">
        <v>308</v>
      </c>
      <c r="C1002" s="30">
        <f t="shared" si="79"/>
        <v>0</v>
      </c>
      <c r="D1002" s="40" t="s">
        <v>629</v>
      </c>
      <c r="E1002" s="32"/>
      <c r="F1002" s="40" t="s">
        <v>2461</v>
      </c>
      <c r="G1002" s="33">
        <v>1</v>
      </c>
      <c r="H1002" s="34" t="s">
        <v>105</v>
      </c>
      <c r="I1002" s="31"/>
      <c r="J1002" s="36" t="s">
        <v>145</v>
      </c>
      <c r="K1002" s="36">
        <v>4</v>
      </c>
      <c r="L1002" s="36">
        <v>3</v>
      </c>
      <c r="M1002" s="50">
        <v>1</v>
      </c>
      <c r="N1002" s="35" t="s">
        <v>2466</v>
      </c>
      <c r="O1002" s="35"/>
      <c r="P1002" s="35" t="s">
        <v>2467</v>
      </c>
      <c r="Q1002" s="35"/>
      <c r="R1002" s="31"/>
      <c r="S1002" s="82" t="s">
        <v>1776</v>
      </c>
      <c r="T1002" s="31"/>
      <c r="U1002" s="31"/>
      <c r="V1002" s="38">
        <f t="shared" si="76"/>
        <v>1001</v>
      </c>
      <c r="W1002" s="33">
        <f t="shared" si="77"/>
        <v>0</v>
      </c>
      <c r="X1002" s="28" t="str">
        <f t="shared" si="75"/>
        <v/>
      </c>
    </row>
    <row r="1003" spans="1:24" ht="30">
      <c r="A1003" s="29">
        <f t="shared" si="78"/>
        <v>1002</v>
      </c>
      <c r="B1003" s="29">
        <v>308</v>
      </c>
      <c r="C1003" s="30">
        <f t="shared" si="79"/>
        <v>0</v>
      </c>
      <c r="D1003" s="40" t="s">
        <v>629</v>
      </c>
      <c r="E1003" s="32"/>
      <c r="F1003" s="40" t="s">
        <v>2461</v>
      </c>
      <c r="G1003" s="33">
        <v>1</v>
      </c>
      <c r="H1003" s="34" t="s">
        <v>105</v>
      </c>
      <c r="I1003" s="31"/>
      <c r="J1003" s="36" t="s">
        <v>252</v>
      </c>
      <c r="K1003" s="36">
        <v>4</v>
      </c>
      <c r="L1003" s="36">
        <v>3</v>
      </c>
      <c r="M1003" s="50">
        <v>1</v>
      </c>
      <c r="N1003" s="35" t="s">
        <v>2468</v>
      </c>
      <c r="O1003" s="35"/>
      <c r="P1003" s="35" t="s">
        <v>2469</v>
      </c>
      <c r="Q1003" s="35"/>
      <c r="R1003" s="31"/>
      <c r="S1003" s="82" t="s">
        <v>1776</v>
      </c>
      <c r="T1003" s="31"/>
      <c r="U1003" s="31"/>
      <c r="V1003" s="38">
        <f t="shared" si="76"/>
        <v>1002</v>
      </c>
      <c r="W1003" s="33">
        <f t="shared" si="77"/>
        <v>0</v>
      </c>
      <c r="X1003" s="28" t="str">
        <f t="shared" si="75"/>
        <v/>
      </c>
    </row>
    <row r="1004" spans="1:24" ht="30">
      <c r="A1004" s="29">
        <f t="shared" si="78"/>
        <v>1003</v>
      </c>
      <c r="B1004" s="29">
        <v>308</v>
      </c>
      <c r="C1004" s="30">
        <f t="shared" si="79"/>
        <v>0</v>
      </c>
      <c r="D1004" s="40" t="s">
        <v>629</v>
      </c>
      <c r="E1004" s="32"/>
      <c r="F1004" s="40" t="s">
        <v>2461</v>
      </c>
      <c r="G1004" s="33">
        <v>1</v>
      </c>
      <c r="H1004" s="34" t="s">
        <v>105</v>
      </c>
      <c r="I1004" s="31"/>
      <c r="J1004" s="36"/>
      <c r="K1004" s="36"/>
      <c r="L1004" s="36">
        <v>3</v>
      </c>
      <c r="M1004" s="50">
        <v>1</v>
      </c>
      <c r="N1004" s="35" t="s">
        <v>2470</v>
      </c>
      <c r="O1004" s="35"/>
      <c r="P1004" s="35" t="s">
        <v>2471</v>
      </c>
      <c r="Q1004" s="35"/>
      <c r="R1004" s="31"/>
      <c r="S1004" s="82" t="s">
        <v>1776</v>
      </c>
      <c r="T1004" s="31"/>
      <c r="U1004" s="31"/>
      <c r="V1004" s="38">
        <f t="shared" si="76"/>
        <v>1003</v>
      </c>
      <c r="W1004" s="33">
        <f t="shared" si="77"/>
        <v>0</v>
      </c>
      <c r="X1004" s="28" t="str">
        <f t="shared" si="75"/>
        <v/>
      </c>
    </row>
    <row r="1005" spans="1:24" ht="30">
      <c r="A1005" s="29">
        <f t="shared" si="78"/>
        <v>1004</v>
      </c>
      <c r="B1005" s="29">
        <v>308</v>
      </c>
      <c r="C1005" s="30">
        <f t="shared" si="79"/>
        <v>0</v>
      </c>
      <c r="D1005" s="40" t="s">
        <v>629</v>
      </c>
      <c r="E1005" s="32"/>
      <c r="F1005" s="40" t="s">
        <v>2461</v>
      </c>
      <c r="G1005" s="33">
        <v>1</v>
      </c>
      <c r="H1005" s="34" t="s">
        <v>105</v>
      </c>
      <c r="I1005" s="31"/>
      <c r="J1005" s="36" t="s">
        <v>145</v>
      </c>
      <c r="K1005" s="36">
        <v>4</v>
      </c>
      <c r="L1005" s="36">
        <v>3</v>
      </c>
      <c r="M1005" s="50">
        <v>1</v>
      </c>
      <c r="N1005" s="35" t="s">
        <v>2472</v>
      </c>
      <c r="O1005" s="35"/>
      <c r="P1005" s="35" t="s">
        <v>2473</v>
      </c>
      <c r="Q1005" s="35"/>
      <c r="R1005" s="31"/>
      <c r="S1005" s="82" t="s">
        <v>1776</v>
      </c>
      <c r="T1005" s="31"/>
      <c r="U1005" s="31"/>
      <c r="V1005" s="38">
        <f t="shared" si="76"/>
        <v>1004</v>
      </c>
      <c r="W1005" s="33">
        <f t="shared" si="77"/>
        <v>0</v>
      </c>
      <c r="X1005" s="28" t="str">
        <f t="shared" si="75"/>
        <v/>
      </c>
    </row>
    <row r="1006" spans="1:24" ht="30">
      <c r="A1006" s="29">
        <f t="shared" si="78"/>
        <v>1005</v>
      </c>
      <c r="B1006" s="29">
        <v>308</v>
      </c>
      <c r="C1006" s="30">
        <f t="shared" si="79"/>
        <v>0</v>
      </c>
      <c r="D1006" s="40" t="s">
        <v>629</v>
      </c>
      <c r="E1006" s="32"/>
      <c r="F1006" s="40" t="s">
        <v>2461</v>
      </c>
      <c r="G1006" s="33">
        <v>1</v>
      </c>
      <c r="H1006" s="34" t="s">
        <v>105</v>
      </c>
      <c r="I1006" s="31"/>
      <c r="J1006" s="36" t="s">
        <v>261</v>
      </c>
      <c r="K1006" s="36">
        <v>4</v>
      </c>
      <c r="L1006" s="36">
        <v>3</v>
      </c>
      <c r="M1006" s="50">
        <v>1</v>
      </c>
      <c r="N1006" s="35" t="s">
        <v>2474</v>
      </c>
      <c r="O1006" s="35"/>
      <c r="P1006" s="35" t="s">
        <v>2475</v>
      </c>
      <c r="Q1006" s="35"/>
      <c r="R1006" s="31"/>
      <c r="S1006" s="82" t="s">
        <v>1776</v>
      </c>
      <c r="T1006" s="31"/>
      <c r="U1006" s="31"/>
      <c r="V1006" s="38">
        <f t="shared" si="76"/>
        <v>1005</v>
      </c>
      <c r="W1006" s="33">
        <f t="shared" si="77"/>
        <v>0</v>
      </c>
      <c r="X1006" s="28" t="str">
        <f t="shared" si="75"/>
        <v/>
      </c>
    </row>
    <row r="1007" spans="1:24" ht="30">
      <c r="A1007" s="29">
        <f t="shared" si="78"/>
        <v>1006</v>
      </c>
      <c r="B1007" s="29">
        <v>308</v>
      </c>
      <c r="C1007" s="30">
        <f t="shared" si="79"/>
        <v>0</v>
      </c>
      <c r="D1007" s="40" t="s">
        <v>629</v>
      </c>
      <c r="E1007" s="32"/>
      <c r="F1007" s="40" t="s">
        <v>2461</v>
      </c>
      <c r="G1007" s="33">
        <v>1</v>
      </c>
      <c r="H1007" s="34" t="s">
        <v>105</v>
      </c>
      <c r="I1007" s="31"/>
      <c r="J1007" s="36" t="s">
        <v>252</v>
      </c>
      <c r="K1007" s="36">
        <v>4</v>
      </c>
      <c r="L1007" s="36">
        <v>3</v>
      </c>
      <c r="M1007" s="50">
        <v>1</v>
      </c>
      <c r="N1007" s="35" t="s">
        <v>2476</v>
      </c>
      <c r="O1007" s="35"/>
      <c r="P1007" s="35" t="s">
        <v>2477</v>
      </c>
      <c r="Q1007" s="35"/>
      <c r="R1007" s="31"/>
      <c r="S1007" s="82" t="s">
        <v>1776</v>
      </c>
      <c r="T1007" s="31"/>
      <c r="U1007" s="31"/>
      <c r="V1007" s="38">
        <f t="shared" si="76"/>
        <v>1006</v>
      </c>
      <c r="W1007" s="33">
        <f t="shared" si="77"/>
        <v>0</v>
      </c>
      <c r="X1007" s="28" t="str">
        <f t="shared" si="75"/>
        <v/>
      </c>
    </row>
    <row r="1008" spans="1:24" ht="30">
      <c r="A1008" s="29">
        <f t="shared" si="78"/>
        <v>1007</v>
      </c>
      <c r="B1008" s="29">
        <v>308</v>
      </c>
      <c r="C1008" s="30">
        <f t="shared" si="79"/>
        <v>0</v>
      </c>
      <c r="D1008" s="40" t="s">
        <v>629</v>
      </c>
      <c r="E1008" s="32"/>
      <c r="F1008" s="40" t="s">
        <v>2461</v>
      </c>
      <c r="G1008" s="33">
        <v>1</v>
      </c>
      <c r="H1008" s="34" t="s">
        <v>105</v>
      </c>
      <c r="I1008" s="31"/>
      <c r="J1008" s="36" t="s">
        <v>252</v>
      </c>
      <c r="K1008" s="36">
        <v>4</v>
      </c>
      <c r="L1008" s="36">
        <v>3</v>
      </c>
      <c r="M1008" s="50">
        <v>1</v>
      </c>
      <c r="N1008" s="35" t="s">
        <v>2478</v>
      </c>
      <c r="O1008" s="35"/>
      <c r="P1008" s="35" t="s">
        <v>2479</v>
      </c>
      <c r="Q1008" s="35"/>
      <c r="R1008" s="31"/>
      <c r="S1008" s="82" t="s">
        <v>1776</v>
      </c>
      <c r="T1008" s="31"/>
      <c r="U1008" s="31"/>
      <c r="V1008" s="38">
        <f t="shared" si="76"/>
        <v>1007</v>
      </c>
      <c r="W1008" s="33">
        <f t="shared" si="77"/>
        <v>0</v>
      </c>
      <c r="X1008" s="28" t="str">
        <f t="shared" si="75"/>
        <v/>
      </c>
    </row>
    <row r="1009" spans="1:24" ht="30">
      <c r="A1009" s="29">
        <f t="shared" si="78"/>
        <v>1008</v>
      </c>
      <c r="B1009" s="29">
        <v>308</v>
      </c>
      <c r="C1009" s="30">
        <f t="shared" si="79"/>
        <v>0</v>
      </c>
      <c r="D1009" s="40" t="s">
        <v>629</v>
      </c>
      <c r="E1009" s="32"/>
      <c r="F1009" s="40" t="s">
        <v>2461</v>
      </c>
      <c r="G1009" s="33">
        <v>1</v>
      </c>
      <c r="H1009" s="34" t="s">
        <v>105</v>
      </c>
      <c r="I1009" s="31"/>
      <c r="J1009" s="36" t="s">
        <v>145</v>
      </c>
      <c r="K1009" s="36">
        <v>4</v>
      </c>
      <c r="L1009" s="36">
        <v>3</v>
      </c>
      <c r="M1009" s="50">
        <v>1</v>
      </c>
      <c r="N1009" s="35" t="s">
        <v>2480</v>
      </c>
      <c r="O1009" s="35"/>
      <c r="P1009" s="35" t="s">
        <v>2481</v>
      </c>
      <c r="Q1009" s="35"/>
      <c r="R1009" s="31"/>
      <c r="S1009" s="82" t="s">
        <v>1776</v>
      </c>
      <c r="T1009" s="31"/>
      <c r="U1009" s="31"/>
      <c r="V1009" s="38">
        <f t="shared" si="76"/>
        <v>1008</v>
      </c>
      <c r="W1009" s="33">
        <f t="shared" si="77"/>
        <v>0</v>
      </c>
      <c r="X1009" s="28" t="str">
        <f t="shared" si="75"/>
        <v/>
      </c>
    </row>
    <row r="1010" spans="1:24" ht="30">
      <c r="A1010" s="29">
        <f t="shared" si="78"/>
        <v>1009</v>
      </c>
      <c r="B1010" s="29">
        <v>308</v>
      </c>
      <c r="C1010" s="30">
        <f t="shared" si="79"/>
        <v>0</v>
      </c>
      <c r="D1010" s="40" t="s">
        <v>629</v>
      </c>
      <c r="E1010" s="32"/>
      <c r="F1010" s="40" t="s">
        <v>2461</v>
      </c>
      <c r="G1010" s="33">
        <v>1</v>
      </c>
      <c r="H1010" s="34" t="s">
        <v>105</v>
      </c>
      <c r="I1010" s="31"/>
      <c r="J1010" s="36" t="s">
        <v>145</v>
      </c>
      <c r="K1010" s="36">
        <v>4</v>
      </c>
      <c r="L1010" s="36">
        <v>3</v>
      </c>
      <c r="M1010" s="50">
        <v>1</v>
      </c>
      <c r="N1010" s="35" t="s">
        <v>2482</v>
      </c>
      <c r="O1010" s="35"/>
      <c r="P1010" s="35" t="s">
        <v>2483</v>
      </c>
      <c r="Q1010" s="35"/>
      <c r="R1010" s="31"/>
      <c r="S1010" s="82" t="s">
        <v>1776</v>
      </c>
      <c r="T1010" s="31"/>
      <c r="U1010" s="31"/>
      <c r="V1010" s="38">
        <f t="shared" si="76"/>
        <v>1009</v>
      </c>
      <c r="W1010" s="33">
        <f t="shared" si="77"/>
        <v>0</v>
      </c>
      <c r="X1010" s="28" t="str">
        <f t="shared" si="75"/>
        <v/>
      </c>
    </row>
    <row r="1011" spans="1:24" ht="30">
      <c r="A1011" s="29">
        <f t="shared" si="78"/>
        <v>1010</v>
      </c>
      <c r="B1011" s="29">
        <v>308</v>
      </c>
      <c r="C1011" s="30">
        <f t="shared" si="79"/>
        <v>0</v>
      </c>
      <c r="D1011" s="40" t="s">
        <v>629</v>
      </c>
      <c r="E1011" s="32"/>
      <c r="F1011" s="40" t="s">
        <v>2461</v>
      </c>
      <c r="G1011" s="33">
        <v>1</v>
      </c>
      <c r="H1011" s="34" t="s">
        <v>105</v>
      </c>
      <c r="I1011" s="31"/>
      <c r="J1011" s="36" t="s">
        <v>145</v>
      </c>
      <c r="K1011" s="36">
        <v>4</v>
      </c>
      <c r="L1011" s="36">
        <v>3</v>
      </c>
      <c r="M1011" s="50">
        <v>1</v>
      </c>
      <c r="N1011" s="40" t="s">
        <v>2484</v>
      </c>
      <c r="O1011" s="35"/>
      <c r="P1011" s="35" t="s">
        <v>2485</v>
      </c>
      <c r="Q1011" s="35"/>
      <c r="R1011" s="31"/>
      <c r="S1011" s="82" t="s">
        <v>1776</v>
      </c>
      <c r="T1011" s="31"/>
      <c r="U1011" s="31"/>
      <c r="V1011" s="38">
        <f t="shared" si="76"/>
        <v>1010</v>
      </c>
      <c r="W1011" s="33">
        <f t="shared" si="77"/>
        <v>0</v>
      </c>
      <c r="X1011" s="28" t="str">
        <f t="shared" si="75"/>
        <v/>
      </c>
    </row>
    <row r="1012" spans="1:24" ht="30">
      <c r="A1012" s="29">
        <f t="shared" si="78"/>
        <v>1011</v>
      </c>
      <c r="B1012" s="29">
        <v>308</v>
      </c>
      <c r="C1012" s="30">
        <f t="shared" si="79"/>
        <v>0</v>
      </c>
      <c r="D1012" s="40" t="s">
        <v>629</v>
      </c>
      <c r="E1012" s="32"/>
      <c r="F1012" s="40" t="s">
        <v>2461</v>
      </c>
      <c r="G1012" s="33">
        <v>1</v>
      </c>
      <c r="H1012" s="34" t="s">
        <v>105</v>
      </c>
      <c r="I1012" s="31"/>
      <c r="J1012" s="36" t="s">
        <v>145</v>
      </c>
      <c r="K1012" s="36">
        <v>4</v>
      </c>
      <c r="L1012" s="36">
        <v>3</v>
      </c>
      <c r="M1012" s="50">
        <v>1</v>
      </c>
      <c r="N1012" s="35" t="s">
        <v>2486</v>
      </c>
      <c r="O1012" s="35"/>
      <c r="P1012" s="35" t="s">
        <v>2487</v>
      </c>
      <c r="Q1012" s="35"/>
      <c r="R1012" s="31"/>
      <c r="S1012" s="82" t="s">
        <v>1776</v>
      </c>
      <c r="T1012" s="31"/>
      <c r="U1012" s="31"/>
      <c r="V1012" s="38">
        <f t="shared" si="76"/>
        <v>1011</v>
      </c>
      <c r="W1012" s="33">
        <f t="shared" si="77"/>
        <v>0</v>
      </c>
      <c r="X1012" s="28" t="str">
        <f t="shared" si="75"/>
        <v/>
      </c>
    </row>
    <row r="1013" spans="1:24" ht="30">
      <c r="A1013" s="29">
        <f t="shared" si="78"/>
        <v>1012</v>
      </c>
      <c r="B1013" s="29">
        <v>308</v>
      </c>
      <c r="C1013" s="30">
        <f t="shared" si="79"/>
        <v>0</v>
      </c>
      <c r="D1013" s="40" t="s">
        <v>629</v>
      </c>
      <c r="E1013" s="32"/>
      <c r="F1013" s="40" t="s">
        <v>2461</v>
      </c>
      <c r="G1013" s="33">
        <v>1</v>
      </c>
      <c r="H1013" s="34" t="s">
        <v>105</v>
      </c>
      <c r="I1013" s="31"/>
      <c r="J1013" s="36"/>
      <c r="K1013" s="36"/>
      <c r="L1013" s="36">
        <v>3</v>
      </c>
      <c r="M1013" s="50">
        <v>1</v>
      </c>
      <c r="N1013" s="35" t="s">
        <v>2488</v>
      </c>
      <c r="O1013" s="35"/>
      <c r="P1013" s="35" t="s">
        <v>2489</v>
      </c>
      <c r="Q1013" s="35"/>
      <c r="R1013" s="31"/>
      <c r="S1013" s="82" t="s">
        <v>1776</v>
      </c>
      <c r="T1013" s="31"/>
      <c r="U1013" s="31"/>
      <c r="V1013" s="38">
        <f t="shared" si="76"/>
        <v>1012</v>
      </c>
      <c r="W1013" s="33">
        <f t="shared" si="77"/>
        <v>0</v>
      </c>
      <c r="X1013" s="28" t="str">
        <f t="shared" si="75"/>
        <v/>
      </c>
    </row>
    <row r="1014" spans="1:24" ht="30">
      <c r="A1014" s="29">
        <f t="shared" si="78"/>
        <v>1013</v>
      </c>
      <c r="B1014" s="29">
        <v>308</v>
      </c>
      <c r="C1014" s="30">
        <f t="shared" si="79"/>
        <v>0</v>
      </c>
      <c r="D1014" s="40" t="s">
        <v>629</v>
      </c>
      <c r="E1014" s="32"/>
      <c r="F1014" s="40" t="s">
        <v>2461</v>
      </c>
      <c r="G1014" s="33">
        <v>1</v>
      </c>
      <c r="H1014" s="34" t="s">
        <v>105</v>
      </c>
      <c r="I1014" s="31"/>
      <c r="J1014" s="36" t="s">
        <v>106</v>
      </c>
      <c r="K1014" s="36">
        <v>3</v>
      </c>
      <c r="L1014" s="36">
        <v>3</v>
      </c>
      <c r="M1014" s="50">
        <v>1</v>
      </c>
      <c r="N1014" s="35" t="s">
        <v>2490</v>
      </c>
      <c r="O1014" s="35"/>
      <c r="P1014" s="35" t="s">
        <v>2491</v>
      </c>
      <c r="Q1014" s="35"/>
      <c r="R1014" s="31"/>
      <c r="S1014" s="82" t="s">
        <v>1776</v>
      </c>
      <c r="T1014" s="31"/>
      <c r="U1014" s="31"/>
      <c r="V1014" s="38">
        <f t="shared" si="76"/>
        <v>1013</v>
      </c>
      <c r="W1014" s="33">
        <f t="shared" si="77"/>
        <v>0</v>
      </c>
      <c r="X1014" s="28" t="str">
        <f t="shared" si="75"/>
        <v/>
      </c>
    </row>
    <row r="1015" spans="1:24" ht="30">
      <c r="A1015" s="29">
        <f t="shared" si="78"/>
        <v>1014</v>
      </c>
      <c r="B1015" s="29">
        <v>308</v>
      </c>
      <c r="C1015" s="30">
        <f t="shared" si="79"/>
        <v>0</v>
      </c>
      <c r="D1015" s="40" t="s">
        <v>629</v>
      </c>
      <c r="E1015" s="32"/>
      <c r="F1015" s="40" t="s">
        <v>2461</v>
      </c>
      <c r="G1015" s="33">
        <v>1</v>
      </c>
      <c r="H1015" s="34" t="s">
        <v>105</v>
      </c>
      <c r="I1015" s="31"/>
      <c r="J1015" s="36" t="s">
        <v>106</v>
      </c>
      <c r="K1015" s="36">
        <v>3</v>
      </c>
      <c r="L1015" s="36">
        <v>3</v>
      </c>
      <c r="M1015" s="50">
        <v>1</v>
      </c>
      <c r="N1015" s="35" t="s">
        <v>2492</v>
      </c>
      <c r="O1015" s="35"/>
      <c r="P1015" s="35" t="s">
        <v>2493</v>
      </c>
      <c r="Q1015" s="35"/>
      <c r="R1015" s="31"/>
      <c r="S1015" s="82" t="s">
        <v>1776</v>
      </c>
      <c r="T1015" s="31"/>
      <c r="U1015" s="31"/>
      <c r="V1015" s="38">
        <f t="shared" si="76"/>
        <v>1014</v>
      </c>
      <c r="W1015" s="33">
        <f t="shared" si="77"/>
        <v>0</v>
      </c>
      <c r="X1015" s="28" t="str">
        <f t="shared" si="75"/>
        <v/>
      </c>
    </row>
    <row r="1016" spans="1:24" ht="30">
      <c r="A1016" s="29">
        <f t="shared" si="78"/>
        <v>1015</v>
      </c>
      <c r="B1016" s="29">
        <v>308</v>
      </c>
      <c r="C1016" s="30">
        <f t="shared" si="79"/>
        <v>0</v>
      </c>
      <c r="D1016" s="40" t="s">
        <v>629</v>
      </c>
      <c r="E1016" s="32"/>
      <c r="F1016" s="40" t="s">
        <v>2461</v>
      </c>
      <c r="G1016" s="33">
        <v>1</v>
      </c>
      <c r="H1016" s="34" t="s">
        <v>105</v>
      </c>
      <c r="I1016" s="31"/>
      <c r="J1016" s="36" t="s">
        <v>149</v>
      </c>
      <c r="K1016" s="36">
        <v>4</v>
      </c>
      <c r="L1016" s="36">
        <v>3</v>
      </c>
      <c r="M1016" s="50">
        <v>1</v>
      </c>
      <c r="N1016" s="35" t="s">
        <v>2494</v>
      </c>
      <c r="O1016" s="35"/>
      <c r="P1016" s="35" t="s">
        <v>2495</v>
      </c>
      <c r="Q1016" s="35"/>
      <c r="R1016" s="31"/>
      <c r="S1016" s="82" t="s">
        <v>1776</v>
      </c>
      <c r="T1016" s="31"/>
      <c r="U1016" s="31"/>
      <c r="V1016" s="38">
        <f t="shared" si="76"/>
        <v>1015</v>
      </c>
      <c r="W1016" s="33">
        <f t="shared" si="77"/>
        <v>0</v>
      </c>
      <c r="X1016" s="28" t="str">
        <f t="shared" si="75"/>
        <v/>
      </c>
    </row>
    <row r="1017" spans="1:24" ht="30">
      <c r="A1017" s="29">
        <f t="shared" si="78"/>
        <v>1016</v>
      </c>
      <c r="B1017" s="29">
        <v>308</v>
      </c>
      <c r="C1017" s="30">
        <f t="shared" si="79"/>
        <v>0</v>
      </c>
      <c r="D1017" s="40" t="s">
        <v>629</v>
      </c>
      <c r="E1017" s="32"/>
      <c r="F1017" s="40" t="s">
        <v>2461</v>
      </c>
      <c r="G1017" s="33">
        <v>1</v>
      </c>
      <c r="H1017" s="34" t="s">
        <v>105</v>
      </c>
      <c r="I1017" s="31"/>
      <c r="J1017" s="36"/>
      <c r="K1017" s="36"/>
      <c r="L1017" s="36">
        <v>3</v>
      </c>
      <c r="M1017" s="50">
        <v>1</v>
      </c>
      <c r="N1017" s="35" t="s">
        <v>2496</v>
      </c>
      <c r="O1017" s="35"/>
      <c r="P1017" s="35" t="s">
        <v>2497</v>
      </c>
      <c r="Q1017" s="35"/>
      <c r="R1017" s="31"/>
      <c r="S1017" s="82" t="s">
        <v>1776</v>
      </c>
      <c r="T1017" s="31"/>
      <c r="U1017" s="31"/>
      <c r="V1017" s="38">
        <f t="shared" si="76"/>
        <v>1016</v>
      </c>
      <c r="W1017" s="33">
        <f t="shared" si="77"/>
        <v>0</v>
      </c>
      <c r="X1017" s="28" t="str">
        <f t="shared" si="75"/>
        <v/>
      </c>
    </row>
    <row r="1018" spans="1:24" ht="30">
      <c r="A1018" s="29">
        <f t="shared" si="78"/>
        <v>1017</v>
      </c>
      <c r="B1018" s="29">
        <v>308</v>
      </c>
      <c r="C1018" s="30">
        <f t="shared" si="79"/>
        <v>0</v>
      </c>
      <c r="D1018" s="40" t="s">
        <v>629</v>
      </c>
      <c r="E1018" s="32"/>
      <c r="F1018" s="40" t="s">
        <v>2461</v>
      </c>
      <c r="G1018" s="33">
        <v>1</v>
      </c>
      <c r="H1018" s="34" t="s">
        <v>105</v>
      </c>
      <c r="I1018" s="31"/>
      <c r="J1018" s="36" t="s">
        <v>106</v>
      </c>
      <c r="K1018" s="36">
        <v>3</v>
      </c>
      <c r="L1018" s="36">
        <v>3</v>
      </c>
      <c r="M1018" s="50">
        <v>1</v>
      </c>
      <c r="N1018" s="35" t="s">
        <v>2498</v>
      </c>
      <c r="O1018" s="35"/>
      <c r="P1018" s="35" t="s">
        <v>2499</v>
      </c>
      <c r="Q1018" s="35"/>
      <c r="R1018" s="31"/>
      <c r="S1018" s="82" t="s">
        <v>1776</v>
      </c>
      <c r="T1018" s="31"/>
      <c r="U1018" s="31"/>
      <c r="V1018" s="38">
        <f t="shared" si="76"/>
        <v>1017</v>
      </c>
      <c r="W1018" s="33">
        <f t="shared" si="77"/>
        <v>0</v>
      </c>
      <c r="X1018" s="28" t="str">
        <f t="shared" si="75"/>
        <v/>
      </c>
    </row>
    <row r="1019" spans="1:24" ht="30">
      <c r="A1019" s="29">
        <f t="shared" si="78"/>
        <v>1018</v>
      </c>
      <c r="B1019" s="29">
        <v>308</v>
      </c>
      <c r="C1019" s="30">
        <f t="shared" si="79"/>
        <v>0</v>
      </c>
      <c r="D1019" s="40" t="s">
        <v>629</v>
      </c>
      <c r="E1019" s="32"/>
      <c r="F1019" s="40" t="s">
        <v>2461</v>
      </c>
      <c r="G1019" s="33">
        <v>1</v>
      </c>
      <c r="H1019" s="34" t="s">
        <v>105</v>
      </c>
      <c r="I1019" s="31"/>
      <c r="J1019" s="36" t="s">
        <v>106</v>
      </c>
      <c r="K1019" s="36">
        <v>3</v>
      </c>
      <c r="L1019" s="36">
        <v>3</v>
      </c>
      <c r="M1019" s="50">
        <v>1</v>
      </c>
      <c r="N1019" s="35" t="s">
        <v>2500</v>
      </c>
      <c r="O1019" s="35"/>
      <c r="P1019" s="35" t="s">
        <v>2501</v>
      </c>
      <c r="Q1019" s="35"/>
      <c r="R1019" s="31"/>
      <c r="S1019" s="82" t="s">
        <v>1776</v>
      </c>
      <c r="T1019" s="31"/>
      <c r="U1019" s="31"/>
      <c r="V1019" s="38">
        <f t="shared" si="76"/>
        <v>1018</v>
      </c>
      <c r="W1019" s="33">
        <f t="shared" si="77"/>
        <v>0</v>
      </c>
      <c r="X1019" s="28" t="str">
        <f t="shared" si="75"/>
        <v/>
      </c>
    </row>
    <row r="1020" spans="1:24" ht="30">
      <c r="A1020" s="29">
        <f t="shared" si="78"/>
        <v>1019</v>
      </c>
      <c r="B1020" s="29">
        <v>308</v>
      </c>
      <c r="C1020" s="30">
        <f t="shared" si="79"/>
        <v>0</v>
      </c>
      <c r="D1020" s="40" t="s">
        <v>629</v>
      </c>
      <c r="E1020" s="32"/>
      <c r="F1020" s="40" t="s">
        <v>2461</v>
      </c>
      <c r="G1020" s="33">
        <v>1</v>
      </c>
      <c r="H1020" s="34" t="s">
        <v>105</v>
      </c>
      <c r="I1020" s="31"/>
      <c r="J1020" s="36" t="s">
        <v>149</v>
      </c>
      <c r="K1020" s="36">
        <v>4</v>
      </c>
      <c r="L1020" s="36">
        <v>3</v>
      </c>
      <c r="M1020" s="50">
        <v>1</v>
      </c>
      <c r="N1020" s="35" t="s">
        <v>2502</v>
      </c>
      <c r="O1020" s="35"/>
      <c r="P1020" s="35" t="s">
        <v>2503</v>
      </c>
      <c r="Q1020" s="35"/>
      <c r="R1020" s="31"/>
      <c r="S1020" s="82" t="s">
        <v>1776</v>
      </c>
      <c r="T1020" s="31"/>
      <c r="U1020" s="31"/>
      <c r="V1020" s="38">
        <f t="shared" si="76"/>
        <v>1019</v>
      </c>
      <c r="W1020" s="33">
        <f t="shared" si="77"/>
        <v>0</v>
      </c>
      <c r="X1020" s="28" t="str">
        <f t="shared" si="75"/>
        <v/>
      </c>
    </row>
    <row r="1021" spans="1:24" ht="30">
      <c r="A1021" s="29">
        <f t="shared" si="78"/>
        <v>1020</v>
      </c>
      <c r="B1021" s="29">
        <v>308</v>
      </c>
      <c r="C1021" s="30">
        <f t="shared" si="79"/>
        <v>0</v>
      </c>
      <c r="D1021" s="40" t="s">
        <v>629</v>
      </c>
      <c r="E1021" s="32"/>
      <c r="F1021" s="40" t="s">
        <v>2461</v>
      </c>
      <c r="G1021" s="33">
        <v>1</v>
      </c>
      <c r="H1021" s="34" t="s">
        <v>105</v>
      </c>
      <c r="I1021" s="31"/>
      <c r="J1021" s="36"/>
      <c r="K1021" s="36"/>
      <c r="L1021" s="36">
        <v>3</v>
      </c>
      <c r="M1021" s="50">
        <v>1</v>
      </c>
      <c r="N1021" s="35" t="s">
        <v>2504</v>
      </c>
      <c r="O1021" s="35"/>
      <c r="P1021" s="35" t="s">
        <v>2505</v>
      </c>
      <c r="Q1021" s="35"/>
      <c r="R1021" s="31"/>
      <c r="S1021" s="82" t="s">
        <v>1776</v>
      </c>
      <c r="T1021" s="31"/>
      <c r="U1021" s="31"/>
      <c r="V1021" s="38">
        <f t="shared" si="76"/>
        <v>1020</v>
      </c>
      <c r="W1021" s="33">
        <f t="shared" si="77"/>
        <v>0</v>
      </c>
      <c r="X1021" s="28" t="str">
        <f t="shared" si="75"/>
        <v/>
      </c>
    </row>
    <row r="1022" spans="1:24" ht="30">
      <c r="A1022" s="29">
        <f t="shared" si="78"/>
        <v>1021</v>
      </c>
      <c r="B1022" s="29">
        <v>308</v>
      </c>
      <c r="C1022" s="30">
        <f t="shared" si="79"/>
        <v>0</v>
      </c>
      <c r="D1022" s="40" t="s">
        <v>629</v>
      </c>
      <c r="E1022" s="32"/>
      <c r="F1022" s="40" t="s">
        <v>2461</v>
      </c>
      <c r="G1022" s="33">
        <v>1</v>
      </c>
      <c r="H1022" s="34" t="s">
        <v>105</v>
      </c>
      <c r="I1022" s="31"/>
      <c r="J1022" s="36" t="s">
        <v>106</v>
      </c>
      <c r="K1022" s="36">
        <v>3</v>
      </c>
      <c r="L1022" s="36">
        <v>3</v>
      </c>
      <c r="M1022" s="50">
        <v>1</v>
      </c>
      <c r="N1022" s="35" t="s">
        <v>2506</v>
      </c>
      <c r="O1022" s="35"/>
      <c r="P1022" s="35" t="s">
        <v>2507</v>
      </c>
      <c r="Q1022" s="35"/>
      <c r="R1022" s="31"/>
      <c r="S1022" s="82" t="s">
        <v>1776</v>
      </c>
      <c r="T1022" s="31"/>
      <c r="U1022" s="31"/>
      <c r="V1022" s="38">
        <f t="shared" si="76"/>
        <v>1021</v>
      </c>
      <c r="W1022" s="33">
        <f t="shared" si="77"/>
        <v>0</v>
      </c>
      <c r="X1022" s="28" t="str">
        <f t="shared" si="75"/>
        <v/>
      </c>
    </row>
    <row r="1023" spans="1:24" ht="30">
      <c r="A1023" s="29">
        <f t="shared" si="78"/>
        <v>1022</v>
      </c>
      <c r="B1023" s="29">
        <v>308</v>
      </c>
      <c r="C1023" s="30">
        <f t="shared" si="79"/>
        <v>0</v>
      </c>
      <c r="D1023" s="40" t="s">
        <v>629</v>
      </c>
      <c r="E1023" s="32"/>
      <c r="F1023" s="40" t="s">
        <v>2461</v>
      </c>
      <c r="G1023" s="33">
        <v>1</v>
      </c>
      <c r="H1023" s="34" t="s">
        <v>105</v>
      </c>
      <c r="I1023" s="31"/>
      <c r="J1023" s="36" t="s">
        <v>106</v>
      </c>
      <c r="K1023" s="36">
        <v>3</v>
      </c>
      <c r="L1023" s="36">
        <v>3</v>
      </c>
      <c r="M1023" s="50">
        <v>1</v>
      </c>
      <c r="N1023" s="35" t="s">
        <v>2508</v>
      </c>
      <c r="O1023" s="35"/>
      <c r="P1023" s="35" t="s">
        <v>2509</v>
      </c>
      <c r="Q1023" s="35"/>
      <c r="R1023" s="31"/>
      <c r="S1023" s="82" t="s">
        <v>1776</v>
      </c>
      <c r="T1023" s="31"/>
      <c r="U1023" s="31"/>
      <c r="V1023" s="38">
        <f t="shared" si="76"/>
        <v>1022</v>
      </c>
      <c r="W1023" s="33">
        <f t="shared" si="77"/>
        <v>0</v>
      </c>
      <c r="X1023" s="28" t="str">
        <f t="shared" si="75"/>
        <v/>
      </c>
    </row>
    <row r="1024" spans="1:24" ht="30">
      <c r="A1024" s="29">
        <f t="shared" si="78"/>
        <v>1023</v>
      </c>
      <c r="B1024" s="29">
        <v>308</v>
      </c>
      <c r="C1024" s="30">
        <f t="shared" si="79"/>
        <v>0</v>
      </c>
      <c r="D1024" s="40" t="s">
        <v>629</v>
      </c>
      <c r="E1024" s="32"/>
      <c r="F1024" s="40" t="s">
        <v>2461</v>
      </c>
      <c r="G1024" s="33">
        <v>1</v>
      </c>
      <c r="H1024" s="34" t="s">
        <v>105</v>
      </c>
      <c r="I1024" s="31"/>
      <c r="J1024" s="36" t="s">
        <v>149</v>
      </c>
      <c r="K1024" s="36">
        <v>4</v>
      </c>
      <c r="L1024" s="36">
        <v>3</v>
      </c>
      <c r="M1024" s="50">
        <v>1</v>
      </c>
      <c r="N1024" s="35" t="s">
        <v>2510</v>
      </c>
      <c r="O1024" s="35"/>
      <c r="P1024" s="35" t="s">
        <v>2511</v>
      </c>
      <c r="Q1024" s="35"/>
      <c r="R1024" s="31"/>
      <c r="S1024" s="82" t="s">
        <v>1776</v>
      </c>
      <c r="T1024" s="31"/>
      <c r="U1024" s="31"/>
      <c r="V1024" s="38">
        <f t="shared" si="76"/>
        <v>1023</v>
      </c>
      <c r="W1024" s="33">
        <f t="shared" si="77"/>
        <v>0</v>
      </c>
      <c r="X1024" s="28" t="str">
        <f t="shared" si="75"/>
        <v/>
      </c>
    </row>
    <row r="1025" spans="1:24" ht="30">
      <c r="A1025" s="29">
        <f t="shared" si="78"/>
        <v>1024</v>
      </c>
      <c r="B1025" s="29">
        <v>308</v>
      </c>
      <c r="C1025" s="30">
        <f t="shared" si="79"/>
        <v>0</v>
      </c>
      <c r="D1025" s="40" t="s">
        <v>629</v>
      </c>
      <c r="E1025" s="32"/>
      <c r="F1025" s="40" t="s">
        <v>2461</v>
      </c>
      <c r="G1025" s="33">
        <v>1</v>
      </c>
      <c r="H1025" s="34" t="s">
        <v>105</v>
      </c>
      <c r="I1025" s="31"/>
      <c r="J1025" s="36"/>
      <c r="K1025" s="36"/>
      <c r="L1025" s="36">
        <v>3</v>
      </c>
      <c r="M1025" s="50">
        <v>1</v>
      </c>
      <c r="N1025" s="35" t="s">
        <v>2512</v>
      </c>
      <c r="O1025" s="35"/>
      <c r="P1025" s="35" t="s">
        <v>2513</v>
      </c>
      <c r="Q1025" s="35"/>
      <c r="R1025" s="31"/>
      <c r="S1025" s="82" t="s">
        <v>1776</v>
      </c>
      <c r="T1025" s="31"/>
      <c r="U1025" s="31"/>
      <c r="V1025" s="38">
        <f t="shared" si="76"/>
        <v>1024</v>
      </c>
      <c r="W1025" s="33">
        <f t="shared" si="77"/>
        <v>0</v>
      </c>
      <c r="X1025" s="28" t="str">
        <f t="shared" si="75"/>
        <v/>
      </c>
    </row>
    <row r="1026" spans="1:24" ht="30">
      <c r="A1026" s="29">
        <f t="shared" si="78"/>
        <v>1025</v>
      </c>
      <c r="B1026" s="29">
        <v>308</v>
      </c>
      <c r="C1026" s="30">
        <f t="shared" si="79"/>
        <v>0</v>
      </c>
      <c r="D1026" s="40" t="s">
        <v>629</v>
      </c>
      <c r="E1026" s="32"/>
      <c r="F1026" s="40" t="s">
        <v>2461</v>
      </c>
      <c r="G1026" s="33">
        <v>1</v>
      </c>
      <c r="H1026" s="34" t="s">
        <v>105</v>
      </c>
      <c r="I1026" s="31"/>
      <c r="J1026" s="36" t="s">
        <v>106</v>
      </c>
      <c r="K1026" s="36">
        <v>3</v>
      </c>
      <c r="L1026" s="36">
        <v>3</v>
      </c>
      <c r="M1026" s="50">
        <v>1</v>
      </c>
      <c r="N1026" s="35" t="s">
        <v>2514</v>
      </c>
      <c r="O1026" s="35"/>
      <c r="P1026" s="35" t="s">
        <v>2515</v>
      </c>
      <c r="Q1026" s="35"/>
      <c r="R1026" s="31"/>
      <c r="S1026" s="82" t="s">
        <v>1776</v>
      </c>
      <c r="T1026" s="31"/>
      <c r="U1026" s="31"/>
      <c r="V1026" s="38">
        <f t="shared" si="76"/>
        <v>1025</v>
      </c>
      <c r="W1026" s="33">
        <f t="shared" si="77"/>
        <v>0</v>
      </c>
      <c r="X1026" s="28" t="str">
        <f t="shared" ref="X1026:X1089" si="80">IF(M1026&gt;M1025, IF(F1026=F1025,"OK"," !!! "), "")</f>
        <v/>
      </c>
    </row>
    <row r="1027" spans="1:24" ht="30">
      <c r="A1027" s="29">
        <f t="shared" si="78"/>
        <v>1026</v>
      </c>
      <c r="B1027" s="29">
        <v>308</v>
      </c>
      <c r="C1027" s="30">
        <f t="shared" si="79"/>
        <v>0</v>
      </c>
      <c r="D1027" s="40" t="s">
        <v>629</v>
      </c>
      <c r="E1027" s="32"/>
      <c r="F1027" s="40" t="s">
        <v>2461</v>
      </c>
      <c r="G1027" s="33">
        <v>1</v>
      </c>
      <c r="H1027" s="34" t="s">
        <v>105</v>
      </c>
      <c r="I1027" s="31"/>
      <c r="J1027" s="36" t="s">
        <v>149</v>
      </c>
      <c r="K1027" s="36">
        <v>4</v>
      </c>
      <c r="L1027" s="36">
        <v>3</v>
      </c>
      <c r="M1027" s="50">
        <v>1</v>
      </c>
      <c r="N1027" s="35" t="s">
        <v>2516</v>
      </c>
      <c r="O1027" s="35"/>
      <c r="P1027" s="35" t="s">
        <v>2517</v>
      </c>
      <c r="Q1027" s="35"/>
      <c r="R1027" s="31"/>
      <c r="S1027" s="82" t="s">
        <v>1776</v>
      </c>
      <c r="T1027" s="31"/>
      <c r="U1027" s="31"/>
      <c r="V1027" s="38">
        <f t="shared" ref="V1027:V1090" si="81">A1027</f>
        <v>1026</v>
      </c>
      <c r="W1027" s="33">
        <f t="shared" ref="W1027:W1090" si="82">2-ISERROR(SEARCH("jorion",R1027))-ISERROR(SEARCH("PRM",R1027))</f>
        <v>0</v>
      </c>
      <c r="X1027" s="28" t="str">
        <f t="shared" si="80"/>
        <v/>
      </c>
    </row>
    <row r="1028" spans="1:24" ht="30">
      <c r="A1028" s="29">
        <f t="shared" ref="A1028:A1091" si="83">1+A1027</f>
        <v>1027</v>
      </c>
      <c r="B1028" s="29">
        <v>308</v>
      </c>
      <c r="C1028" s="30">
        <f t="shared" ref="C1028:C1091" si="84">(R1028="")*(U1028="")*(T1028="")*(S1028="")</f>
        <v>0</v>
      </c>
      <c r="D1028" s="40" t="s">
        <v>629</v>
      </c>
      <c r="E1028" s="32"/>
      <c r="F1028" s="40" t="s">
        <v>2461</v>
      </c>
      <c r="G1028" s="33">
        <v>1</v>
      </c>
      <c r="H1028" s="34" t="s">
        <v>105</v>
      </c>
      <c r="I1028" s="31"/>
      <c r="J1028" s="36"/>
      <c r="K1028" s="36"/>
      <c r="L1028" s="36">
        <v>3</v>
      </c>
      <c r="M1028" s="50">
        <v>1</v>
      </c>
      <c r="N1028" s="35" t="s">
        <v>2518</v>
      </c>
      <c r="O1028" s="35"/>
      <c r="P1028" s="35" t="s">
        <v>2519</v>
      </c>
      <c r="Q1028" s="35"/>
      <c r="R1028" s="31"/>
      <c r="S1028" s="82" t="s">
        <v>1776</v>
      </c>
      <c r="T1028" s="31"/>
      <c r="U1028" s="31"/>
      <c r="V1028" s="38">
        <f t="shared" si="81"/>
        <v>1027</v>
      </c>
      <c r="W1028" s="33">
        <f t="shared" si="82"/>
        <v>0</v>
      </c>
      <c r="X1028" s="28" t="str">
        <f t="shared" si="80"/>
        <v/>
      </c>
    </row>
    <row r="1029" spans="1:24" ht="30">
      <c r="A1029" s="29">
        <f t="shared" si="83"/>
        <v>1028</v>
      </c>
      <c r="B1029" s="29">
        <v>308</v>
      </c>
      <c r="C1029" s="30">
        <f t="shared" si="84"/>
        <v>0</v>
      </c>
      <c r="D1029" s="40" t="s">
        <v>629</v>
      </c>
      <c r="E1029" s="32"/>
      <c r="F1029" s="40" t="s">
        <v>2461</v>
      </c>
      <c r="G1029" s="33">
        <v>1</v>
      </c>
      <c r="H1029" s="34" t="s">
        <v>105</v>
      </c>
      <c r="I1029" s="31"/>
      <c r="J1029" s="36" t="s">
        <v>252</v>
      </c>
      <c r="K1029" s="36">
        <v>4</v>
      </c>
      <c r="L1029" s="36">
        <v>3</v>
      </c>
      <c r="M1029" s="50">
        <v>1</v>
      </c>
      <c r="N1029" s="35" t="s">
        <v>2520</v>
      </c>
      <c r="O1029" s="35"/>
      <c r="P1029" s="35" t="s">
        <v>2521</v>
      </c>
      <c r="Q1029" s="35"/>
      <c r="R1029" s="31"/>
      <c r="S1029" s="82" t="s">
        <v>1776</v>
      </c>
      <c r="T1029" s="31"/>
      <c r="U1029" s="31"/>
      <c r="V1029" s="38">
        <f t="shared" si="81"/>
        <v>1028</v>
      </c>
      <c r="W1029" s="33">
        <f t="shared" si="82"/>
        <v>0</v>
      </c>
      <c r="X1029" s="28" t="str">
        <f t="shared" si="80"/>
        <v/>
      </c>
    </row>
    <row r="1030" spans="1:24" ht="30">
      <c r="A1030" s="29">
        <f t="shared" si="83"/>
        <v>1029</v>
      </c>
      <c r="B1030" s="29">
        <v>308</v>
      </c>
      <c r="C1030" s="30">
        <f t="shared" si="84"/>
        <v>0</v>
      </c>
      <c r="D1030" s="40" t="s">
        <v>629</v>
      </c>
      <c r="E1030" s="32"/>
      <c r="F1030" s="40" t="s">
        <v>2461</v>
      </c>
      <c r="G1030" s="33">
        <v>1</v>
      </c>
      <c r="H1030" s="34" t="s">
        <v>105</v>
      </c>
      <c r="I1030" s="31"/>
      <c r="J1030" s="36" t="s">
        <v>261</v>
      </c>
      <c r="K1030" s="36">
        <v>4</v>
      </c>
      <c r="L1030" s="36">
        <v>3</v>
      </c>
      <c r="M1030" s="50">
        <v>1</v>
      </c>
      <c r="N1030" s="35" t="s">
        <v>2522</v>
      </c>
      <c r="O1030" s="35"/>
      <c r="P1030" s="35" t="s">
        <v>2523</v>
      </c>
      <c r="Q1030" s="35"/>
      <c r="R1030" s="31"/>
      <c r="S1030" s="82" t="s">
        <v>1776</v>
      </c>
      <c r="T1030" s="31"/>
      <c r="U1030" s="31"/>
      <c r="V1030" s="38">
        <f t="shared" si="81"/>
        <v>1029</v>
      </c>
      <c r="W1030" s="33">
        <f t="shared" si="82"/>
        <v>0</v>
      </c>
      <c r="X1030" s="28" t="str">
        <f t="shared" si="80"/>
        <v/>
      </c>
    </row>
    <row r="1031" spans="1:24" ht="30">
      <c r="A1031" s="29">
        <f t="shared" si="83"/>
        <v>1030</v>
      </c>
      <c r="B1031" s="29">
        <v>308</v>
      </c>
      <c r="C1031" s="30">
        <f t="shared" si="84"/>
        <v>0</v>
      </c>
      <c r="D1031" s="40" t="s">
        <v>629</v>
      </c>
      <c r="E1031" s="32"/>
      <c r="F1031" s="40" t="s">
        <v>2461</v>
      </c>
      <c r="G1031" s="33">
        <v>1</v>
      </c>
      <c r="H1031" s="34" t="s">
        <v>105</v>
      </c>
      <c r="I1031" s="31"/>
      <c r="J1031" s="36" t="s">
        <v>252</v>
      </c>
      <c r="K1031" s="36">
        <v>4</v>
      </c>
      <c r="L1031" s="36">
        <v>3</v>
      </c>
      <c r="M1031" s="50">
        <v>1</v>
      </c>
      <c r="N1031" s="35" t="s">
        <v>2524</v>
      </c>
      <c r="O1031" s="35"/>
      <c r="P1031" s="35" t="s">
        <v>2525</v>
      </c>
      <c r="Q1031" s="35"/>
      <c r="R1031" s="31"/>
      <c r="S1031" s="82" t="s">
        <v>1776</v>
      </c>
      <c r="T1031" s="31"/>
      <c r="U1031" s="31"/>
      <c r="V1031" s="38">
        <f t="shared" si="81"/>
        <v>1030</v>
      </c>
      <c r="W1031" s="33">
        <f t="shared" si="82"/>
        <v>0</v>
      </c>
      <c r="X1031" s="28" t="str">
        <f t="shared" si="80"/>
        <v/>
      </c>
    </row>
    <row r="1032" spans="1:24" ht="195">
      <c r="A1032" s="29">
        <f t="shared" si="83"/>
        <v>1031</v>
      </c>
      <c r="B1032" s="29">
        <v>202</v>
      </c>
      <c r="C1032" s="30">
        <f t="shared" si="84"/>
        <v>0</v>
      </c>
      <c r="D1032" s="34" t="s">
        <v>1512</v>
      </c>
      <c r="E1032" s="32"/>
      <c r="F1032" s="35" t="s">
        <v>2526</v>
      </c>
      <c r="G1032" s="33">
        <v>1</v>
      </c>
      <c r="H1032" s="34" t="s">
        <v>105</v>
      </c>
      <c r="I1032" s="31"/>
      <c r="J1032" s="36" t="s">
        <v>724</v>
      </c>
      <c r="K1032" s="36">
        <v>1</v>
      </c>
      <c r="L1032" s="36">
        <v>2</v>
      </c>
      <c r="M1032" s="30">
        <v>1</v>
      </c>
      <c r="N1032" s="35" t="s">
        <v>2527</v>
      </c>
      <c r="O1032" s="35"/>
      <c r="P1032" s="37"/>
      <c r="Q1032" s="35"/>
      <c r="R1032" s="31" t="s">
        <v>2528</v>
      </c>
      <c r="S1032" s="31"/>
      <c r="T1032" s="31"/>
      <c r="U1032" s="31"/>
      <c r="V1032" s="38">
        <f t="shared" si="81"/>
        <v>1031</v>
      </c>
      <c r="W1032" s="33">
        <f t="shared" si="82"/>
        <v>0</v>
      </c>
      <c r="X1032" s="28" t="str">
        <f t="shared" si="80"/>
        <v/>
      </c>
    </row>
    <row r="1033" spans="1:24" ht="30">
      <c r="A1033" s="29">
        <f t="shared" si="83"/>
        <v>1032</v>
      </c>
      <c r="B1033" s="29">
        <v>202</v>
      </c>
      <c r="C1033" s="30">
        <f t="shared" si="84"/>
        <v>0</v>
      </c>
      <c r="D1033" s="34" t="s">
        <v>1512</v>
      </c>
      <c r="E1033" s="32"/>
      <c r="F1033" s="35" t="s">
        <v>2526</v>
      </c>
      <c r="G1033" s="33">
        <v>1</v>
      </c>
      <c r="H1033" s="34" t="s">
        <v>105</v>
      </c>
      <c r="I1033" s="31"/>
      <c r="J1033" s="36" t="s">
        <v>724</v>
      </c>
      <c r="K1033" s="36">
        <v>1</v>
      </c>
      <c r="L1033" s="36">
        <v>2</v>
      </c>
      <c r="M1033" s="30">
        <v>1</v>
      </c>
      <c r="N1033" s="35" t="s">
        <v>2529</v>
      </c>
      <c r="O1033" s="35"/>
      <c r="P1033" s="35"/>
      <c r="Q1033" s="31"/>
      <c r="R1033" s="31" t="s">
        <v>2530</v>
      </c>
      <c r="S1033" s="31"/>
      <c r="T1033" s="31"/>
      <c r="U1033" s="31"/>
      <c r="V1033" s="38">
        <f t="shared" si="81"/>
        <v>1032</v>
      </c>
      <c r="W1033" s="33">
        <f t="shared" si="82"/>
        <v>0</v>
      </c>
      <c r="X1033" s="28" t="str">
        <f t="shared" si="80"/>
        <v/>
      </c>
    </row>
    <row r="1034" spans="1:24" ht="30">
      <c r="A1034" s="29">
        <f t="shared" si="83"/>
        <v>1033</v>
      </c>
      <c r="B1034" s="29">
        <v>202</v>
      </c>
      <c r="C1034" s="30">
        <f t="shared" si="84"/>
        <v>0</v>
      </c>
      <c r="D1034" s="34" t="s">
        <v>1512</v>
      </c>
      <c r="E1034" s="32"/>
      <c r="F1034" s="35" t="s">
        <v>2526</v>
      </c>
      <c r="G1034" s="33">
        <v>1</v>
      </c>
      <c r="H1034" s="34" t="s">
        <v>105</v>
      </c>
      <c r="I1034" s="31"/>
      <c r="J1034" s="36" t="s">
        <v>724</v>
      </c>
      <c r="K1034" s="36">
        <v>1</v>
      </c>
      <c r="L1034" s="36">
        <v>2</v>
      </c>
      <c r="M1034" s="30">
        <v>1</v>
      </c>
      <c r="N1034" s="35" t="s">
        <v>2531</v>
      </c>
      <c r="O1034" s="35"/>
      <c r="P1034" s="35"/>
      <c r="Q1034" s="31"/>
      <c r="R1034" s="31" t="s">
        <v>2530</v>
      </c>
      <c r="S1034" s="31"/>
      <c r="T1034" s="31"/>
      <c r="U1034" s="31"/>
      <c r="V1034" s="38">
        <f t="shared" si="81"/>
        <v>1033</v>
      </c>
      <c r="W1034" s="33">
        <f t="shared" si="82"/>
        <v>0</v>
      </c>
      <c r="X1034" s="28" t="str">
        <f t="shared" si="80"/>
        <v/>
      </c>
    </row>
    <row r="1035" spans="1:24" ht="30">
      <c r="A1035" s="29">
        <f t="shared" si="83"/>
        <v>1034</v>
      </c>
      <c r="B1035" s="29">
        <v>202</v>
      </c>
      <c r="C1035" s="30">
        <f t="shared" si="84"/>
        <v>0</v>
      </c>
      <c r="D1035" s="34" t="s">
        <v>1512</v>
      </c>
      <c r="E1035" s="32"/>
      <c r="F1035" s="35" t="s">
        <v>2526</v>
      </c>
      <c r="G1035" s="33">
        <v>1</v>
      </c>
      <c r="H1035" s="34" t="s">
        <v>105</v>
      </c>
      <c r="I1035" s="31"/>
      <c r="J1035" s="36" t="s">
        <v>724</v>
      </c>
      <c r="K1035" s="36">
        <v>1</v>
      </c>
      <c r="L1035" s="36">
        <v>2</v>
      </c>
      <c r="M1035" s="30">
        <v>1</v>
      </c>
      <c r="N1035" s="35" t="s">
        <v>2532</v>
      </c>
      <c r="O1035" s="35"/>
      <c r="P1035" s="35"/>
      <c r="Q1035" s="31"/>
      <c r="R1035" s="31" t="s">
        <v>2530</v>
      </c>
      <c r="S1035" s="31"/>
      <c r="T1035" s="31"/>
      <c r="U1035" s="31"/>
      <c r="V1035" s="38">
        <f t="shared" si="81"/>
        <v>1034</v>
      </c>
      <c r="W1035" s="33">
        <f t="shared" si="82"/>
        <v>0</v>
      </c>
      <c r="X1035" s="28" t="str">
        <f t="shared" si="80"/>
        <v/>
      </c>
    </row>
    <row r="1036" spans="1:24" ht="30">
      <c r="A1036" s="29">
        <f t="shared" si="83"/>
        <v>1035</v>
      </c>
      <c r="B1036" s="29">
        <v>202</v>
      </c>
      <c r="C1036" s="30">
        <f t="shared" si="84"/>
        <v>0</v>
      </c>
      <c r="D1036" s="34" t="s">
        <v>1512</v>
      </c>
      <c r="E1036" s="32"/>
      <c r="F1036" s="35" t="s">
        <v>2526</v>
      </c>
      <c r="G1036" s="33">
        <v>1</v>
      </c>
      <c r="H1036" s="34" t="s">
        <v>105</v>
      </c>
      <c r="I1036" s="31"/>
      <c r="J1036" s="36" t="s">
        <v>724</v>
      </c>
      <c r="K1036" s="36">
        <v>1</v>
      </c>
      <c r="L1036" s="36">
        <v>2</v>
      </c>
      <c r="M1036" s="30">
        <v>1</v>
      </c>
      <c r="N1036" s="40" t="s">
        <v>2533</v>
      </c>
      <c r="O1036" s="35"/>
      <c r="P1036" s="35"/>
      <c r="Q1036" s="35"/>
      <c r="R1036" s="31" t="s">
        <v>2530</v>
      </c>
      <c r="S1036" s="31"/>
      <c r="T1036" s="31"/>
      <c r="U1036" s="31"/>
      <c r="V1036" s="38">
        <f t="shared" si="81"/>
        <v>1035</v>
      </c>
      <c r="W1036" s="33">
        <f t="shared" si="82"/>
        <v>0</v>
      </c>
      <c r="X1036" s="28" t="str">
        <f t="shared" si="80"/>
        <v/>
      </c>
    </row>
    <row r="1037" spans="1:24" ht="30">
      <c r="A1037" s="29">
        <f t="shared" si="83"/>
        <v>1036</v>
      </c>
      <c r="B1037" s="29">
        <v>202</v>
      </c>
      <c r="C1037" s="30">
        <f t="shared" si="84"/>
        <v>0</v>
      </c>
      <c r="D1037" s="34" t="s">
        <v>1512</v>
      </c>
      <c r="E1037" s="32"/>
      <c r="F1037" s="35" t="s">
        <v>2526</v>
      </c>
      <c r="G1037" s="33">
        <v>1</v>
      </c>
      <c r="H1037" s="34" t="s">
        <v>105</v>
      </c>
      <c r="I1037" s="31"/>
      <c r="J1037" s="36" t="s">
        <v>724</v>
      </c>
      <c r="K1037" s="36">
        <v>1</v>
      </c>
      <c r="L1037" s="36">
        <v>2</v>
      </c>
      <c r="M1037" s="30">
        <v>1</v>
      </c>
      <c r="N1037" s="35" t="s">
        <v>2534</v>
      </c>
      <c r="O1037" s="35"/>
      <c r="P1037" s="35"/>
      <c r="Q1037" s="35"/>
      <c r="R1037" s="31" t="s">
        <v>2530</v>
      </c>
      <c r="S1037" s="31"/>
      <c r="T1037" s="31"/>
      <c r="U1037" s="31"/>
      <c r="V1037" s="38">
        <f t="shared" si="81"/>
        <v>1036</v>
      </c>
      <c r="W1037" s="33">
        <f t="shared" si="82"/>
        <v>0</v>
      </c>
      <c r="X1037" s="28" t="str">
        <f t="shared" si="80"/>
        <v/>
      </c>
    </row>
    <row r="1038" spans="1:24" ht="30">
      <c r="A1038" s="29">
        <f t="shared" si="83"/>
        <v>1037</v>
      </c>
      <c r="B1038" s="29">
        <v>202</v>
      </c>
      <c r="C1038" s="30">
        <f t="shared" si="84"/>
        <v>0</v>
      </c>
      <c r="D1038" s="34" t="s">
        <v>1512</v>
      </c>
      <c r="E1038" s="32"/>
      <c r="F1038" s="35" t="s">
        <v>2526</v>
      </c>
      <c r="G1038" s="33">
        <v>1</v>
      </c>
      <c r="H1038" s="34" t="s">
        <v>105</v>
      </c>
      <c r="I1038" s="31"/>
      <c r="J1038" s="36" t="s">
        <v>724</v>
      </c>
      <c r="K1038" s="36">
        <v>1</v>
      </c>
      <c r="L1038" s="36">
        <v>2</v>
      </c>
      <c r="M1038" s="30">
        <v>1</v>
      </c>
      <c r="N1038" s="40" t="s">
        <v>2535</v>
      </c>
      <c r="O1038" s="35"/>
      <c r="P1038" s="35"/>
      <c r="Q1038" s="35"/>
      <c r="R1038" s="31" t="s">
        <v>2530</v>
      </c>
      <c r="S1038" s="31"/>
      <c r="T1038" s="31"/>
      <c r="U1038" s="31"/>
      <c r="V1038" s="38">
        <f t="shared" si="81"/>
        <v>1037</v>
      </c>
      <c r="W1038" s="33">
        <f t="shared" si="82"/>
        <v>0</v>
      </c>
      <c r="X1038" s="28" t="str">
        <f t="shared" si="80"/>
        <v/>
      </c>
    </row>
    <row r="1039" spans="1:24" ht="30">
      <c r="A1039" s="29">
        <f t="shared" si="83"/>
        <v>1038</v>
      </c>
      <c r="B1039" s="29">
        <v>202</v>
      </c>
      <c r="C1039" s="30">
        <f t="shared" si="84"/>
        <v>0</v>
      </c>
      <c r="D1039" s="34" t="s">
        <v>1512</v>
      </c>
      <c r="E1039" s="32"/>
      <c r="F1039" s="35" t="s">
        <v>2526</v>
      </c>
      <c r="G1039" s="33">
        <v>1</v>
      </c>
      <c r="H1039" s="34" t="s">
        <v>105</v>
      </c>
      <c r="I1039" s="31"/>
      <c r="J1039" s="36" t="s">
        <v>724</v>
      </c>
      <c r="K1039" s="36">
        <v>1</v>
      </c>
      <c r="L1039" s="36">
        <v>2</v>
      </c>
      <c r="M1039" s="30">
        <v>1</v>
      </c>
      <c r="N1039" s="35" t="s">
        <v>2536</v>
      </c>
      <c r="O1039" s="35"/>
      <c r="P1039" s="35"/>
      <c r="Q1039" s="35"/>
      <c r="R1039" s="31" t="s">
        <v>2530</v>
      </c>
      <c r="S1039" s="31"/>
      <c r="T1039" s="31"/>
      <c r="U1039" s="31"/>
      <c r="V1039" s="38">
        <f t="shared" si="81"/>
        <v>1038</v>
      </c>
      <c r="W1039" s="33">
        <f t="shared" si="82"/>
        <v>0</v>
      </c>
      <c r="X1039" s="28" t="str">
        <f t="shared" si="80"/>
        <v/>
      </c>
    </row>
    <row r="1040" spans="1:24" ht="30">
      <c r="A1040" s="29">
        <f t="shared" si="83"/>
        <v>1039</v>
      </c>
      <c r="B1040" s="29">
        <v>202</v>
      </c>
      <c r="C1040" s="30">
        <f t="shared" si="84"/>
        <v>0</v>
      </c>
      <c r="D1040" s="34" t="s">
        <v>1512</v>
      </c>
      <c r="E1040" s="32"/>
      <c r="F1040" s="35" t="s">
        <v>2526</v>
      </c>
      <c r="G1040" s="33">
        <v>1</v>
      </c>
      <c r="H1040" s="34" t="s">
        <v>105</v>
      </c>
      <c r="I1040" s="31"/>
      <c r="J1040" s="36" t="s">
        <v>724</v>
      </c>
      <c r="K1040" s="36">
        <v>1</v>
      </c>
      <c r="L1040" s="36">
        <v>2</v>
      </c>
      <c r="M1040" s="30">
        <v>1</v>
      </c>
      <c r="N1040" s="35" t="s">
        <v>2537</v>
      </c>
      <c r="O1040" s="35"/>
      <c r="P1040" s="35"/>
      <c r="Q1040" s="35"/>
      <c r="R1040" s="31" t="s">
        <v>2530</v>
      </c>
      <c r="S1040" s="31"/>
      <c r="T1040" s="31"/>
      <c r="U1040" s="31"/>
      <c r="V1040" s="38">
        <f t="shared" si="81"/>
        <v>1039</v>
      </c>
      <c r="W1040" s="33">
        <f t="shared" si="82"/>
        <v>0</v>
      </c>
      <c r="X1040" s="28" t="str">
        <f t="shared" si="80"/>
        <v/>
      </c>
    </row>
    <row r="1041" spans="1:24" ht="45">
      <c r="A1041" s="29">
        <f t="shared" si="83"/>
        <v>1040</v>
      </c>
      <c r="B1041" s="29">
        <v>202</v>
      </c>
      <c r="C1041" s="30">
        <f t="shared" si="84"/>
        <v>0</v>
      </c>
      <c r="D1041" s="34" t="s">
        <v>1512</v>
      </c>
      <c r="E1041" s="32"/>
      <c r="F1041" s="35" t="s">
        <v>2526</v>
      </c>
      <c r="G1041" s="33">
        <v>1</v>
      </c>
      <c r="H1041" s="34" t="s">
        <v>105</v>
      </c>
      <c r="I1041" s="31"/>
      <c r="J1041" s="36" t="s">
        <v>724</v>
      </c>
      <c r="K1041" s="36">
        <v>2</v>
      </c>
      <c r="L1041" s="36">
        <v>2</v>
      </c>
      <c r="M1041" s="30">
        <v>1</v>
      </c>
      <c r="N1041" s="35" t="s">
        <v>2538</v>
      </c>
      <c r="O1041" s="35"/>
      <c r="P1041" s="35"/>
      <c r="Q1041" s="35"/>
      <c r="R1041" s="31" t="s">
        <v>2530</v>
      </c>
      <c r="S1041" s="31"/>
      <c r="T1041" s="31"/>
      <c r="U1041" s="31"/>
      <c r="V1041" s="38">
        <f t="shared" si="81"/>
        <v>1040</v>
      </c>
      <c r="W1041" s="33">
        <f t="shared" si="82"/>
        <v>0</v>
      </c>
      <c r="X1041" s="28" t="str">
        <f t="shared" si="80"/>
        <v/>
      </c>
    </row>
    <row r="1042" spans="1:24" ht="105">
      <c r="A1042" s="29">
        <f t="shared" si="83"/>
        <v>1041</v>
      </c>
      <c r="B1042" s="29">
        <v>202</v>
      </c>
      <c r="C1042" s="30">
        <f t="shared" si="84"/>
        <v>0</v>
      </c>
      <c r="D1042" s="34" t="s">
        <v>1512</v>
      </c>
      <c r="E1042" s="32"/>
      <c r="F1042" s="35" t="s">
        <v>2526</v>
      </c>
      <c r="G1042" s="33">
        <v>1</v>
      </c>
      <c r="H1042" s="34" t="s">
        <v>105</v>
      </c>
      <c r="I1042" s="31"/>
      <c r="J1042" s="36" t="s">
        <v>724</v>
      </c>
      <c r="K1042" s="36">
        <v>2</v>
      </c>
      <c r="L1042" s="36">
        <v>2</v>
      </c>
      <c r="M1042" s="30">
        <v>1</v>
      </c>
      <c r="N1042" s="35" t="s">
        <v>2539</v>
      </c>
      <c r="O1042" s="35"/>
      <c r="P1042" s="35"/>
      <c r="Q1042" s="35"/>
      <c r="R1042" s="31" t="s">
        <v>2530</v>
      </c>
      <c r="S1042" s="31"/>
      <c r="T1042" s="31"/>
      <c r="U1042" s="31"/>
      <c r="V1042" s="38">
        <f t="shared" si="81"/>
        <v>1041</v>
      </c>
      <c r="W1042" s="33">
        <f t="shared" si="82"/>
        <v>0</v>
      </c>
      <c r="X1042" s="28" t="str">
        <f t="shared" si="80"/>
        <v/>
      </c>
    </row>
    <row r="1043" spans="1:24" ht="90">
      <c r="A1043" s="29">
        <f t="shared" si="83"/>
        <v>1042</v>
      </c>
      <c r="B1043" s="29">
        <v>202</v>
      </c>
      <c r="C1043" s="30">
        <f t="shared" si="84"/>
        <v>0</v>
      </c>
      <c r="D1043" s="34" t="s">
        <v>1512</v>
      </c>
      <c r="E1043" s="32"/>
      <c r="F1043" s="35" t="s">
        <v>2526</v>
      </c>
      <c r="G1043" s="33">
        <v>1</v>
      </c>
      <c r="H1043" s="34" t="s">
        <v>105</v>
      </c>
      <c r="I1043" s="31"/>
      <c r="J1043" s="36" t="s">
        <v>724</v>
      </c>
      <c r="K1043" s="36">
        <v>2</v>
      </c>
      <c r="L1043" s="36">
        <v>2</v>
      </c>
      <c r="M1043" s="30">
        <v>1</v>
      </c>
      <c r="N1043" s="40" t="s">
        <v>2540</v>
      </c>
      <c r="O1043" s="35"/>
      <c r="P1043" s="35"/>
      <c r="Q1043" s="35"/>
      <c r="R1043" s="34" t="s">
        <v>2541</v>
      </c>
      <c r="S1043" s="31"/>
      <c r="T1043" s="31" t="s">
        <v>2542</v>
      </c>
      <c r="U1043" s="31" t="s">
        <v>2543</v>
      </c>
      <c r="V1043" s="38">
        <f t="shared" si="81"/>
        <v>1042</v>
      </c>
      <c r="W1043" s="33">
        <f t="shared" si="82"/>
        <v>0</v>
      </c>
      <c r="X1043" s="28" t="str">
        <f t="shared" si="80"/>
        <v/>
      </c>
    </row>
    <row r="1044" spans="1:24" ht="60">
      <c r="A1044" s="29">
        <f t="shared" si="83"/>
        <v>1043</v>
      </c>
      <c r="B1044" s="29">
        <v>202</v>
      </c>
      <c r="C1044" s="30">
        <f t="shared" si="84"/>
        <v>0</v>
      </c>
      <c r="D1044" s="34" t="s">
        <v>1512</v>
      </c>
      <c r="E1044" s="32"/>
      <c r="F1044" s="35" t="s">
        <v>2526</v>
      </c>
      <c r="G1044" s="33">
        <v>1</v>
      </c>
      <c r="H1044" s="34" t="s">
        <v>105</v>
      </c>
      <c r="I1044" s="31"/>
      <c r="J1044" s="36" t="s">
        <v>724</v>
      </c>
      <c r="K1044" s="36">
        <v>2</v>
      </c>
      <c r="L1044" s="36">
        <v>2</v>
      </c>
      <c r="M1044" s="30">
        <v>1</v>
      </c>
      <c r="N1044" s="40" t="s">
        <v>2544</v>
      </c>
      <c r="O1044" s="35"/>
      <c r="P1044" s="35"/>
      <c r="Q1044" s="35"/>
      <c r="R1044" s="31" t="s">
        <v>2530</v>
      </c>
      <c r="S1044" s="31"/>
      <c r="T1044" s="31"/>
      <c r="U1044" s="31"/>
      <c r="V1044" s="38">
        <f t="shared" si="81"/>
        <v>1043</v>
      </c>
      <c r="W1044" s="33">
        <f t="shared" si="82"/>
        <v>0</v>
      </c>
      <c r="X1044" s="28" t="str">
        <f t="shared" si="80"/>
        <v/>
      </c>
    </row>
    <row r="1045" spans="1:24" ht="30">
      <c r="A1045" s="29">
        <f t="shared" si="83"/>
        <v>1044</v>
      </c>
      <c r="B1045" s="29">
        <v>202</v>
      </c>
      <c r="C1045" s="30">
        <f t="shared" si="84"/>
        <v>0</v>
      </c>
      <c r="D1045" s="34" t="s">
        <v>1512</v>
      </c>
      <c r="E1045" s="32"/>
      <c r="F1045" s="35" t="s">
        <v>2526</v>
      </c>
      <c r="G1045" s="33">
        <v>1</v>
      </c>
      <c r="H1045" s="34" t="s">
        <v>105</v>
      </c>
      <c r="I1045" s="31"/>
      <c r="J1045" s="36" t="s">
        <v>724</v>
      </c>
      <c r="K1045" s="36">
        <v>2</v>
      </c>
      <c r="L1045" s="36">
        <v>2</v>
      </c>
      <c r="M1045" s="30">
        <v>1</v>
      </c>
      <c r="N1045" s="35" t="s">
        <v>2545</v>
      </c>
      <c r="O1045" s="35"/>
      <c r="P1045" s="35"/>
      <c r="Q1045" s="35"/>
      <c r="R1045" s="31" t="s">
        <v>2530</v>
      </c>
      <c r="S1045" s="31"/>
      <c r="T1045" s="31"/>
      <c r="U1045" s="31"/>
      <c r="V1045" s="38">
        <f t="shared" si="81"/>
        <v>1044</v>
      </c>
      <c r="W1045" s="33">
        <f t="shared" si="82"/>
        <v>0</v>
      </c>
      <c r="X1045" s="28" t="str">
        <f t="shared" si="80"/>
        <v/>
      </c>
    </row>
    <row r="1046" spans="1:24" ht="45">
      <c r="A1046" s="29">
        <f t="shared" si="83"/>
        <v>1045</v>
      </c>
      <c r="B1046" s="29">
        <v>202</v>
      </c>
      <c r="C1046" s="30">
        <f t="shared" si="84"/>
        <v>0</v>
      </c>
      <c r="D1046" s="34" t="s">
        <v>1512</v>
      </c>
      <c r="E1046" s="32"/>
      <c r="F1046" s="35" t="s">
        <v>2526</v>
      </c>
      <c r="G1046" s="33">
        <v>1</v>
      </c>
      <c r="H1046" s="34" t="s">
        <v>105</v>
      </c>
      <c r="I1046" s="31"/>
      <c r="J1046" s="36" t="s">
        <v>724</v>
      </c>
      <c r="K1046" s="36">
        <v>2</v>
      </c>
      <c r="L1046" s="36">
        <v>2</v>
      </c>
      <c r="M1046" s="30">
        <v>1</v>
      </c>
      <c r="N1046" s="35" t="s">
        <v>2546</v>
      </c>
      <c r="O1046" s="35"/>
      <c r="P1046" s="35"/>
      <c r="Q1046" s="35"/>
      <c r="R1046" s="34" t="s">
        <v>2547</v>
      </c>
      <c r="S1046" s="31"/>
      <c r="T1046" s="31" t="s">
        <v>1655</v>
      </c>
      <c r="U1046" s="31"/>
      <c r="V1046" s="38">
        <f t="shared" si="81"/>
        <v>1045</v>
      </c>
      <c r="W1046" s="33">
        <f t="shared" si="82"/>
        <v>0</v>
      </c>
      <c r="X1046" s="28" t="str">
        <f t="shared" si="80"/>
        <v/>
      </c>
    </row>
    <row r="1047" spans="1:24" ht="30">
      <c r="A1047" s="29">
        <f t="shared" si="83"/>
        <v>1046</v>
      </c>
      <c r="B1047" s="29">
        <v>202</v>
      </c>
      <c r="C1047" s="30">
        <f t="shared" si="84"/>
        <v>0</v>
      </c>
      <c r="D1047" s="34" t="s">
        <v>1512</v>
      </c>
      <c r="E1047" s="32"/>
      <c r="F1047" s="35" t="s">
        <v>2526</v>
      </c>
      <c r="G1047" s="33">
        <v>1</v>
      </c>
      <c r="H1047" s="34" t="s">
        <v>105</v>
      </c>
      <c r="I1047" s="31"/>
      <c r="J1047" s="36" t="s">
        <v>724</v>
      </c>
      <c r="K1047" s="36">
        <v>2</v>
      </c>
      <c r="L1047" s="36">
        <v>2</v>
      </c>
      <c r="M1047" s="30">
        <v>1</v>
      </c>
      <c r="N1047" s="35" t="s">
        <v>2548</v>
      </c>
      <c r="O1047" s="35"/>
      <c r="P1047" s="35"/>
      <c r="Q1047" s="35"/>
      <c r="R1047" s="31" t="s">
        <v>2530</v>
      </c>
      <c r="S1047" s="31"/>
      <c r="T1047" s="31"/>
      <c r="U1047" s="31"/>
      <c r="V1047" s="38">
        <f t="shared" si="81"/>
        <v>1046</v>
      </c>
      <c r="W1047" s="33">
        <f t="shared" si="82"/>
        <v>0</v>
      </c>
      <c r="X1047" s="28" t="str">
        <f t="shared" si="80"/>
        <v/>
      </c>
    </row>
    <row r="1048" spans="1:24" ht="30">
      <c r="A1048" s="29">
        <f t="shared" si="83"/>
        <v>1047</v>
      </c>
      <c r="B1048" s="29">
        <v>202</v>
      </c>
      <c r="C1048" s="30">
        <f t="shared" si="84"/>
        <v>0</v>
      </c>
      <c r="D1048" s="34" t="s">
        <v>1512</v>
      </c>
      <c r="E1048" s="32"/>
      <c r="F1048" s="35" t="s">
        <v>2526</v>
      </c>
      <c r="G1048" s="33">
        <v>1</v>
      </c>
      <c r="H1048" s="34" t="s">
        <v>105</v>
      </c>
      <c r="I1048" s="31"/>
      <c r="J1048" s="36" t="s">
        <v>724</v>
      </c>
      <c r="K1048" s="36">
        <v>2</v>
      </c>
      <c r="L1048" s="36">
        <v>2</v>
      </c>
      <c r="M1048" s="30">
        <v>1</v>
      </c>
      <c r="N1048" s="35" t="s">
        <v>2549</v>
      </c>
      <c r="O1048" s="35"/>
      <c r="P1048" s="35"/>
      <c r="Q1048" s="35"/>
      <c r="R1048" s="31" t="s">
        <v>2530</v>
      </c>
      <c r="S1048" s="31"/>
      <c r="T1048" s="31"/>
      <c r="U1048" s="31"/>
      <c r="V1048" s="38">
        <f t="shared" si="81"/>
        <v>1047</v>
      </c>
      <c r="W1048" s="33">
        <f t="shared" si="82"/>
        <v>0</v>
      </c>
      <c r="X1048" s="28" t="str">
        <f t="shared" si="80"/>
        <v/>
      </c>
    </row>
    <row r="1049" spans="1:24" ht="60">
      <c r="A1049" s="29">
        <f t="shared" si="83"/>
        <v>1048</v>
      </c>
      <c r="B1049" s="29">
        <v>202</v>
      </c>
      <c r="C1049" s="30">
        <f t="shared" si="84"/>
        <v>0</v>
      </c>
      <c r="D1049" s="34" t="s">
        <v>1512</v>
      </c>
      <c r="E1049" s="32"/>
      <c r="F1049" s="35" t="s">
        <v>2526</v>
      </c>
      <c r="G1049" s="33">
        <v>1</v>
      </c>
      <c r="H1049" s="34" t="s">
        <v>105</v>
      </c>
      <c r="I1049" s="31"/>
      <c r="J1049" s="36" t="s">
        <v>724</v>
      </c>
      <c r="K1049" s="36">
        <v>2</v>
      </c>
      <c r="L1049" s="36">
        <v>2</v>
      </c>
      <c r="M1049" s="30">
        <v>1</v>
      </c>
      <c r="N1049" s="40" t="s">
        <v>2550</v>
      </c>
      <c r="O1049" s="35"/>
      <c r="P1049" s="35"/>
      <c r="Q1049" s="35"/>
      <c r="R1049" s="31" t="s">
        <v>2530</v>
      </c>
      <c r="S1049" s="31"/>
      <c r="T1049" s="31"/>
      <c r="U1049" s="31"/>
      <c r="V1049" s="38">
        <f t="shared" si="81"/>
        <v>1048</v>
      </c>
      <c r="W1049" s="33">
        <f t="shared" si="82"/>
        <v>0</v>
      </c>
      <c r="X1049" s="28" t="str">
        <f t="shared" si="80"/>
        <v/>
      </c>
    </row>
    <row r="1050" spans="1:24" ht="75">
      <c r="A1050" s="29">
        <f t="shared" si="83"/>
        <v>1049</v>
      </c>
      <c r="B1050" s="29">
        <v>202</v>
      </c>
      <c r="C1050" s="30">
        <f t="shared" si="84"/>
        <v>0</v>
      </c>
      <c r="D1050" s="34" t="s">
        <v>1512</v>
      </c>
      <c r="E1050" s="32"/>
      <c r="F1050" s="35" t="s">
        <v>2526</v>
      </c>
      <c r="G1050" s="33">
        <v>1</v>
      </c>
      <c r="H1050" s="34" t="s">
        <v>105</v>
      </c>
      <c r="I1050" s="31"/>
      <c r="J1050" s="36" t="s">
        <v>724</v>
      </c>
      <c r="K1050" s="36">
        <v>2</v>
      </c>
      <c r="L1050" s="36">
        <v>2</v>
      </c>
      <c r="M1050" s="30">
        <v>1</v>
      </c>
      <c r="N1050" s="35" t="s">
        <v>2551</v>
      </c>
      <c r="O1050" s="35"/>
      <c r="P1050" s="35"/>
      <c r="Q1050" s="35"/>
      <c r="R1050" s="31" t="s">
        <v>2530</v>
      </c>
      <c r="S1050" s="31"/>
      <c r="T1050" s="31"/>
      <c r="U1050" s="31"/>
      <c r="V1050" s="38">
        <f t="shared" si="81"/>
        <v>1049</v>
      </c>
      <c r="W1050" s="33">
        <f t="shared" si="82"/>
        <v>0</v>
      </c>
      <c r="X1050" s="28" t="str">
        <f t="shared" si="80"/>
        <v/>
      </c>
    </row>
    <row r="1051" spans="1:24" ht="60">
      <c r="A1051" s="29">
        <f t="shared" si="83"/>
        <v>1050</v>
      </c>
      <c r="B1051" s="29">
        <v>202</v>
      </c>
      <c r="C1051" s="30">
        <f t="shared" si="84"/>
        <v>0</v>
      </c>
      <c r="D1051" s="34" t="s">
        <v>1512</v>
      </c>
      <c r="E1051" s="32"/>
      <c r="F1051" s="35" t="s">
        <v>2552</v>
      </c>
      <c r="G1051" s="33">
        <v>1</v>
      </c>
      <c r="H1051" s="34" t="s">
        <v>105</v>
      </c>
      <c r="I1051" s="31"/>
      <c r="J1051" s="36" t="s">
        <v>724</v>
      </c>
      <c r="K1051" s="36">
        <v>2</v>
      </c>
      <c r="L1051" s="36">
        <v>2</v>
      </c>
      <c r="M1051" s="30">
        <v>1</v>
      </c>
      <c r="N1051" s="35" t="s">
        <v>2553</v>
      </c>
      <c r="O1051" s="35"/>
      <c r="P1051" s="35"/>
      <c r="Q1051" s="35"/>
      <c r="R1051" s="31" t="s">
        <v>2530</v>
      </c>
      <c r="S1051" s="31"/>
      <c r="T1051" s="31"/>
      <c r="U1051" s="31"/>
      <c r="V1051" s="38">
        <f t="shared" si="81"/>
        <v>1050</v>
      </c>
      <c r="W1051" s="33">
        <f t="shared" si="82"/>
        <v>0</v>
      </c>
      <c r="X1051" s="28" t="str">
        <f t="shared" si="80"/>
        <v/>
      </c>
    </row>
    <row r="1052" spans="1:24" ht="60">
      <c r="A1052" s="29">
        <f t="shared" si="83"/>
        <v>1051</v>
      </c>
      <c r="B1052" s="29">
        <v>202</v>
      </c>
      <c r="C1052" s="30">
        <f t="shared" si="84"/>
        <v>0</v>
      </c>
      <c r="D1052" s="34" t="s">
        <v>1512</v>
      </c>
      <c r="E1052" s="32"/>
      <c r="F1052" s="35" t="s">
        <v>2552</v>
      </c>
      <c r="G1052" s="33">
        <v>1</v>
      </c>
      <c r="H1052" s="34" t="s">
        <v>105</v>
      </c>
      <c r="I1052" s="31"/>
      <c r="J1052" s="36" t="s">
        <v>724</v>
      </c>
      <c r="K1052" s="36">
        <v>1</v>
      </c>
      <c r="L1052" s="36">
        <v>4</v>
      </c>
      <c r="M1052" s="30">
        <v>2</v>
      </c>
      <c r="N1052" s="35" t="s">
        <v>2554</v>
      </c>
      <c r="O1052" s="35"/>
      <c r="P1052" s="35" t="s">
        <v>2555</v>
      </c>
      <c r="Q1052" s="35"/>
      <c r="R1052" s="31" t="s">
        <v>1819</v>
      </c>
      <c r="S1052" s="31"/>
      <c r="T1052" s="31"/>
      <c r="U1052" s="31"/>
      <c r="V1052" s="38">
        <f t="shared" si="81"/>
        <v>1051</v>
      </c>
      <c r="W1052" s="33">
        <f t="shared" si="82"/>
        <v>1</v>
      </c>
      <c r="X1052" s="28" t="str">
        <f t="shared" si="80"/>
        <v>OK</v>
      </c>
    </row>
    <row r="1053" spans="1:24" ht="60">
      <c r="A1053" s="29">
        <f t="shared" si="83"/>
        <v>1052</v>
      </c>
      <c r="B1053" s="29">
        <v>202</v>
      </c>
      <c r="C1053" s="30">
        <f t="shared" si="84"/>
        <v>0</v>
      </c>
      <c r="D1053" s="34" t="s">
        <v>1512</v>
      </c>
      <c r="E1053" s="32"/>
      <c r="F1053" s="35" t="s">
        <v>2552</v>
      </c>
      <c r="G1053" s="33">
        <v>1</v>
      </c>
      <c r="H1053" s="34" t="s">
        <v>105</v>
      </c>
      <c r="I1053" s="31"/>
      <c r="J1053" s="36" t="s">
        <v>724</v>
      </c>
      <c r="K1053" s="36">
        <v>1</v>
      </c>
      <c r="L1053" s="36">
        <v>4</v>
      </c>
      <c r="M1053" s="30">
        <v>2</v>
      </c>
      <c r="N1053" s="35" t="s">
        <v>2556</v>
      </c>
      <c r="O1053" s="35"/>
      <c r="P1053" s="35" t="s">
        <v>2557</v>
      </c>
      <c r="Q1053" s="35"/>
      <c r="R1053" s="31" t="s">
        <v>1819</v>
      </c>
      <c r="S1053" s="31"/>
      <c r="T1053" s="31"/>
      <c r="U1053" s="31"/>
      <c r="V1053" s="38">
        <f t="shared" si="81"/>
        <v>1052</v>
      </c>
      <c r="W1053" s="33">
        <f t="shared" si="82"/>
        <v>1</v>
      </c>
      <c r="X1053" s="28" t="str">
        <f t="shared" si="80"/>
        <v/>
      </c>
    </row>
    <row r="1054" spans="1:24" ht="60">
      <c r="A1054" s="29">
        <f t="shared" si="83"/>
        <v>1053</v>
      </c>
      <c r="B1054" s="29">
        <v>202</v>
      </c>
      <c r="C1054" s="30">
        <f t="shared" si="84"/>
        <v>0</v>
      </c>
      <c r="D1054" s="34" t="s">
        <v>1512</v>
      </c>
      <c r="E1054" s="32"/>
      <c r="F1054" s="35" t="s">
        <v>2552</v>
      </c>
      <c r="G1054" s="33">
        <v>1</v>
      </c>
      <c r="H1054" s="34" t="s">
        <v>105</v>
      </c>
      <c r="I1054" s="31"/>
      <c r="J1054" s="36" t="s">
        <v>724</v>
      </c>
      <c r="K1054" s="36">
        <v>1</v>
      </c>
      <c r="L1054" s="36">
        <v>4</v>
      </c>
      <c r="M1054" s="30">
        <v>2</v>
      </c>
      <c r="N1054" s="35" t="s">
        <v>2558</v>
      </c>
      <c r="O1054" s="35"/>
      <c r="P1054" s="35" t="s">
        <v>2559</v>
      </c>
      <c r="Q1054" s="35"/>
      <c r="R1054" s="31" t="s">
        <v>1819</v>
      </c>
      <c r="S1054" s="31"/>
      <c r="T1054" s="31"/>
      <c r="U1054" s="31"/>
      <c r="V1054" s="38">
        <f t="shared" si="81"/>
        <v>1053</v>
      </c>
      <c r="W1054" s="33">
        <f t="shared" si="82"/>
        <v>1</v>
      </c>
      <c r="X1054" s="28" t="str">
        <f t="shared" si="80"/>
        <v/>
      </c>
    </row>
    <row r="1055" spans="1:24" ht="60">
      <c r="A1055" s="29">
        <f t="shared" si="83"/>
        <v>1054</v>
      </c>
      <c r="B1055" s="29">
        <v>202</v>
      </c>
      <c r="C1055" s="30">
        <f t="shared" si="84"/>
        <v>0</v>
      </c>
      <c r="D1055" s="34" t="s">
        <v>1512</v>
      </c>
      <c r="E1055" s="32"/>
      <c r="F1055" s="35" t="s">
        <v>2552</v>
      </c>
      <c r="G1055" s="33">
        <v>1</v>
      </c>
      <c r="H1055" s="34" t="s">
        <v>105</v>
      </c>
      <c r="I1055" s="31"/>
      <c r="J1055" s="36" t="s">
        <v>724</v>
      </c>
      <c r="K1055" s="36">
        <v>1</v>
      </c>
      <c r="L1055" s="36">
        <v>4</v>
      </c>
      <c r="M1055" s="30">
        <v>2</v>
      </c>
      <c r="N1055" s="35" t="s">
        <v>2560</v>
      </c>
      <c r="O1055" s="35"/>
      <c r="P1055" s="35" t="s">
        <v>2561</v>
      </c>
      <c r="Q1055" s="35"/>
      <c r="R1055" s="31" t="s">
        <v>1819</v>
      </c>
      <c r="S1055" s="31"/>
      <c r="T1055" s="31"/>
      <c r="U1055" s="31"/>
      <c r="V1055" s="38">
        <f t="shared" si="81"/>
        <v>1054</v>
      </c>
      <c r="W1055" s="33">
        <f t="shared" si="82"/>
        <v>1</v>
      </c>
      <c r="X1055" s="28" t="str">
        <f t="shared" si="80"/>
        <v/>
      </c>
    </row>
    <row r="1056" spans="1:24" ht="60">
      <c r="A1056" s="29">
        <f t="shared" si="83"/>
        <v>1055</v>
      </c>
      <c r="B1056" s="29">
        <v>202</v>
      </c>
      <c r="C1056" s="30">
        <f t="shared" si="84"/>
        <v>0</v>
      </c>
      <c r="D1056" s="34" t="s">
        <v>1512</v>
      </c>
      <c r="E1056" s="32"/>
      <c r="F1056" s="35" t="s">
        <v>2552</v>
      </c>
      <c r="G1056" s="33">
        <v>1</v>
      </c>
      <c r="H1056" s="34" t="s">
        <v>105</v>
      </c>
      <c r="I1056" s="31"/>
      <c r="J1056" s="36" t="s">
        <v>724</v>
      </c>
      <c r="K1056" s="36">
        <v>1</v>
      </c>
      <c r="L1056" s="36">
        <v>4</v>
      </c>
      <c r="M1056" s="30">
        <v>2</v>
      </c>
      <c r="N1056" s="35" t="s">
        <v>2562</v>
      </c>
      <c r="O1056" s="35"/>
      <c r="P1056" s="35" t="s">
        <v>2563</v>
      </c>
      <c r="Q1056" s="35"/>
      <c r="R1056" s="31" t="s">
        <v>1819</v>
      </c>
      <c r="S1056" s="31"/>
      <c r="T1056" s="31"/>
      <c r="U1056" s="31"/>
      <c r="V1056" s="38">
        <f t="shared" si="81"/>
        <v>1055</v>
      </c>
      <c r="W1056" s="33">
        <f t="shared" si="82"/>
        <v>1</v>
      </c>
      <c r="X1056" s="28" t="str">
        <f t="shared" si="80"/>
        <v/>
      </c>
    </row>
    <row r="1057" spans="1:24" ht="60">
      <c r="A1057" s="29">
        <f t="shared" si="83"/>
        <v>1056</v>
      </c>
      <c r="B1057" s="29">
        <v>202</v>
      </c>
      <c r="C1057" s="30">
        <f t="shared" si="84"/>
        <v>0</v>
      </c>
      <c r="D1057" s="34" t="s">
        <v>1512</v>
      </c>
      <c r="E1057" s="32"/>
      <c r="F1057" s="35" t="s">
        <v>2552</v>
      </c>
      <c r="G1057" s="33">
        <v>1</v>
      </c>
      <c r="H1057" s="34" t="s">
        <v>105</v>
      </c>
      <c r="I1057" s="31"/>
      <c r="J1057" s="36" t="s">
        <v>724</v>
      </c>
      <c r="K1057" s="36">
        <v>1</v>
      </c>
      <c r="L1057" s="36">
        <v>4</v>
      </c>
      <c r="M1057" s="30">
        <v>2</v>
      </c>
      <c r="N1057" s="35" t="s">
        <v>2564</v>
      </c>
      <c r="O1057" s="35"/>
      <c r="P1057" s="35" t="s">
        <v>2565</v>
      </c>
      <c r="Q1057" s="35"/>
      <c r="R1057" s="31" t="s">
        <v>1819</v>
      </c>
      <c r="S1057" s="31"/>
      <c r="T1057" s="31"/>
      <c r="U1057" s="31"/>
      <c r="V1057" s="38">
        <f t="shared" si="81"/>
        <v>1056</v>
      </c>
      <c r="W1057" s="33">
        <f t="shared" si="82"/>
        <v>1</v>
      </c>
      <c r="X1057" s="28" t="str">
        <f t="shared" si="80"/>
        <v/>
      </c>
    </row>
    <row r="1058" spans="1:24" ht="60">
      <c r="A1058" s="29">
        <f t="shared" si="83"/>
        <v>1057</v>
      </c>
      <c r="B1058" s="29">
        <v>202</v>
      </c>
      <c r="C1058" s="30">
        <f t="shared" si="84"/>
        <v>0</v>
      </c>
      <c r="D1058" s="34" t="s">
        <v>1512</v>
      </c>
      <c r="E1058" s="32"/>
      <c r="F1058" s="35" t="s">
        <v>2552</v>
      </c>
      <c r="G1058" s="33">
        <v>1</v>
      </c>
      <c r="H1058" s="34" t="s">
        <v>105</v>
      </c>
      <c r="I1058" s="31"/>
      <c r="J1058" s="36" t="s">
        <v>724</v>
      </c>
      <c r="K1058" s="36">
        <v>1</v>
      </c>
      <c r="L1058" s="36">
        <v>4</v>
      </c>
      <c r="M1058" s="30">
        <v>1</v>
      </c>
      <c r="N1058" s="35" t="s">
        <v>2566</v>
      </c>
      <c r="O1058" s="35"/>
      <c r="P1058" s="37" t="s">
        <v>2567</v>
      </c>
      <c r="Q1058" s="35"/>
      <c r="R1058" s="31" t="s">
        <v>1819</v>
      </c>
      <c r="S1058" s="31"/>
      <c r="T1058" s="31"/>
      <c r="U1058" s="31"/>
      <c r="V1058" s="38">
        <f t="shared" si="81"/>
        <v>1057</v>
      </c>
      <c r="W1058" s="33">
        <f t="shared" si="82"/>
        <v>1</v>
      </c>
      <c r="X1058" s="28" t="str">
        <f t="shared" si="80"/>
        <v/>
      </c>
    </row>
    <row r="1059" spans="1:24" ht="60">
      <c r="A1059" s="29">
        <f t="shared" si="83"/>
        <v>1058</v>
      </c>
      <c r="B1059" s="29">
        <v>202</v>
      </c>
      <c r="C1059" s="30">
        <f t="shared" si="84"/>
        <v>0</v>
      </c>
      <c r="D1059" s="34" t="s">
        <v>1512</v>
      </c>
      <c r="E1059" s="32"/>
      <c r="F1059" s="35" t="s">
        <v>2552</v>
      </c>
      <c r="G1059" s="33">
        <v>1</v>
      </c>
      <c r="H1059" s="34" t="s">
        <v>105</v>
      </c>
      <c r="I1059" s="31"/>
      <c r="J1059" s="36" t="s">
        <v>724</v>
      </c>
      <c r="K1059" s="36">
        <v>1</v>
      </c>
      <c r="L1059" s="36">
        <v>4</v>
      </c>
      <c r="M1059" s="30">
        <v>2</v>
      </c>
      <c r="N1059" s="35" t="s">
        <v>2568</v>
      </c>
      <c r="O1059" s="35"/>
      <c r="P1059" s="35" t="s">
        <v>2569</v>
      </c>
      <c r="Q1059" s="35"/>
      <c r="R1059" s="31" t="s">
        <v>1819</v>
      </c>
      <c r="S1059" s="31"/>
      <c r="T1059" s="31"/>
      <c r="U1059" s="31"/>
      <c r="V1059" s="38">
        <f t="shared" si="81"/>
        <v>1058</v>
      </c>
      <c r="W1059" s="33">
        <f t="shared" si="82"/>
        <v>1</v>
      </c>
      <c r="X1059" s="28" t="str">
        <f t="shared" si="80"/>
        <v>OK</v>
      </c>
    </row>
    <row r="1060" spans="1:24" ht="60">
      <c r="A1060" s="29">
        <f t="shared" si="83"/>
        <v>1059</v>
      </c>
      <c r="B1060" s="29">
        <v>202</v>
      </c>
      <c r="C1060" s="30">
        <f t="shared" si="84"/>
        <v>0</v>
      </c>
      <c r="D1060" s="34" t="s">
        <v>1512</v>
      </c>
      <c r="E1060" s="32"/>
      <c r="F1060" s="35" t="s">
        <v>2552</v>
      </c>
      <c r="G1060" s="33">
        <v>1</v>
      </c>
      <c r="H1060" s="34" t="s">
        <v>105</v>
      </c>
      <c r="I1060" s="31"/>
      <c r="J1060" s="36" t="s">
        <v>724</v>
      </c>
      <c r="K1060" s="36">
        <v>1</v>
      </c>
      <c r="L1060" s="36">
        <v>4</v>
      </c>
      <c r="M1060" s="30">
        <v>2</v>
      </c>
      <c r="N1060" s="35" t="s">
        <v>2570</v>
      </c>
      <c r="O1060" s="35"/>
      <c r="P1060" s="35" t="s">
        <v>2571</v>
      </c>
      <c r="Q1060" s="35"/>
      <c r="R1060" s="31" t="s">
        <v>1819</v>
      </c>
      <c r="S1060" s="31"/>
      <c r="T1060" s="31"/>
      <c r="U1060" s="31"/>
      <c r="V1060" s="38">
        <f t="shared" si="81"/>
        <v>1059</v>
      </c>
      <c r="W1060" s="33">
        <f t="shared" si="82"/>
        <v>1</v>
      </c>
      <c r="X1060" s="28" t="str">
        <f t="shared" si="80"/>
        <v/>
      </c>
    </row>
    <row r="1061" spans="1:24" ht="60">
      <c r="A1061" s="29">
        <f t="shared" si="83"/>
        <v>1060</v>
      </c>
      <c r="B1061" s="29">
        <v>202</v>
      </c>
      <c r="C1061" s="30">
        <f t="shared" si="84"/>
        <v>0</v>
      </c>
      <c r="D1061" s="34" t="s">
        <v>1512</v>
      </c>
      <c r="E1061" s="32"/>
      <c r="F1061" s="35" t="s">
        <v>2552</v>
      </c>
      <c r="G1061" s="33">
        <v>1</v>
      </c>
      <c r="H1061" s="34" t="s">
        <v>105</v>
      </c>
      <c r="I1061" s="31"/>
      <c r="J1061" s="36" t="s">
        <v>724</v>
      </c>
      <c r="K1061" s="36">
        <v>1</v>
      </c>
      <c r="L1061" s="36">
        <v>4</v>
      </c>
      <c r="M1061" s="30">
        <v>2</v>
      </c>
      <c r="N1061" s="35" t="s">
        <v>2572</v>
      </c>
      <c r="O1061" s="35"/>
      <c r="P1061" s="35" t="s">
        <v>2573</v>
      </c>
      <c r="Q1061" s="35"/>
      <c r="R1061" s="31" t="s">
        <v>1819</v>
      </c>
      <c r="S1061" s="31"/>
      <c r="T1061" s="31"/>
      <c r="U1061" s="31"/>
      <c r="V1061" s="38">
        <f t="shared" si="81"/>
        <v>1060</v>
      </c>
      <c r="W1061" s="33">
        <f t="shared" si="82"/>
        <v>1</v>
      </c>
      <c r="X1061" s="28" t="str">
        <f t="shared" si="80"/>
        <v/>
      </c>
    </row>
    <row r="1062" spans="1:24" ht="60">
      <c r="A1062" s="29">
        <f t="shared" si="83"/>
        <v>1061</v>
      </c>
      <c r="B1062" s="29">
        <v>202</v>
      </c>
      <c r="C1062" s="30">
        <f t="shared" si="84"/>
        <v>0</v>
      </c>
      <c r="D1062" s="34" t="s">
        <v>1512</v>
      </c>
      <c r="E1062" s="32"/>
      <c r="F1062" s="35" t="s">
        <v>2552</v>
      </c>
      <c r="G1062" s="33">
        <v>1</v>
      </c>
      <c r="H1062" s="34" t="s">
        <v>105</v>
      </c>
      <c r="I1062" s="31"/>
      <c r="J1062" s="36" t="s">
        <v>724</v>
      </c>
      <c r="K1062" s="36">
        <v>1</v>
      </c>
      <c r="L1062" s="36">
        <v>4</v>
      </c>
      <c r="M1062" s="30">
        <v>2</v>
      </c>
      <c r="N1062" s="35" t="s">
        <v>2574</v>
      </c>
      <c r="O1062" s="35"/>
      <c r="P1062" s="35" t="s">
        <v>2575</v>
      </c>
      <c r="Q1062" s="35"/>
      <c r="R1062" s="31" t="s">
        <v>1819</v>
      </c>
      <c r="S1062" s="31"/>
      <c r="T1062" s="31"/>
      <c r="U1062" s="31"/>
      <c r="V1062" s="38">
        <f t="shared" si="81"/>
        <v>1061</v>
      </c>
      <c r="W1062" s="33">
        <f t="shared" si="82"/>
        <v>1</v>
      </c>
      <c r="X1062" s="28" t="str">
        <f t="shared" si="80"/>
        <v/>
      </c>
    </row>
    <row r="1063" spans="1:24" ht="60">
      <c r="A1063" s="29">
        <f t="shared" si="83"/>
        <v>1062</v>
      </c>
      <c r="B1063" s="29">
        <v>202</v>
      </c>
      <c r="C1063" s="30">
        <f t="shared" si="84"/>
        <v>0</v>
      </c>
      <c r="D1063" s="34" t="s">
        <v>1512</v>
      </c>
      <c r="E1063" s="32"/>
      <c r="F1063" s="35" t="s">
        <v>2552</v>
      </c>
      <c r="G1063" s="33">
        <v>1</v>
      </c>
      <c r="H1063" s="34" t="s">
        <v>105</v>
      </c>
      <c r="I1063" s="31"/>
      <c r="J1063" s="36" t="s">
        <v>724</v>
      </c>
      <c r="K1063" s="36">
        <v>1</v>
      </c>
      <c r="L1063" s="36">
        <v>4</v>
      </c>
      <c r="M1063" s="30">
        <v>1</v>
      </c>
      <c r="N1063" s="35" t="s">
        <v>2576</v>
      </c>
      <c r="O1063" s="35"/>
      <c r="P1063" s="37" t="s">
        <v>2577</v>
      </c>
      <c r="Q1063" s="35"/>
      <c r="R1063" s="31" t="s">
        <v>1819</v>
      </c>
      <c r="S1063" s="31"/>
      <c r="T1063" s="31"/>
      <c r="U1063" s="31"/>
      <c r="V1063" s="38">
        <f t="shared" si="81"/>
        <v>1062</v>
      </c>
      <c r="W1063" s="33">
        <f t="shared" si="82"/>
        <v>1</v>
      </c>
      <c r="X1063" s="28" t="str">
        <f t="shared" si="80"/>
        <v/>
      </c>
    </row>
    <row r="1064" spans="1:24" ht="60">
      <c r="A1064" s="29">
        <f t="shared" si="83"/>
        <v>1063</v>
      </c>
      <c r="B1064" s="29">
        <v>202</v>
      </c>
      <c r="C1064" s="30">
        <f t="shared" si="84"/>
        <v>0</v>
      </c>
      <c r="D1064" s="34" t="s">
        <v>1512</v>
      </c>
      <c r="E1064" s="32"/>
      <c r="F1064" s="35" t="s">
        <v>2552</v>
      </c>
      <c r="G1064" s="33">
        <v>1</v>
      </c>
      <c r="H1064" s="34" t="s">
        <v>105</v>
      </c>
      <c r="I1064" s="31"/>
      <c r="J1064" s="36" t="s">
        <v>724</v>
      </c>
      <c r="K1064" s="36">
        <v>1</v>
      </c>
      <c r="L1064" s="36">
        <v>4</v>
      </c>
      <c r="M1064" s="30">
        <v>2</v>
      </c>
      <c r="N1064" s="35" t="s">
        <v>2578</v>
      </c>
      <c r="O1064" s="35"/>
      <c r="P1064" s="35" t="s">
        <v>2579</v>
      </c>
      <c r="Q1064" s="35"/>
      <c r="R1064" s="31" t="s">
        <v>1819</v>
      </c>
      <c r="S1064" s="31"/>
      <c r="T1064" s="31"/>
      <c r="U1064" s="31"/>
      <c r="V1064" s="38">
        <f t="shared" si="81"/>
        <v>1063</v>
      </c>
      <c r="W1064" s="33">
        <f t="shared" si="82"/>
        <v>1</v>
      </c>
      <c r="X1064" s="28" t="str">
        <f t="shared" si="80"/>
        <v>OK</v>
      </c>
    </row>
    <row r="1065" spans="1:24" ht="60">
      <c r="A1065" s="29">
        <f t="shared" si="83"/>
        <v>1064</v>
      </c>
      <c r="B1065" s="29">
        <v>102</v>
      </c>
      <c r="C1065" s="30">
        <f t="shared" si="84"/>
        <v>0</v>
      </c>
      <c r="D1065" s="34" t="s">
        <v>1250</v>
      </c>
      <c r="E1065" s="32"/>
      <c r="F1065" s="35" t="s">
        <v>2552</v>
      </c>
      <c r="G1065" s="33">
        <v>1</v>
      </c>
      <c r="H1065" s="34" t="s">
        <v>105</v>
      </c>
      <c r="I1065" s="31"/>
      <c r="J1065" s="36" t="s">
        <v>724</v>
      </c>
      <c r="K1065" s="36">
        <v>1</v>
      </c>
      <c r="L1065" s="36">
        <v>4</v>
      </c>
      <c r="M1065" s="30">
        <v>2</v>
      </c>
      <c r="N1065" s="35" t="s">
        <v>2580</v>
      </c>
      <c r="O1065" s="35"/>
      <c r="P1065" s="35" t="s">
        <v>2581</v>
      </c>
      <c r="Q1065" s="35"/>
      <c r="R1065" s="31" t="s">
        <v>1819</v>
      </c>
      <c r="S1065" s="31"/>
      <c r="T1065" s="31"/>
      <c r="U1065" s="31"/>
      <c r="V1065" s="38">
        <f t="shared" si="81"/>
        <v>1064</v>
      </c>
      <c r="W1065" s="33">
        <f t="shared" si="82"/>
        <v>1</v>
      </c>
      <c r="X1065" s="28" t="str">
        <f t="shared" si="80"/>
        <v/>
      </c>
    </row>
    <row r="1066" spans="1:24" ht="60">
      <c r="A1066" s="29">
        <f t="shared" si="83"/>
        <v>1065</v>
      </c>
      <c r="B1066" s="29">
        <v>202</v>
      </c>
      <c r="C1066" s="30">
        <f t="shared" si="84"/>
        <v>0</v>
      </c>
      <c r="D1066" s="34" t="s">
        <v>1512</v>
      </c>
      <c r="E1066" s="32"/>
      <c r="F1066" s="35" t="s">
        <v>2552</v>
      </c>
      <c r="G1066" s="33">
        <v>1</v>
      </c>
      <c r="H1066" s="34" t="s">
        <v>105</v>
      </c>
      <c r="I1066" s="31"/>
      <c r="J1066" s="36" t="s">
        <v>724</v>
      </c>
      <c r="K1066" s="36">
        <v>1</v>
      </c>
      <c r="L1066" s="36">
        <v>4</v>
      </c>
      <c r="M1066" s="30">
        <v>2</v>
      </c>
      <c r="N1066" s="35" t="s">
        <v>2582</v>
      </c>
      <c r="O1066" s="35"/>
      <c r="P1066" s="35" t="s">
        <v>2583</v>
      </c>
      <c r="Q1066" s="35"/>
      <c r="R1066" s="31" t="s">
        <v>1819</v>
      </c>
      <c r="S1066" s="31"/>
      <c r="T1066" s="31"/>
      <c r="U1066" s="31"/>
      <c r="V1066" s="38">
        <f t="shared" si="81"/>
        <v>1065</v>
      </c>
      <c r="W1066" s="33">
        <f t="shared" si="82"/>
        <v>1</v>
      </c>
      <c r="X1066" s="28" t="str">
        <f t="shared" si="80"/>
        <v/>
      </c>
    </row>
    <row r="1067" spans="1:24" ht="60">
      <c r="A1067" s="29">
        <f t="shared" si="83"/>
        <v>1066</v>
      </c>
      <c r="B1067" s="29">
        <v>202</v>
      </c>
      <c r="C1067" s="30">
        <f t="shared" si="84"/>
        <v>0</v>
      </c>
      <c r="D1067" s="34" t="s">
        <v>1512</v>
      </c>
      <c r="E1067" s="32"/>
      <c r="F1067" s="35" t="s">
        <v>2552</v>
      </c>
      <c r="G1067" s="33">
        <v>1</v>
      </c>
      <c r="H1067" s="34" t="s">
        <v>105</v>
      </c>
      <c r="I1067" s="31"/>
      <c r="J1067" s="36" t="s">
        <v>724</v>
      </c>
      <c r="K1067" s="36">
        <v>1</v>
      </c>
      <c r="L1067" s="36">
        <v>4</v>
      </c>
      <c r="M1067" s="30">
        <v>2</v>
      </c>
      <c r="N1067" s="35" t="s">
        <v>2584</v>
      </c>
      <c r="O1067" s="35"/>
      <c r="P1067" s="35" t="s">
        <v>2585</v>
      </c>
      <c r="Q1067" s="35"/>
      <c r="R1067" s="31" t="s">
        <v>1819</v>
      </c>
      <c r="S1067" s="31"/>
      <c r="T1067" s="31"/>
      <c r="U1067" s="31"/>
      <c r="V1067" s="38">
        <f t="shared" si="81"/>
        <v>1066</v>
      </c>
      <c r="W1067" s="33">
        <f t="shared" si="82"/>
        <v>1</v>
      </c>
      <c r="X1067" s="28" t="str">
        <f t="shared" si="80"/>
        <v/>
      </c>
    </row>
    <row r="1068" spans="1:24" ht="60">
      <c r="A1068" s="29">
        <f t="shared" si="83"/>
        <v>1067</v>
      </c>
      <c r="B1068" s="29">
        <v>202</v>
      </c>
      <c r="C1068" s="30">
        <f t="shared" si="84"/>
        <v>0</v>
      </c>
      <c r="D1068" s="34" t="s">
        <v>1512</v>
      </c>
      <c r="E1068" s="32"/>
      <c r="F1068" s="35" t="s">
        <v>2552</v>
      </c>
      <c r="G1068" s="33">
        <v>1</v>
      </c>
      <c r="H1068" s="34" t="s">
        <v>105</v>
      </c>
      <c r="I1068" s="31"/>
      <c r="J1068" s="36" t="s">
        <v>724</v>
      </c>
      <c r="K1068" s="36">
        <v>1</v>
      </c>
      <c r="L1068" s="36">
        <v>4</v>
      </c>
      <c r="M1068" s="30">
        <v>2</v>
      </c>
      <c r="N1068" s="35" t="s">
        <v>2586</v>
      </c>
      <c r="O1068" s="35"/>
      <c r="P1068" s="35" t="s">
        <v>2587</v>
      </c>
      <c r="Q1068" s="35"/>
      <c r="R1068" s="31" t="s">
        <v>1819</v>
      </c>
      <c r="S1068" s="31"/>
      <c r="T1068" s="31"/>
      <c r="U1068" s="31"/>
      <c r="V1068" s="38">
        <f t="shared" si="81"/>
        <v>1067</v>
      </c>
      <c r="W1068" s="33">
        <f t="shared" si="82"/>
        <v>1</v>
      </c>
      <c r="X1068" s="28" t="str">
        <f t="shared" si="80"/>
        <v/>
      </c>
    </row>
    <row r="1069" spans="1:24" ht="60">
      <c r="A1069" s="29">
        <f t="shared" si="83"/>
        <v>1068</v>
      </c>
      <c r="B1069" s="29">
        <v>202</v>
      </c>
      <c r="C1069" s="30">
        <f t="shared" si="84"/>
        <v>0</v>
      </c>
      <c r="D1069" s="34" t="s">
        <v>1512</v>
      </c>
      <c r="E1069" s="32"/>
      <c r="F1069" s="35" t="s">
        <v>2552</v>
      </c>
      <c r="G1069" s="33">
        <v>1</v>
      </c>
      <c r="H1069" s="34" t="s">
        <v>105</v>
      </c>
      <c r="I1069" s="31"/>
      <c r="J1069" s="36" t="s">
        <v>724</v>
      </c>
      <c r="K1069" s="36">
        <v>1</v>
      </c>
      <c r="L1069" s="36">
        <v>4</v>
      </c>
      <c r="M1069" s="30">
        <v>2</v>
      </c>
      <c r="N1069" s="35" t="s">
        <v>2588</v>
      </c>
      <c r="O1069" s="35"/>
      <c r="P1069" s="35" t="s">
        <v>2589</v>
      </c>
      <c r="Q1069" s="35"/>
      <c r="R1069" s="31" t="s">
        <v>1819</v>
      </c>
      <c r="S1069" s="31"/>
      <c r="T1069" s="31"/>
      <c r="U1069" s="31"/>
      <c r="V1069" s="38">
        <f t="shared" si="81"/>
        <v>1068</v>
      </c>
      <c r="W1069" s="33">
        <f t="shared" si="82"/>
        <v>1</v>
      </c>
      <c r="X1069" s="28" t="str">
        <f t="shared" si="80"/>
        <v/>
      </c>
    </row>
    <row r="1070" spans="1:24" ht="60">
      <c r="A1070" s="29">
        <f t="shared" si="83"/>
        <v>1069</v>
      </c>
      <c r="B1070" s="29">
        <v>202</v>
      </c>
      <c r="C1070" s="30">
        <f t="shared" si="84"/>
        <v>0</v>
      </c>
      <c r="D1070" s="34" t="s">
        <v>1512</v>
      </c>
      <c r="E1070" s="32"/>
      <c r="F1070" s="35" t="s">
        <v>2552</v>
      </c>
      <c r="G1070" s="33">
        <v>1</v>
      </c>
      <c r="H1070" s="34" t="s">
        <v>105</v>
      </c>
      <c r="I1070" s="31"/>
      <c r="J1070" s="36" t="s">
        <v>724</v>
      </c>
      <c r="K1070" s="36">
        <v>1</v>
      </c>
      <c r="L1070" s="36">
        <v>4</v>
      </c>
      <c r="M1070" s="30">
        <v>2</v>
      </c>
      <c r="N1070" s="35" t="s">
        <v>2590</v>
      </c>
      <c r="O1070" s="35"/>
      <c r="P1070" s="35" t="s">
        <v>2591</v>
      </c>
      <c r="Q1070" s="35"/>
      <c r="R1070" s="31" t="s">
        <v>1819</v>
      </c>
      <c r="S1070" s="31"/>
      <c r="T1070" s="31"/>
      <c r="U1070" s="31"/>
      <c r="V1070" s="38">
        <f t="shared" si="81"/>
        <v>1069</v>
      </c>
      <c r="W1070" s="33">
        <f t="shared" si="82"/>
        <v>1</v>
      </c>
      <c r="X1070" s="28" t="str">
        <f t="shared" si="80"/>
        <v/>
      </c>
    </row>
    <row r="1071" spans="1:24" ht="60">
      <c r="A1071" s="29">
        <f t="shared" si="83"/>
        <v>1070</v>
      </c>
      <c r="B1071" s="29">
        <v>202</v>
      </c>
      <c r="C1071" s="30">
        <f t="shared" si="84"/>
        <v>0</v>
      </c>
      <c r="D1071" s="34" t="s">
        <v>1512</v>
      </c>
      <c r="E1071" s="32"/>
      <c r="F1071" s="35" t="s">
        <v>2552</v>
      </c>
      <c r="G1071" s="33">
        <v>1</v>
      </c>
      <c r="H1071" s="34" t="s">
        <v>105</v>
      </c>
      <c r="I1071" s="31"/>
      <c r="J1071" s="36" t="s">
        <v>724</v>
      </c>
      <c r="K1071" s="36">
        <v>1</v>
      </c>
      <c r="L1071" s="36">
        <v>4</v>
      </c>
      <c r="M1071" s="30">
        <v>1</v>
      </c>
      <c r="N1071" s="35" t="s">
        <v>2592</v>
      </c>
      <c r="O1071" s="35"/>
      <c r="P1071" s="37" t="s">
        <v>2593</v>
      </c>
      <c r="Q1071" s="35"/>
      <c r="R1071" s="31" t="s">
        <v>1819</v>
      </c>
      <c r="S1071" s="31"/>
      <c r="T1071" s="31"/>
      <c r="U1071" s="31"/>
      <c r="V1071" s="38">
        <f t="shared" si="81"/>
        <v>1070</v>
      </c>
      <c r="W1071" s="33">
        <f t="shared" si="82"/>
        <v>1</v>
      </c>
      <c r="X1071" s="28" t="str">
        <f t="shared" si="80"/>
        <v/>
      </c>
    </row>
    <row r="1072" spans="1:24" ht="60">
      <c r="A1072" s="29">
        <f t="shared" si="83"/>
        <v>1071</v>
      </c>
      <c r="B1072" s="29">
        <v>202</v>
      </c>
      <c r="C1072" s="30">
        <f t="shared" si="84"/>
        <v>0</v>
      </c>
      <c r="D1072" s="34" t="s">
        <v>1512</v>
      </c>
      <c r="E1072" s="32"/>
      <c r="F1072" s="35" t="s">
        <v>2552</v>
      </c>
      <c r="G1072" s="33">
        <v>1</v>
      </c>
      <c r="H1072" s="34" t="s">
        <v>105</v>
      </c>
      <c r="I1072" s="31"/>
      <c r="J1072" s="36" t="s">
        <v>724</v>
      </c>
      <c r="K1072" s="36">
        <v>1</v>
      </c>
      <c r="L1072" s="36">
        <v>4</v>
      </c>
      <c r="M1072" s="30">
        <v>2</v>
      </c>
      <c r="N1072" s="35" t="s">
        <v>2594</v>
      </c>
      <c r="O1072" s="35"/>
      <c r="P1072" s="35" t="s">
        <v>2595</v>
      </c>
      <c r="Q1072" s="35"/>
      <c r="R1072" s="31" t="s">
        <v>1819</v>
      </c>
      <c r="S1072" s="31"/>
      <c r="T1072" s="31"/>
      <c r="U1072" s="31"/>
      <c r="V1072" s="38">
        <f t="shared" si="81"/>
        <v>1071</v>
      </c>
      <c r="W1072" s="33">
        <f t="shared" si="82"/>
        <v>1</v>
      </c>
      <c r="X1072" s="28" t="str">
        <f t="shared" si="80"/>
        <v>OK</v>
      </c>
    </row>
    <row r="1073" spans="1:24" ht="60">
      <c r="A1073" s="29">
        <f t="shared" si="83"/>
        <v>1072</v>
      </c>
      <c r="B1073" s="29">
        <v>202</v>
      </c>
      <c r="C1073" s="30">
        <f t="shared" si="84"/>
        <v>0</v>
      </c>
      <c r="D1073" s="34" t="s">
        <v>1512</v>
      </c>
      <c r="E1073" s="32"/>
      <c r="F1073" s="35" t="s">
        <v>2552</v>
      </c>
      <c r="G1073" s="33">
        <v>1</v>
      </c>
      <c r="H1073" s="34" t="s">
        <v>105</v>
      </c>
      <c r="I1073" s="31"/>
      <c r="J1073" s="36" t="s">
        <v>724</v>
      </c>
      <c r="K1073" s="36">
        <v>1</v>
      </c>
      <c r="L1073" s="36">
        <v>4</v>
      </c>
      <c r="M1073" s="30">
        <v>2</v>
      </c>
      <c r="N1073" s="35" t="s">
        <v>2596</v>
      </c>
      <c r="O1073" s="35"/>
      <c r="P1073" s="35" t="s">
        <v>2597</v>
      </c>
      <c r="Q1073" s="35"/>
      <c r="R1073" s="31" t="s">
        <v>1819</v>
      </c>
      <c r="S1073" s="31"/>
      <c r="T1073" s="31"/>
      <c r="U1073" s="31"/>
      <c r="V1073" s="38">
        <f t="shared" si="81"/>
        <v>1072</v>
      </c>
      <c r="W1073" s="33">
        <f t="shared" si="82"/>
        <v>1</v>
      </c>
      <c r="X1073" s="28" t="str">
        <f t="shared" si="80"/>
        <v/>
      </c>
    </row>
    <row r="1074" spans="1:24" ht="60">
      <c r="A1074" s="29">
        <f t="shared" si="83"/>
        <v>1073</v>
      </c>
      <c r="B1074" s="29">
        <v>202</v>
      </c>
      <c r="C1074" s="30">
        <f t="shared" si="84"/>
        <v>0</v>
      </c>
      <c r="D1074" s="34" t="s">
        <v>1512</v>
      </c>
      <c r="E1074" s="32"/>
      <c r="F1074" s="35" t="s">
        <v>2552</v>
      </c>
      <c r="G1074" s="33">
        <v>1</v>
      </c>
      <c r="H1074" s="34" t="s">
        <v>105</v>
      </c>
      <c r="I1074" s="31"/>
      <c r="J1074" s="36" t="s">
        <v>724</v>
      </c>
      <c r="K1074" s="36">
        <v>1</v>
      </c>
      <c r="L1074" s="36">
        <v>4</v>
      </c>
      <c r="M1074" s="30">
        <v>2</v>
      </c>
      <c r="N1074" s="35" t="s">
        <v>2598</v>
      </c>
      <c r="O1074" s="35"/>
      <c r="P1074" s="35" t="s">
        <v>2599</v>
      </c>
      <c r="Q1074" s="35"/>
      <c r="R1074" s="31" t="s">
        <v>1819</v>
      </c>
      <c r="S1074" s="31"/>
      <c r="T1074" s="31"/>
      <c r="U1074" s="31"/>
      <c r="V1074" s="38">
        <f t="shared" si="81"/>
        <v>1073</v>
      </c>
      <c r="W1074" s="33">
        <f t="shared" si="82"/>
        <v>1</v>
      </c>
      <c r="X1074" s="28" t="str">
        <f t="shared" si="80"/>
        <v/>
      </c>
    </row>
    <row r="1075" spans="1:24" ht="60">
      <c r="A1075" s="29">
        <f t="shared" si="83"/>
        <v>1074</v>
      </c>
      <c r="B1075" s="29">
        <v>202</v>
      </c>
      <c r="C1075" s="30">
        <f t="shared" si="84"/>
        <v>0</v>
      </c>
      <c r="D1075" s="34" t="s">
        <v>1512</v>
      </c>
      <c r="E1075" s="32"/>
      <c r="F1075" s="35" t="s">
        <v>2552</v>
      </c>
      <c r="G1075" s="33">
        <v>1</v>
      </c>
      <c r="H1075" s="34" t="s">
        <v>105</v>
      </c>
      <c r="I1075" s="31"/>
      <c r="J1075" s="36" t="s">
        <v>724</v>
      </c>
      <c r="K1075" s="36">
        <v>1</v>
      </c>
      <c r="L1075" s="36">
        <v>4</v>
      </c>
      <c r="M1075" s="30">
        <v>2</v>
      </c>
      <c r="N1075" s="35" t="s">
        <v>2600</v>
      </c>
      <c r="O1075" s="35"/>
      <c r="P1075" s="35" t="s">
        <v>2601</v>
      </c>
      <c r="Q1075" s="35"/>
      <c r="R1075" s="31" t="s">
        <v>1819</v>
      </c>
      <c r="S1075" s="31"/>
      <c r="T1075" s="31"/>
      <c r="U1075" s="31"/>
      <c r="V1075" s="38">
        <f t="shared" si="81"/>
        <v>1074</v>
      </c>
      <c r="W1075" s="33">
        <f t="shared" si="82"/>
        <v>1</v>
      </c>
      <c r="X1075" s="28" t="str">
        <f t="shared" si="80"/>
        <v/>
      </c>
    </row>
    <row r="1076" spans="1:24" ht="60">
      <c r="A1076" s="29">
        <f t="shared" si="83"/>
        <v>1075</v>
      </c>
      <c r="B1076" s="29">
        <v>202</v>
      </c>
      <c r="C1076" s="30">
        <f t="shared" si="84"/>
        <v>0</v>
      </c>
      <c r="D1076" s="34" t="s">
        <v>1512</v>
      </c>
      <c r="E1076" s="32"/>
      <c r="F1076" s="35" t="s">
        <v>2552</v>
      </c>
      <c r="G1076" s="33">
        <v>1</v>
      </c>
      <c r="H1076" s="34" t="s">
        <v>105</v>
      </c>
      <c r="I1076" s="31"/>
      <c r="J1076" s="36" t="s">
        <v>724</v>
      </c>
      <c r="K1076" s="36">
        <v>1</v>
      </c>
      <c r="L1076" s="36">
        <v>4</v>
      </c>
      <c r="M1076" s="30">
        <v>2</v>
      </c>
      <c r="N1076" s="35" t="s">
        <v>2602</v>
      </c>
      <c r="O1076" s="35"/>
      <c r="P1076" s="35" t="s">
        <v>2215</v>
      </c>
      <c r="Q1076" s="35"/>
      <c r="R1076" s="31" t="s">
        <v>1819</v>
      </c>
      <c r="S1076" s="31"/>
      <c r="T1076" s="31"/>
      <c r="U1076" s="31"/>
      <c r="V1076" s="38">
        <f t="shared" si="81"/>
        <v>1075</v>
      </c>
      <c r="W1076" s="33">
        <f t="shared" si="82"/>
        <v>1</v>
      </c>
      <c r="X1076" s="28" t="str">
        <f t="shared" si="80"/>
        <v/>
      </c>
    </row>
    <row r="1077" spans="1:24" ht="60">
      <c r="A1077" s="29">
        <f t="shared" si="83"/>
        <v>1076</v>
      </c>
      <c r="B1077" s="29">
        <v>202</v>
      </c>
      <c r="C1077" s="30">
        <f t="shared" si="84"/>
        <v>0</v>
      </c>
      <c r="D1077" s="34" t="s">
        <v>1512</v>
      </c>
      <c r="E1077" s="32"/>
      <c r="F1077" s="35" t="s">
        <v>2552</v>
      </c>
      <c r="G1077" s="33">
        <v>1</v>
      </c>
      <c r="H1077" s="34" t="s">
        <v>105</v>
      </c>
      <c r="I1077" s="31"/>
      <c r="J1077" s="36" t="s">
        <v>724</v>
      </c>
      <c r="K1077" s="36">
        <v>1</v>
      </c>
      <c r="L1077" s="36">
        <v>4</v>
      </c>
      <c r="M1077" s="30">
        <v>2</v>
      </c>
      <c r="N1077" s="35" t="s">
        <v>2603</v>
      </c>
      <c r="O1077" s="35"/>
      <c r="P1077" s="35" t="s">
        <v>2604</v>
      </c>
      <c r="Q1077" s="35"/>
      <c r="R1077" s="31" t="s">
        <v>1819</v>
      </c>
      <c r="S1077" s="31"/>
      <c r="T1077" s="31"/>
      <c r="U1077" s="31"/>
      <c r="V1077" s="38">
        <f t="shared" si="81"/>
        <v>1076</v>
      </c>
      <c r="W1077" s="33">
        <f t="shared" si="82"/>
        <v>1</v>
      </c>
      <c r="X1077" s="28" t="str">
        <f t="shared" si="80"/>
        <v/>
      </c>
    </row>
    <row r="1078" spans="1:24" ht="60">
      <c r="A1078" s="29">
        <f t="shared" si="83"/>
        <v>1077</v>
      </c>
      <c r="B1078" s="29">
        <v>202</v>
      </c>
      <c r="C1078" s="30">
        <f t="shared" si="84"/>
        <v>0</v>
      </c>
      <c r="D1078" s="34" t="s">
        <v>1512</v>
      </c>
      <c r="E1078" s="32"/>
      <c r="F1078" s="35" t="s">
        <v>2552</v>
      </c>
      <c r="G1078" s="33">
        <v>1</v>
      </c>
      <c r="H1078" s="34" t="s">
        <v>105</v>
      </c>
      <c r="I1078" s="31"/>
      <c r="J1078" s="36" t="s">
        <v>724</v>
      </c>
      <c r="K1078" s="36">
        <v>1</v>
      </c>
      <c r="L1078" s="36">
        <v>4</v>
      </c>
      <c r="M1078" s="30">
        <v>1</v>
      </c>
      <c r="N1078" s="35" t="s">
        <v>2605</v>
      </c>
      <c r="O1078" s="35"/>
      <c r="P1078" s="37" t="s">
        <v>2606</v>
      </c>
      <c r="Q1078" s="35"/>
      <c r="R1078" s="31" t="s">
        <v>1819</v>
      </c>
      <c r="S1078" s="31"/>
      <c r="T1078" s="31"/>
      <c r="U1078" s="31"/>
      <c r="V1078" s="38">
        <f t="shared" si="81"/>
        <v>1077</v>
      </c>
      <c r="W1078" s="33">
        <f t="shared" si="82"/>
        <v>1</v>
      </c>
      <c r="X1078" s="28" t="str">
        <f t="shared" si="80"/>
        <v/>
      </c>
    </row>
    <row r="1079" spans="1:24" ht="60">
      <c r="A1079" s="29">
        <f t="shared" si="83"/>
        <v>1078</v>
      </c>
      <c r="B1079" s="29">
        <v>202</v>
      </c>
      <c r="C1079" s="30">
        <f t="shared" si="84"/>
        <v>0</v>
      </c>
      <c r="D1079" s="34" t="s">
        <v>1512</v>
      </c>
      <c r="E1079" s="32"/>
      <c r="F1079" s="35" t="s">
        <v>2552</v>
      </c>
      <c r="G1079" s="33">
        <v>1</v>
      </c>
      <c r="H1079" s="34" t="s">
        <v>105</v>
      </c>
      <c r="I1079" s="31"/>
      <c r="J1079" s="36" t="s">
        <v>724</v>
      </c>
      <c r="K1079" s="36">
        <v>1</v>
      </c>
      <c r="L1079" s="36">
        <v>4</v>
      </c>
      <c r="M1079" s="30">
        <v>2</v>
      </c>
      <c r="N1079" s="35" t="s">
        <v>2607</v>
      </c>
      <c r="O1079" s="35"/>
      <c r="P1079" s="35" t="s">
        <v>2608</v>
      </c>
      <c r="Q1079" s="35"/>
      <c r="R1079" s="31" t="s">
        <v>1819</v>
      </c>
      <c r="S1079" s="31"/>
      <c r="T1079" s="31"/>
      <c r="U1079" s="31"/>
      <c r="V1079" s="38">
        <f t="shared" si="81"/>
        <v>1078</v>
      </c>
      <c r="W1079" s="33">
        <f t="shared" si="82"/>
        <v>1</v>
      </c>
      <c r="X1079" s="28" t="str">
        <f t="shared" si="80"/>
        <v>OK</v>
      </c>
    </row>
    <row r="1080" spans="1:24" ht="60">
      <c r="A1080" s="29">
        <f t="shared" si="83"/>
        <v>1079</v>
      </c>
      <c r="B1080" s="29">
        <v>202</v>
      </c>
      <c r="C1080" s="30">
        <f t="shared" si="84"/>
        <v>0</v>
      </c>
      <c r="D1080" s="34" t="s">
        <v>1512</v>
      </c>
      <c r="E1080" s="32"/>
      <c r="F1080" s="35" t="s">
        <v>2552</v>
      </c>
      <c r="G1080" s="33">
        <v>1</v>
      </c>
      <c r="H1080" s="34" t="s">
        <v>105</v>
      </c>
      <c r="I1080" s="31"/>
      <c r="J1080" s="36" t="s">
        <v>724</v>
      </c>
      <c r="K1080" s="36">
        <v>1</v>
      </c>
      <c r="L1080" s="36">
        <v>4</v>
      </c>
      <c r="M1080" s="30">
        <v>2</v>
      </c>
      <c r="N1080" s="35" t="s">
        <v>2609</v>
      </c>
      <c r="O1080" s="35"/>
      <c r="P1080" s="35" t="s">
        <v>2610</v>
      </c>
      <c r="Q1080" s="35"/>
      <c r="R1080" s="31" t="s">
        <v>1819</v>
      </c>
      <c r="S1080" s="31"/>
      <c r="T1080" s="31"/>
      <c r="U1080" s="31"/>
      <c r="V1080" s="38">
        <f t="shared" si="81"/>
        <v>1079</v>
      </c>
      <c r="W1080" s="33">
        <f t="shared" si="82"/>
        <v>1</v>
      </c>
      <c r="X1080" s="28" t="str">
        <f t="shared" si="80"/>
        <v/>
      </c>
    </row>
    <row r="1081" spans="1:24" ht="60">
      <c r="A1081" s="29">
        <f t="shared" si="83"/>
        <v>1080</v>
      </c>
      <c r="B1081" s="29">
        <v>202</v>
      </c>
      <c r="C1081" s="30">
        <f t="shared" si="84"/>
        <v>0</v>
      </c>
      <c r="D1081" s="34" t="s">
        <v>1512</v>
      </c>
      <c r="E1081" s="32"/>
      <c r="F1081" s="35" t="s">
        <v>2552</v>
      </c>
      <c r="G1081" s="33">
        <v>1</v>
      </c>
      <c r="H1081" s="34" t="s">
        <v>105</v>
      </c>
      <c r="I1081" s="31"/>
      <c r="J1081" s="36" t="s">
        <v>724</v>
      </c>
      <c r="K1081" s="36">
        <v>1</v>
      </c>
      <c r="L1081" s="36">
        <v>4</v>
      </c>
      <c r="M1081" s="30">
        <v>2</v>
      </c>
      <c r="N1081" s="35" t="s">
        <v>2611</v>
      </c>
      <c r="O1081" s="35"/>
      <c r="P1081" s="35" t="s">
        <v>2612</v>
      </c>
      <c r="Q1081" s="35"/>
      <c r="R1081" s="31" t="s">
        <v>1819</v>
      </c>
      <c r="S1081" s="31"/>
      <c r="T1081" s="31"/>
      <c r="U1081" s="31"/>
      <c r="V1081" s="38">
        <f t="shared" si="81"/>
        <v>1080</v>
      </c>
      <c r="W1081" s="33">
        <f t="shared" si="82"/>
        <v>1</v>
      </c>
      <c r="X1081" s="28" t="str">
        <f t="shared" si="80"/>
        <v/>
      </c>
    </row>
    <row r="1082" spans="1:24" ht="60">
      <c r="A1082" s="29">
        <f t="shared" si="83"/>
        <v>1081</v>
      </c>
      <c r="B1082" s="29">
        <v>202</v>
      </c>
      <c r="C1082" s="30">
        <f t="shared" si="84"/>
        <v>0</v>
      </c>
      <c r="D1082" s="34" t="s">
        <v>1512</v>
      </c>
      <c r="E1082" s="32"/>
      <c r="F1082" s="35" t="s">
        <v>2552</v>
      </c>
      <c r="G1082" s="33">
        <v>1</v>
      </c>
      <c r="H1082" s="34" t="s">
        <v>105</v>
      </c>
      <c r="I1082" s="31"/>
      <c r="J1082" s="36" t="s">
        <v>724</v>
      </c>
      <c r="K1082" s="36">
        <v>1</v>
      </c>
      <c r="L1082" s="36">
        <v>4</v>
      </c>
      <c r="M1082" s="30">
        <v>1</v>
      </c>
      <c r="N1082" s="35" t="s">
        <v>2613</v>
      </c>
      <c r="O1082" s="35"/>
      <c r="P1082" s="37" t="s">
        <v>2614</v>
      </c>
      <c r="Q1082" s="35"/>
      <c r="R1082" s="31" t="s">
        <v>1819</v>
      </c>
      <c r="S1082" s="31"/>
      <c r="T1082" s="31"/>
      <c r="U1082" s="31"/>
      <c r="V1082" s="38">
        <f t="shared" si="81"/>
        <v>1081</v>
      </c>
      <c r="W1082" s="33">
        <f t="shared" si="82"/>
        <v>1</v>
      </c>
      <c r="X1082" s="28" t="str">
        <f t="shared" si="80"/>
        <v/>
      </c>
    </row>
    <row r="1083" spans="1:24" ht="60">
      <c r="A1083" s="29">
        <f t="shared" si="83"/>
        <v>1082</v>
      </c>
      <c r="B1083" s="29">
        <v>202</v>
      </c>
      <c r="C1083" s="30">
        <f t="shared" si="84"/>
        <v>0</v>
      </c>
      <c r="D1083" s="34" t="s">
        <v>1512</v>
      </c>
      <c r="E1083" s="32"/>
      <c r="F1083" s="35" t="s">
        <v>2552</v>
      </c>
      <c r="G1083" s="33">
        <v>1</v>
      </c>
      <c r="H1083" s="34" t="s">
        <v>105</v>
      </c>
      <c r="I1083" s="31"/>
      <c r="J1083" s="36" t="s">
        <v>724</v>
      </c>
      <c r="K1083" s="36">
        <v>1</v>
      </c>
      <c r="L1083" s="36">
        <v>4</v>
      </c>
      <c r="M1083" s="30">
        <v>2</v>
      </c>
      <c r="N1083" s="35" t="s">
        <v>2615</v>
      </c>
      <c r="O1083" s="35"/>
      <c r="P1083" s="35" t="s">
        <v>2616</v>
      </c>
      <c r="Q1083" s="35"/>
      <c r="R1083" s="31" t="s">
        <v>1819</v>
      </c>
      <c r="S1083" s="31"/>
      <c r="T1083" s="31"/>
      <c r="U1083" s="31"/>
      <c r="V1083" s="38">
        <f t="shared" si="81"/>
        <v>1082</v>
      </c>
      <c r="W1083" s="33">
        <f t="shared" si="82"/>
        <v>1</v>
      </c>
      <c r="X1083" s="28" t="str">
        <f t="shared" si="80"/>
        <v>OK</v>
      </c>
    </row>
    <row r="1084" spans="1:24" ht="60">
      <c r="A1084" s="29">
        <f t="shared" si="83"/>
        <v>1083</v>
      </c>
      <c r="B1084" s="29">
        <v>202</v>
      </c>
      <c r="C1084" s="30">
        <f t="shared" si="84"/>
        <v>0</v>
      </c>
      <c r="D1084" s="34" t="s">
        <v>1512</v>
      </c>
      <c r="E1084" s="32"/>
      <c r="F1084" s="35" t="s">
        <v>2552</v>
      </c>
      <c r="G1084" s="33">
        <v>1</v>
      </c>
      <c r="H1084" s="34" t="s">
        <v>105</v>
      </c>
      <c r="I1084" s="31"/>
      <c r="J1084" s="36" t="s">
        <v>724</v>
      </c>
      <c r="K1084" s="36">
        <v>1</v>
      </c>
      <c r="L1084" s="36">
        <v>4</v>
      </c>
      <c r="M1084" s="30">
        <v>2</v>
      </c>
      <c r="N1084" s="35" t="s">
        <v>2617</v>
      </c>
      <c r="O1084" s="35"/>
      <c r="P1084" s="35" t="s">
        <v>2618</v>
      </c>
      <c r="Q1084" s="35"/>
      <c r="R1084" s="31" t="s">
        <v>1819</v>
      </c>
      <c r="S1084" s="31"/>
      <c r="T1084" s="31"/>
      <c r="U1084" s="31"/>
      <c r="V1084" s="38">
        <f t="shared" si="81"/>
        <v>1083</v>
      </c>
      <c r="W1084" s="33">
        <f t="shared" si="82"/>
        <v>1</v>
      </c>
      <c r="X1084" s="28" t="str">
        <f t="shared" si="80"/>
        <v/>
      </c>
    </row>
    <row r="1085" spans="1:24" ht="60">
      <c r="A1085" s="29">
        <f t="shared" si="83"/>
        <v>1084</v>
      </c>
      <c r="B1085" s="29">
        <v>202</v>
      </c>
      <c r="C1085" s="30">
        <f t="shared" si="84"/>
        <v>0</v>
      </c>
      <c r="D1085" s="34" t="s">
        <v>1512</v>
      </c>
      <c r="E1085" s="32"/>
      <c r="F1085" s="35" t="s">
        <v>2552</v>
      </c>
      <c r="G1085" s="33">
        <v>1</v>
      </c>
      <c r="H1085" s="34" t="s">
        <v>105</v>
      </c>
      <c r="I1085" s="31"/>
      <c r="J1085" s="36" t="s">
        <v>724</v>
      </c>
      <c r="K1085" s="36">
        <v>1</v>
      </c>
      <c r="L1085" s="36">
        <v>4</v>
      </c>
      <c r="M1085" s="30">
        <v>2</v>
      </c>
      <c r="N1085" s="35" t="s">
        <v>2619</v>
      </c>
      <c r="O1085" s="35"/>
      <c r="P1085" s="35" t="s">
        <v>2620</v>
      </c>
      <c r="Q1085" s="35"/>
      <c r="R1085" s="31" t="s">
        <v>1819</v>
      </c>
      <c r="S1085" s="31"/>
      <c r="T1085" s="31"/>
      <c r="U1085" s="31"/>
      <c r="V1085" s="38">
        <f t="shared" si="81"/>
        <v>1084</v>
      </c>
      <c r="W1085" s="33">
        <f t="shared" si="82"/>
        <v>1</v>
      </c>
      <c r="X1085" s="28" t="str">
        <f t="shared" si="80"/>
        <v/>
      </c>
    </row>
    <row r="1086" spans="1:24" ht="60">
      <c r="A1086" s="29">
        <f t="shared" si="83"/>
        <v>1085</v>
      </c>
      <c r="B1086" s="29">
        <v>202</v>
      </c>
      <c r="C1086" s="30">
        <f t="shared" si="84"/>
        <v>0</v>
      </c>
      <c r="D1086" s="34" t="s">
        <v>1512</v>
      </c>
      <c r="E1086" s="32"/>
      <c r="F1086" s="35" t="s">
        <v>2552</v>
      </c>
      <c r="G1086" s="33">
        <v>1</v>
      </c>
      <c r="H1086" s="34" t="s">
        <v>105</v>
      </c>
      <c r="I1086" s="31"/>
      <c r="J1086" s="36" t="s">
        <v>724</v>
      </c>
      <c r="K1086" s="36">
        <v>1</v>
      </c>
      <c r="L1086" s="36">
        <v>4</v>
      </c>
      <c r="M1086" s="30">
        <v>2</v>
      </c>
      <c r="N1086" s="35" t="s">
        <v>2621</v>
      </c>
      <c r="O1086" s="35"/>
      <c r="P1086" s="35" t="s">
        <v>2622</v>
      </c>
      <c r="Q1086" s="35"/>
      <c r="R1086" s="31" t="s">
        <v>1819</v>
      </c>
      <c r="S1086" s="31"/>
      <c r="T1086" s="31"/>
      <c r="U1086" s="31"/>
      <c r="V1086" s="38">
        <f t="shared" si="81"/>
        <v>1085</v>
      </c>
      <c r="W1086" s="33">
        <f t="shared" si="82"/>
        <v>1</v>
      </c>
      <c r="X1086" s="28" t="str">
        <f t="shared" si="80"/>
        <v/>
      </c>
    </row>
    <row r="1087" spans="1:24" ht="60">
      <c r="A1087" s="29">
        <f t="shared" si="83"/>
        <v>1086</v>
      </c>
      <c r="B1087" s="29">
        <v>202</v>
      </c>
      <c r="C1087" s="30">
        <f t="shared" si="84"/>
        <v>0</v>
      </c>
      <c r="D1087" s="34" t="s">
        <v>1512</v>
      </c>
      <c r="E1087" s="32"/>
      <c r="F1087" s="35" t="s">
        <v>2552</v>
      </c>
      <c r="G1087" s="33">
        <v>1</v>
      </c>
      <c r="H1087" s="34" t="s">
        <v>105</v>
      </c>
      <c r="I1087" s="31"/>
      <c r="J1087" s="36" t="s">
        <v>724</v>
      </c>
      <c r="K1087" s="36">
        <v>1</v>
      </c>
      <c r="L1087" s="36">
        <v>4</v>
      </c>
      <c r="M1087" s="30">
        <v>2</v>
      </c>
      <c r="N1087" s="35" t="s">
        <v>2623</v>
      </c>
      <c r="O1087" s="35"/>
      <c r="P1087" s="35" t="s">
        <v>2624</v>
      </c>
      <c r="Q1087" s="35"/>
      <c r="R1087" s="31" t="s">
        <v>1819</v>
      </c>
      <c r="S1087" s="31"/>
      <c r="T1087" s="31"/>
      <c r="U1087" s="31"/>
      <c r="V1087" s="38">
        <f t="shared" si="81"/>
        <v>1086</v>
      </c>
      <c r="W1087" s="33">
        <f t="shared" si="82"/>
        <v>1</v>
      </c>
      <c r="X1087" s="28" t="str">
        <f t="shared" si="80"/>
        <v/>
      </c>
    </row>
    <row r="1088" spans="1:24" ht="60">
      <c r="A1088" s="29">
        <f t="shared" si="83"/>
        <v>1087</v>
      </c>
      <c r="B1088" s="29">
        <v>202</v>
      </c>
      <c r="C1088" s="30">
        <f t="shared" si="84"/>
        <v>0</v>
      </c>
      <c r="D1088" s="34" t="s">
        <v>1512</v>
      </c>
      <c r="E1088" s="32"/>
      <c r="F1088" s="35" t="s">
        <v>2552</v>
      </c>
      <c r="G1088" s="33">
        <v>1</v>
      </c>
      <c r="H1088" s="34" t="s">
        <v>105</v>
      </c>
      <c r="I1088" s="31"/>
      <c r="J1088" s="36" t="s">
        <v>724</v>
      </c>
      <c r="K1088" s="36">
        <v>1</v>
      </c>
      <c r="L1088" s="36">
        <v>4</v>
      </c>
      <c r="M1088" s="30">
        <v>2</v>
      </c>
      <c r="N1088" s="40" t="s">
        <v>2625</v>
      </c>
      <c r="O1088" s="35"/>
      <c r="P1088" s="35" t="s">
        <v>2626</v>
      </c>
      <c r="Q1088" s="35"/>
      <c r="R1088" s="31" t="s">
        <v>1819</v>
      </c>
      <c r="S1088" s="31"/>
      <c r="T1088" s="31"/>
      <c r="U1088" s="31"/>
      <c r="V1088" s="38">
        <f t="shared" si="81"/>
        <v>1087</v>
      </c>
      <c r="W1088" s="33">
        <f t="shared" si="82"/>
        <v>1</v>
      </c>
      <c r="X1088" s="28" t="str">
        <f t="shared" si="80"/>
        <v/>
      </c>
    </row>
    <row r="1089" spans="1:24" ht="60">
      <c r="A1089" s="29">
        <f t="shared" si="83"/>
        <v>1088</v>
      </c>
      <c r="B1089" s="29">
        <v>202</v>
      </c>
      <c r="C1089" s="30">
        <f t="shared" si="84"/>
        <v>0</v>
      </c>
      <c r="D1089" s="34" t="s">
        <v>1512</v>
      </c>
      <c r="E1089" s="32"/>
      <c r="F1089" s="35" t="s">
        <v>2552</v>
      </c>
      <c r="G1089" s="33">
        <v>1</v>
      </c>
      <c r="H1089" s="34" t="s">
        <v>105</v>
      </c>
      <c r="I1089" s="31"/>
      <c r="J1089" s="36" t="s">
        <v>724</v>
      </c>
      <c r="K1089" s="36">
        <v>1</v>
      </c>
      <c r="L1089" s="36">
        <v>4</v>
      </c>
      <c r="M1089" s="30">
        <v>2</v>
      </c>
      <c r="N1089" s="35" t="s">
        <v>2627</v>
      </c>
      <c r="O1089" s="35"/>
      <c r="P1089" s="35" t="s">
        <v>2628</v>
      </c>
      <c r="Q1089" s="35"/>
      <c r="R1089" s="31" t="s">
        <v>1819</v>
      </c>
      <c r="S1089" s="31"/>
      <c r="T1089" s="31"/>
      <c r="U1089" s="31"/>
      <c r="V1089" s="38">
        <f t="shared" si="81"/>
        <v>1088</v>
      </c>
      <c r="W1089" s="33">
        <f t="shared" si="82"/>
        <v>1</v>
      </c>
      <c r="X1089" s="28" t="str">
        <f t="shared" si="80"/>
        <v/>
      </c>
    </row>
    <row r="1090" spans="1:24" ht="60">
      <c r="A1090" s="29">
        <f t="shared" si="83"/>
        <v>1089</v>
      </c>
      <c r="B1090" s="29">
        <v>202</v>
      </c>
      <c r="C1090" s="30">
        <f t="shared" si="84"/>
        <v>0</v>
      </c>
      <c r="D1090" s="34" t="s">
        <v>1512</v>
      </c>
      <c r="E1090" s="32"/>
      <c r="F1090" s="35" t="s">
        <v>2552</v>
      </c>
      <c r="G1090" s="33">
        <v>1</v>
      </c>
      <c r="H1090" s="34" t="s">
        <v>105</v>
      </c>
      <c r="I1090" s="31"/>
      <c r="J1090" s="36" t="s">
        <v>724</v>
      </c>
      <c r="K1090" s="36">
        <v>1</v>
      </c>
      <c r="L1090" s="36">
        <v>4</v>
      </c>
      <c r="M1090" s="30">
        <v>2</v>
      </c>
      <c r="N1090" s="35" t="s">
        <v>2629</v>
      </c>
      <c r="O1090" s="35"/>
      <c r="P1090" s="35" t="s">
        <v>2630</v>
      </c>
      <c r="Q1090" s="35"/>
      <c r="R1090" s="31" t="s">
        <v>1819</v>
      </c>
      <c r="S1090" s="31"/>
      <c r="T1090" s="31"/>
      <c r="U1090" s="31"/>
      <c r="V1090" s="38">
        <f t="shared" si="81"/>
        <v>1089</v>
      </c>
      <c r="W1090" s="33">
        <f t="shared" si="82"/>
        <v>1</v>
      </c>
      <c r="X1090" s="28" t="str">
        <f t="shared" ref="X1090:X1153" si="85">IF(M1090&gt;M1089, IF(F1090=F1089,"OK"," !!! "), "")</f>
        <v/>
      </c>
    </row>
    <row r="1091" spans="1:24" ht="60">
      <c r="A1091" s="29">
        <f t="shared" si="83"/>
        <v>1090</v>
      </c>
      <c r="B1091" s="29">
        <v>202</v>
      </c>
      <c r="C1091" s="30">
        <f t="shared" si="84"/>
        <v>0</v>
      </c>
      <c r="D1091" s="34" t="s">
        <v>1512</v>
      </c>
      <c r="E1091" s="32"/>
      <c r="F1091" s="35" t="s">
        <v>2552</v>
      </c>
      <c r="G1091" s="33">
        <v>1</v>
      </c>
      <c r="H1091" s="34" t="s">
        <v>105</v>
      </c>
      <c r="I1091" s="31"/>
      <c r="J1091" s="36" t="s">
        <v>724</v>
      </c>
      <c r="K1091" s="36">
        <v>1</v>
      </c>
      <c r="L1091" s="36">
        <v>4</v>
      </c>
      <c r="M1091" s="30">
        <v>2</v>
      </c>
      <c r="N1091" s="35" t="s">
        <v>2631</v>
      </c>
      <c r="O1091" s="35"/>
      <c r="P1091" s="35" t="s">
        <v>2632</v>
      </c>
      <c r="Q1091" s="35"/>
      <c r="R1091" s="31" t="s">
        <v>1819</v>
      </c>
      <c r="S1091" s="31"/>
      <c r="T1091" s="31"/>
      <c r="U1091" s="31"/>
      <c r="V1091" s="38">
        <f t="shared" ref="V1091:V1154" si="86">A1091</f>
        <v>1090</v>
      </c>
      <c r="W1091" s="33">
        <f t="shared" ref="W1091:W1154" si="87">2-ISERROR(SEARCH("jorion",R1091))-ISERROR(SEARCH("PRM",R1091))</f>
        <v>1</v>
      </c>
      <c r="X1091" s="28" t="str">
        <f t="shared" si="85"/>
        <v/>
      </c>
    </row>
    <row r="1092" spans="1:24" ht="60">
      <c r="A1092" s="29">
        <f t="shared" ref="A1092:A1155" si="88">1+A1091</f>
        <v>1091</v>
      </c>
      <c r="B1092" s="29">
        <v>202</v>
      </c>
      <c r="C1092" s="30">
        <f t="shared" ref="C1092:C1155" si="89">(R1092="")*(U1092="")*(T1092="")*(S1092="")</f>
        <v>0</v>
      </c>
      <c r="D1092" s="34" t="s">
        <v>1512</v>
      </c>
      <c r="E1092" s="32"/>
      <c r="F1092" s="35" t="s">
        <v>2552</v>
      </c>
      <c r="G1092" s="33">
        <v>1</v>
      </c>
      <c r="H1092" s="34" t="s">
        <v>105</v>
      </c>
      <c r="I1092" s="31"/>
      <c r="J1092" s="36" t="s">
        <v>724</v>
      </c>
      <c r="K1092" s="36">
        <v>2</v>
      </c>
      <c r="L1092" s="36">
        <v>4</v>
      </c>
      <c r="M1092" s="30">
        <v>1</v>
      </c>
      <c r="N1092" s="35" t="s">
        <v>2633</v>
      </c>
      <c r="O1092" s="35"/>
      <c r="P1092" s="37" t="s">
        <v>2634</v>
      </c>
      <c r="Q1092" s="35"/>
      <c r="R1092" s="31" t="s">
        <v>1819</v>
      </c>
      <c r="S1092" s="31"/>
      <c r="T1092" s="31"/>
      <c r="U1092" s="31"/>
      <c r="V1092" s="38">
        <f t="shared" si="86"/>
        <v>1091</v>
      </c>
      <c r="W1092" s="33">
        <f t="shared" si="87"/>
        <v>1</v>
      </c>
      <c r="X1092" s="28" t="str">
        <f t="shared" si="85"/>
        <v/>
      </c>
    </row>
    <row r="1093" spans="1:24" ht="60">
      <c r="A1093" s="29">
        <f t="shared" si="88"/>
        <v>1092</v>
      </c>
      <c r="B1093" s="29">
        <v>202</v>
      </c>
      <c r="C1093" s="30">
        <f t="shared" si="89"/>
        <v>0</v>
      </c>
      <c r="D1093" s="34" t="s">
        <v>1512</v>
      </c>
      <c r="E1093" s="32"/>
      <c r="F1093" s="35" t="s">
        <v>2552</v>
      </c>
      <c r="G1093" s="33">
        <v>1</v>
      </c>
      <c r="H1093" s="34" t="s">
        <v>105</v>
      </c>
      <c r="I1093" s="31"/>
      <c r="J1093" s="36" t="s">
        <v>724</v>
      </c>
      <c r="K1093" s="36">
        <v>2</v>
      </c>
      <c r="L1093" s="36">
        <v>4</v>
      </c>
      <c r="M1093" s="30">
        <v>2</v>
      </c>
      <c r="N1093" s="35" t="s">
        <v>2635</v>
      </c>
      <c r="O1093" s="35"/>
      <c r="P1093" s="35" t="s">
        <v>2636</v>
      </c>
      <c r="Q1093" s="35"/>
      <c r="R1093" s="31" t="s">
        <v>1819</v>
      </c>
      <c r="S1093" s="31"/>
      <c r="T1093" s="31"/>
      <c r="U1093" s="31"/>
      <c r="V1093" s="38">
        <f t="shared" si="86"/>
        <v>1092</v>
      </c>
      <c r="W1093" s="33">
        <f t="shared" si="87"/>
        <v>1</v>
      </c>
      <c r="X1093" s="28" t="str">
        <f t="shared" si="85"/>
        <v>OK</v>
      </c>
    </row>
    <row r="1094" spans="1:24" ht="60">
      <c r="A1094" s="29">
        <f t="shared" si="88"/>
        <v>1093</v>
      </c>
      <c r="B1094" s="29">
        <v>202</v>
      </c>
      <c r="C1094" s="30">
        <f t="shared" si="89"/>
        <v>0</v>
      </c>
      <c r="D1094" s="34" t="s">
        <v>1512</v>
      </c>
      <c r="E1094" s="32"/>
      <c r="F1094" s="35" t="s">
        <v>2552</v>
      </c>
      <c r="G1094" s="33">
        <v>1</v>
      </c>
      <c r="H1094" s="34" t="s">
        <v>105</v>
      </c>
      <c r="I1094" s="31"/>
      <c r="J1094" s="36" t="s">
        <v>724</v>
      </c>
      <c r="K1094" s="36">
        <v>2</v>
      </c>
      <c r="L1094" s="36">
        <v>4</v>
      </c>
      <c r="M1094" s="30">
        <v>2</v>
      </c>
      <c r="N1094" s="35" t="s">
        <v>2637</v>
      </c>
      <c r="O1094" s="35"/>
      <c r="P1094" s="35" t="s">
        <v>2638</v>
      </c>
      <c r="Q1094" s="35"/>
      <c r="R1094" s="31" t="s">
        <v>1819</v>
      </c>
      <c r="S1094" s="31"/>
      <c r="T1094" s="31"/>
      <c r="U1094" s="31"/>
      <c r="V1094" s="38">
        <f t="shared" si="86"/>
        <v>1093</v>
      </c>
      <c r="W1094" s="33">
        <f t="shared" si="87"/>
        <v>1</v>
      </c>
      <c r="X1094" s="28" t="str">
        <f t="shared" si="85"/>
        <v/>
      </c>
    </row>
    <row r="1095" spans="1:24" ht="60">
      <c r="A1095" s="29">
        <f t="shared" si="88"/>
        <v>1094</v>
      </c>
      <c r="B1095" s="29">
        <v>202</v>
      </c>
      <c r="C1095" s="30">
        <f t="shared" si="89"/>
        <v>0</v>
      </c>
      <c r="D1095" s="34" t="s">
        <v>1512</v>
      </c>
      <c r="E1095" s="32"/>
      <c r="F1095" s="35" t="s">
        <v>2552</v>
      </c>
      <c r="G1095" s="33">
        <v>1</v>
      </c>
      <c r="H1095" s="34" t="s">
        <v>105</v>
      </c>
      <c r="I1095" s="31"/>
      <c r="J1095" s="36" t="s">
        <v>724</v>
      </c>
      <c r="K1095" s="36">
        <v>2</v>
      </c>
      <c r="L1095" s="36">
        <v>4</v>
      </c>
      <c r="M1095" s="30">
        <v>2</v>
      </c>
      <c r="N1095" s="35" t="s">
        <v>2639</v>
      </c>
      <c r="O1095" s="35"/>
      <c r="P1095" s="35" t="s">
        <v>2640</v>
      </c>
      <c r="Q1095" s="35"/>
      <c r="R1095" s="31" t="s">
        <v>1819</v>
      </c>
      <c r="S1095" s="31"/>
      <c r="T1095" s="31"/>
      <c r="U1095" s="31"/>
      <c r="V1095" s="38">
        <f t="shared" si="86"/>
        <v>1094</v>
      </c>
      <c r="W1095" s="33">
        <f t="shared" si="87"/>
        <v>1</v>
      </c>
      <c r="X1095" s="28" t="str">
        <f t="shared" si="85"/>
        <v/>
      </c>
    </row>
    <row r="1096" spans="1:24" ht="60">
      <c r="A1096" s="29">
        <f t="shared" si="88"/>
        <v>1095</v>
      </c>
      <c r="B1096" s="29">
        <v>202</v>
      </c>
      <c r="C1096" s="30">
        <f t="shared" si="89"/>
        <v>0</v>
      </c>
      <c r="D1096" s="34" t="s">
        <v>1512</v>
      </c>
      <c r="E1096" s="32"/>
      <c r="F1096" s="35" t="s">
        <v>2552</v>
      </c>
      <c r="G1096" s="33">
        <v>1</v>
      </c>
      <c r="H1096" s="34" t="s">
        <v>105</v>
      </c>
      <c r="I1096" s="31"/>
      <c r="J1096" s="36" t="s">
        <v>724</v>
      </c>
      <c r="K1096" s="36">
        <v>2</v>
      </c>
      <c r="L1096" s="36">
        <v>4</v>
      </c>
      <c r="M1096" s="30">
        <v>2</v>
      </c>
      <c r="N1096" s="35" t="s">
        <v>2641</v>
      </c>
      <c r="O1096" s="35"/>
      <c r="P1096" s="35" t="s">
        <v>2642</v>
      </c>
      <c r="Q1096" s="35"/>
      <c r="R1096" s="31" t="s">
        <v>1819</v>
      </c>
      <c r="S1096" s="31"/>
      <c r="T1096" s="31"/>
      <c r="U1096" s="31"/>
      <c r="V1096" s="38">
        <f t="shared" si="86"/>
        <v>1095</v>
      </c>
      <c r="W1096" s="33">
        <f t="shared" si="87"/>
        <v>1</v>
      </c>
      <c r="X1096" s="28" t="str">
        <f t="shared" si="85"/>
        <v/>
      </c>
    </row>
    <row r="1097" spans="1:24" ht="210">
      <c r="A1097" s="29">
        <f t="shared" si="88"/>
        <v>1096</v>
      </c>
      <c r="B1097" s="29">
        <v>202</v>
      </c>
      <c r="C1097" s="30">
        <f t="shared" si="89"/>
        <v>0</v>
      </c>
      <c r="D1097" s="34" t="s">
        <v>1512</v>
      </c>
      <c r="E1097" s="32"/>
      <c r="F1097" s="35" t="s">
        <v>2643</v>
      </c>
      <c r="G1097" s="33">
        <v>1</v>
      </c>
      <c r="H1097" s="34" t="s">
        <v>105</v>
      </c>
      <c r="I1097" s="31"/>
      <c r="J1097" s="36" t="s">
        <v>724</v>
      </c>
      <c r="K1097" s="36">
        <v>1</v>
      </c>
      <c r="L1097" s="36">
        <v>3</v>
      </c>
      <c r="M1097" s="30">
        <v>1</v>
      </c>
      <c r="N1097" s="35" t="s">
        <v>2644</v>
      </c>
      <c r="O1097" s="35"/>
      <c r="P1097" s="37"/>
      <c r="Q1097" s="35"/>
      <c r="R1097" s="31" t="s">
        <v>2645</v>
      </c>
      <c r="S1097" s="31"/>
      <c r="T1097" s="31"/>
      <c r="U1097" s="31"/>
      <c r="V1097" s="38">
        <f t="shared" si="86"/>
        <v>1096</v>
      </c>
      <c r="W1097" s="33">
        <f t="shared" si="87"/>
        <v>0</v>
      </c>
      <c r="X1097" s="28" t="str">
        <f t="shared" si="85"/>
        <v/>
      </c>
    </row>
    <row r="1098" spans="1:24" ht="30">
      <c r="A1098" s="29">
        <f t="shared" si="88"/>
        <v>1097</v>
      </c>
      <c r="B1098" s="29">
        <v>202</v>
      </c>
      <c r="C1098" s="30">
        <f t="shared" si="89"/>
        <v>0</v>
      </c>
      <c r="D1098" s="34" t="s">
        <v>1512</v>
      </c>
      <c r="E1098" s="32"/>
      <c r="F1098" s="35" t="s">
        <v>2643</v>
      </c>
      <c r="G1098" s="33">
        <v>1</v>
      </c>
      <c r="H1098" s="34" t="s">
        <v>105</v>
      </c>
      <c r="I1098" s="31"/>
      <c r="J1098" s="36" t="s">
        <v>724</v>
      </c>
      <c r="K1098" s="36">
        <v>1</v>
      </c>
      <c r="L1098" s="36">
        <v>3</v>
      </c>
      <c r="M1098" s="30">
        <v>1</v>
      </c>
      <c r="N1098" s="35" t="s">
        <v>2646</v>
      </c>
      <c r="O1098" s="35"/>
      <c r="P1098" s="37"/>
      <c r="Q1098" s="31"/>
      <c r="R1098" s="31" t="s">
        <v>2647</v>
      </c>
      <c r="S1098" s="31"/>
      <c r="T1098" s="31"/>
      <c r="U1098" s="31"/>
      <c r="V1098" s="38">
        <f t="shared" si="86"/>
        <v>1097</v>
      </c>
      <c r="W1098" s="33">
        <f t="shared" si="87"/>
        <v>0</v>
      </c>
      <c r="X1098" s="28" t="str">
        <f t="shared" si="85"/>
        <v/>
      </c>
    </row>
    <row r="1099" spans="1:24" ht="30">
      <c r="A1099" s="29">
        <f t="shared" si="88"/>
        <v>1098</v>
      </c>
      <c r="B1099" s="29">
        <v>202</v>
      </c>
      <c r="C1099" s="30">
        <f t="shared" si="89"/>
        <v>0</v>
      </c>
      <c r="D1099" s="34" t="s">
        <v>1512</v>
      </c>
      <c r="E1099" s="32"/>
      <c r="F1099" s="35" t="s">
        <v>2643</v>
      </c>
      <c r="G1099" s="33">
        <v>1</v>
      </c>
      <c r="H1099" s="34" t="s">
        <v>105</v>
      </c>
      <c r="I1099" s="31"/>
      <c r="J1099" s="36" t="s">
        <v>724</v>
      </c>
      <c r="K1099" s="36">
        <v>1</v>
      </c>
      <c r="L1099" s="36">
        <v>3</v>
      </c>
      <c r="M1099" s="30">
        <v>1</v>
      </c>
      <c r="N1099" s="35" t="s">
        <v>2648</v>
      </c>
      <c r="O1099" s="35"/>
      <c r="P1099" s="37"/>
      <c r="Q1099" s="31"/>
      <c r="R1099" s="31" t="s">
        <v>2647</v>
      </c>
      <c r="S1099" s="31"/>
      <c r="T1099" s="31"/>
      <c r="U1099" s="31"/>
      <c r="V1099" s="38">
        <f t="shared" si="86"/>
        <v>1098</v>
      </c>
      <c r="W1099" s="33">
        <f t="shared" si="87"/>
        <v>0</v>
      </c>
      <c r="X1099" s="28" t="str">
        <f t="shared" si="85"/>
        <v/>
      </c>
    </row>
    <row r="1100" spans="1:24" ht="30">
      <c r="A1100" s="29">
        <f t="shared" si="88"/>
        <v>1099</v>
      </c>
      <c r="B1100" s="29">
        <v>202</v>
      </c>
      <c r="C1100" s="30">
        <f t="shared" si="89"/>
        <v>0</v>
      </c>
      <c r="D1100" s="34" t="s">
        <v>1512</v>
      </c>
      <c r="E1100" s="32"/>
      <c r="F1100" s="35" t="s">
        <v>2643</v>
      </c>
      <c r="G1100" s="33">
        <v>1</v>
      </c>
      <c r="H1100" s="34" t="s">
        <v>105</v>
      </c>
      <c r="I1100" s="31"/>
      <c r="J1100" s="36" t="s">
        <v>724</v>
      </c>
      <c r="K1100" s="36">
        <v>1</v>
      </c>
      <c r="L1100" s="36">
        <v>3</v>
      </c>
      <c r="M1100" s="30">
        <v>1</v>
      </c>
      <c r="N1100" s="35" t="s">
        <v>2649</v>
      </c>
      <c r="O1100" s="35"/>
      <c r="P1100" s="37"/>
      <c r="Q1100" s="31"/>
      <c r="R1100" s="31" t="s">
        <v>2647</v>
      </c>
      <c r="S1100" s="31"/>
      <c r="T1100" s="31"/>
      <c r="U1100" s="31"/>
      <c r="V1100" s="38">
        <f t="shared" si="86"/>
        <v>1099</v>
      </c>
      <c r="W1100" s="33">
        <f t="shared" si="87"/>
        <v>0</v>
      </c>
      <c r="X1100" s="28" t="str">
        <f t="shared" si="85"/>
        <v/>
      </c>
    </row>
    <row r="1101" spans="1:24" ht="30">
      <c r="A1101" s="29">
        <f t="shared" si="88"/>
        <v>1100</v>
      </c>
      <c r="B1101" s="29">
        <v>202</v>
      </c>
      <c r="C1101" s="30">
        <f t="shared" si="89"/>
        <v>0</v>
      </c>
      <c r="D1101" s="34" t="s">
        <v>1512</v>
      </c>
      <c r="E1101" s="32"/>
      <c r="F1101" s="35" t="s">
        <v>2643</v>
      </c>
      <c r="G1101" s="33">
        <v>1</v>
      </c>
      <c r="H1101" s="34" t="s">
        <v>105</v>
      </c>
      <c r="I1101" s="31"/>
      <c r="J1101" s="36" t="s">
        <v>724</v>
      </c>
      <c r="K1101" s="36">
        <v>1</v>
      </c>
      <c r="L1101" s="36">
        <v>3</v>
      </c>
      <c r="M1101" s="30">
        <v>1</v>
      </c>
      <c r="N1101" s="35" t="s">
        <v>2650</v>
      </c>
      <c r="O1101" s="35"/>
      <c r="P1101" s="37"/>
      <c r="Q1101" s="31"/>
      <c r="R1101" s="31" t="s">
        <v>2647</v>
      </c>
      <c r="S1101" s="31"/>
      <c r="T1101" s="31"/>
      <c r="U1101" s="31"/>
      <c r="V1101" s="38">
        <f t="shared" si="86"/>
        <v>1100</v>
      </c>
      <c r="W1101" s="33">
        <f t="shared" si="87"/>
        <v>0</v>
      </c>
      <c r="X1101" s="28" t="str">
        <f t="shared" si="85"/>
        <v/>
      </c>
    </row>
    <row r="1102" spans="1:24" ht="30">
      <c r="A1102" s="29">
        <f t="shared" si="88"/>
        <v>1101</v>
      </c>
      <c r="B1102" s="29">
        <v>202</v>
      </c>
      <c r="C1102" s="30">
        <f t="shared" si="89"/>
        <v>0</v>
      </c>
      <c r="D1102" s="34" t="s">
        <v>1512</v>
      </c>
      <c r="E1102" s="32"/>
      <c r="F1102" s="35" t="s">
        <v>2643</v>
      </c>
      <c r="G1102" s="33">
        <v>1</v>
      </c>
      <c r="H1102" s="34" t="s">
        <v>105</v>
      </c>
      <c r="I1102" s="31"/>
      <c r="J1102" s="36" t="s">
        <v>724</v>
      </c>
      <c r="K1102" s="36">
        <v>1</v>
      </c>
      <c r="L1102" s="36">
        <v>3</v>
      </c>
      <c r="M1102" s="30">
        <v>1</v>
      </c>
      <c r="N1102" s="35" t="s">
        <v>2651</v>
      </c>
      <c r="O1102" s="35"/>
      <c r="P1102" s="37"/>
      <c r="Q1102" s="31"/>
      <c r="R1102" s="31" t="s">
        <v>2647</v>
      </c>
      <c r="S1102" s="31"/>
      <c r="T1102" s="31"/>
      <c r="U1102" s="31"/>
      <c r="V1102" s="38">
        <f t="shared" si="86"/>
        <v>1101</v>
      </c>
      <c r="W1102" s="33">
        <f t="shared" si="87"/>
        <v>0</v>
      </c>
      <c r="X1102" s="28" t="str">
        <f t="shared" si="85"/>
        <v/>
      </c>
    </row>
    <row r="1103" spans="1:24" ht="30">
      <c r="A1103" s="29">
        <f t="shared" si="88"/>
        <v>1102</v>
      </c>
      <c r="B1103" s="29">
        <v>202</v>
      </c>
      <c r="C1103" s="30">
        <f t="shared" si="89"/>
        <v>0</v>
      </c>
      <c r="D1103" s="34" t="s">
        <v>1512</v>
      </c>
      <c r="E1103" s="32"/>
      <c r="F1103" s="35" t="s">
        <v>2643</v>
      </c>
      <c r="G1103" s="33">
        <v>1</v>
      </c>
      <c r="H1103" s="34" t="s">
        <v>105</v>
      </c>
      <c r="I1103" s="31"/>
      <c r="J1103" s="36" t="s">
        <v>724</v>
      </c>
      <c r="K1103" s="36">
        <v>1</v>
      </c>
      <c r="L1103" s="36">
        <v>3</v>
      </c>
      <c r="M1103" s="30">
        <v>1</v>
      </c>
      <c r="N1103" s="35" t="s">
        <v>2652</v>
      </c>
      <c r="O1103" s="35"/>
      <c r="P1103" s="37"/>
      <c r="Q1103" s="35"/>
      <c r="R1103" s="31" t="s">
        <v>2647</v>
      </c>
      <c r="S1103" s="31"/>
      <c r="T1103" s="31"/>
      <c r="U1103" s="31"/>
      <c r="V1103" s="38">
        <f t="shared" si="86"/>
        <v>1102</v>
      </c>
      <c r="W1103" s="33">
        <f t="shared" si="87"/>
        <v>0</v>
      </c>
      <c r="X1103" s="28" t="str">
        <f t="shared" si="85"/>
        <v/>
      </c>
    </row>
    <row r="1104" spans="1:24" ht="30">
      <c r="A1104" s="29">
        <f t="shared" si="88"/>
        <v>1103</v>
      </c>
      <c r="B1104" s="29">
        <v>202</v>
      </c>
      <c r="C1104" s="30">
        <f t="shared" si="89"/>
        <v>0</v>
      </c>
      <c r="D1104" s="34" t="s">
        <v>1512</v>
      </c>
      <c r="E1104" s="32"/>
      <c r="F1104" s="35" t="s">
        <v>2643</v>
      </c>
      <c r="G1104" s="33">
        <v>1</v>
      </c>
      <c r="H1104" s="34" t="s">
        <v>105</v>
      </c>
      <c r="I1104" s="31"/>
      <c r="J1104" s="36" t="s">
        <v>724</v>
      </c>
      <c r="K1104" s="36">
        <v>1</v>
      </c>
      <c r="L1104" s="36">
        <v>3</v>
      </c>
      <c r="M1104" s="30">
        <v>1</v>
      </c>
      <c r="N1104" s="35" t="s">
        <v>2653</v>
      </c>
      <c r="O1104" s="35"/>
      <c r="P1104" s="37"/>
      <c r="Q1104" s="35"/>
      <c r="R1104" s="31" t="s">
        <v>2647</v>
      </c>
      <c r="S1104" s="31"/>
      <c r="T1104" s="31"/>
      <c r="U1104" s="31"/>
      <c r="V1104" s="38">
        <f t="shared" si="86"/>
        <v>1103</v>
      </c>
      <c r="W1104" s="33">
        <f t="shared" si="87"/>
        <v>0</v>
      </c>
      <c r="X1104" s="28" t="str">
        <f t="shared" si="85"/>
        <v/>
      </c>
    </row>
    <row r="1105" spans="1:24" ht="30">
      <c r="A1105" s="29">
        <f t="shared" si="88"/>
        <v>1104</v>
      </c>
      <c r="B1105" s="29">
        <v>202</v>
      </c>
      <c r="C1105" s="30">
        <f t="shared" si="89"/>
        <v>0</v>
      </c>
      <c r="D1105" s="34" t="s">
        <v>1512</v>
      </c>
      <c r="E1105" s="32"/>
      <c r="F1105" s="35" t="s">
        <v>2643</v>
      </c>
      <c r="G1105" s="33">
        <v>1</v>
      </c>
      <c r="H1105" s="34" t="s">
        <v>105</v>
      </c>
      <c r="I1105" s="31"/>
      <c r="J1105" s="36" t="s">
        <v>724</v>
      </c>
      <c r="K1105" s="36">
        <v>1</v>
      </c>
      <c r="L1105" s="36">
        <v>3</v>
      </c>
      <c r="M1105" s="30">
        <v>1</v>
      </c>
      <c r="N1105" s="35" t="s">
        <v>2654</v>
      </c>
      <c r="O1105" s="35"/>
      <c r="P1105" s="35"/>
      <c r="Q1105" s="35"/>
      <c r="R1105" s="31" t="s">
        <v>2647</v>
      </c>
      <c r="S1105" s="31"/>
      <c r="T1105" s="31"/>
      <c r="U1105" s="31"/>
      <c r="V1105" s="38">
        <f t="shared" si="86"/>
        <v>1104</v>
      </c>
      <c r="W1105" s="33">
        <f t="shared" si="87"/>
        <v>0</v>
      </c>
      <c r="X1105" s="28" t="str">
        <f t="shared" si="85"/>
        <v/>
      </c>
    </row>
    <row r="1106" spans="1:24" ht="30">
      <c r="A1106" s="29">
        <f t="shared" si="88"/>
        <v>1105</v>
      </c>
      <c r="B1106" s="29">
        <v>202</v>
      </c>
      <c r="C1106" s="30">
        <f t="shared" si="89"/>
        <v>0</v>
      </c>
      <c r="D1106" s="34" t="s">
        <v>1512</v>
      </c>
      <c r="E1106" s="32"/>
      <c r="F1106" s="35" t="s">
        <v>2643</v>
      </c>
      <c r="G1106" s="33">
        <v>1</v>
      </c>
      <c r="H1106" s="34" t="s">
        <v>105</v>
      </c>
      <c r="I1106" s="31"/>
      <c r="J1106" s="36" t="s">
        <v>724</v>
      </c>
      <c r="K1106" s="36">
        <v>1</v>
      </c>
      <c r="L1106" s="36">
        <v>3</v>
      </c>
      <c r="M1106" s="30">
        <v>1</v>
      </c>
      <c r="N1106" s="35" t="s">
        <v>2655</v>
      </c>
      <c r="O1106" s="35"/>
      <c r="P1106" s="35"/>
      <c r="Q1106" s="35"/>
      <c r="R1106" s="31" t="s">
        <v>2647</v>
      </c>
      <c r="S1106" s="31"/>
      <c r="T1106" s="31"/>
      <c r="U1106" s="31"/>
      <c r="V1106" s="38">
        <f t="shared" si="86"/>
        <v>1105</v>
      </c>
      <c r="W1106" s="33">
        <f t="shared" si="87"/>
        <v>0</v>
      </c>
      <c r="X1106" s="28" t="str">
        <f t="shared" si="85"/>
        <v/>
      </c>
    </row>
    <row r="1107" spans="1:24" ht="30">
      <c r="A1107" s="29">
        <f t="shared" si="88"/>
        <v>1106</v>
      </c>
      <c r="B1107" s="29">
        <v>202</v>
      </c>
      <c r="C1107" s="30">
        <f t="shared" si="89"/>
        <v>0</v>
      </c>
      <c r="D1107" s="34" t="s">
        <v>1512</v>
      </c>
      <c r="E1107" s="32"/>
      <c r="F1107" s="35" t="s">
        <v>2643</v>
      </c>
      <c r="G1107" s="33">
        <v>1</v>
      </c>
      <c r="H1107" s="34" t="s">
        <v>105</v>
      </c>
      <c r="I1107" s="31"/>
      <c r="J1107" s="36" t="s">
        <v>724</v>
      </c>
      <c r="K1107" s="36">
        <v>1</v>
      </c>
      <c r="L1107" s="36">
        <v>3</v>
      </c>
      <c r="M1107" s="30">
        <v>1</v>
      </c>
      <c r="N1107" s="35" t="s">
        <v>2656</v>
      </c>
      <c r="O1107" s="35"/>
      <c r="P1107" s="35"/>
      <c r="Q1107" s="35"/>
      <c r="R1107" s="31" t="s">
        <v>2647</v>
      </c>
      <c r="S1107" s="31"/>
      <c r="T1107" s="31"/>
      <c r="U1107" s="31"/>
      <c r="V1107" s="38">
        <f t="shared" si="86"/>
        <v>1106</v>
      </c>
      <c r="W1107" s="33">
        <f t="shared" si="87"/>
        <v>0</v>
      </c>
      <c r="X1107" s="28" t="str">
        <f t="shared" si="85"/>
        <v/>
      </c>
    </row>
    <row r="1108" spans="1:24" ht="45">
      <c r="A1108" s="29">
        <f t="shared" si="88"/>
        <v>1107</v>
      </c>
      <c r="B1108" s="29">
        <v>202</v>
      </c>
      <c r="C1108" s="30">
        <f t="shared" si="89"/>
        <v>0</v>
      </c>
      <c r="D1108" s="34" t="s">
        <v>1512</v>
      </c>
      <c r="E1108" s="32"/>
      <c r="F1108" s="35" t="s">
        <v>2643</v>
      </c>
      <c r="G1108" s="33">
        <v>1</v>
      </c>
      <c r="H1108" s="34" t="s">
        <v>105</v>
      </c>
      <c r="I1108" s="31"/>
      <c r="J1108" s="36" t="s">
        <v>724</v>
      </c>
      <c r="K1108" s="36">
        <v>1</v>
      </c>
      <c r="L1108" s="36">
        <v>3</v>
      </c>
      <c r="M1108" s="30">
        <v>1</v>
      </c>
      <c r="N1108" s="35" t="s">
        <v>2657</v>
      </c>
      <c r="O1108" s="35" t="s">
        <v>2658</v>
      </c>
      <c r="P1108" s="35"/>
      <c r="Q1108" s="35"/>
      <c r="R1108" s="31" t="s">
        <v>2647</v>
      </c>
      <c r="S1108" s="31"/>
      <c r="T1108" s="31"/>
      <c r="U1108" s="31"/>
      <c r="V1108" s="38">
        <f t="shared" si="86"/>
        <v>1107</v>
      </c>
      <c r="W1108" s="33">
        <f t="shared" si="87"/>
        <v>0</v>
      </c>
      <c r="X1108" s="28" t="str">
        <f t="shared" si="85"/>
        <v/>
      </c>
    </row>
    <row r="1109" spans="1:24" ht="30">
      <c r="A1109" s="29">
        <f t="shared" si="88"/>
        <v>1108</v>
      </c>
      <c r="B1109" s="29">
        <v>202</v>
      </c>
      <c r="C1109" s="30">
        <f t="shared" si="89"/>
        <v>0</v>
      </c>
      <c r="D1109" s="34" t="s">
        <v>1512</v>
      </c>
      <c r="E1109" s="32"/>
      <c r="F1109" s="35" t="s">
        <v>2643</v>
      </c>
      <c r="G1109" s="33">
        <v>1</v>
      </c>
      <c r="H1109" s="34" t="s">
        <v>105</v>
      </c>
      <c r="I1109" s="31"/>
      <c r="J1109" s="36" t="s">
        <v>724</v>
      </c>
      <c r="K1109" s="36">
        <v>1</v>
      </c>
      <c r="L1109" s="36">
        <v>3</v>
      </c>
      <c r="M1109" s="30">
        <v>1</v>
      </c>
      <c r="N1109" s="35" t="s">
        <v>2659</v>
      </c>
      <c r="O1109" s="35"/>
      <c r="P1109" s="35"/>
      <c r="Q1109" s="35"/>
      <c r="R1109" s="31" t="s">
        <v>2647</v>
      </c>
      <c r="S1109" s="31"/>
      <c r="T1109" s="31"/>
      <c r="U1109" s="31"/>
      <c r="V1109" s="38">
        <f t="shared" si="86"/>
        <v>1108</v>
      </c>
      <c r="W1109" s="33">
        <f t="shared" si="87"/>
        <v>0</v>
      </c>
      <c r="X1109" s="28" t="str">
        <f t="shared" si="85"/>
        <v/>
      </c>
    </row>
    <row r="1110" spans="1:24" ht="30">
      <c r="A1110" s="29">
        <f t="shared" si="88"/>
        <v>1109</v>
      </c>
      <c r="B1110" s="29">
        <v>202</v>
      </c>
      <c r="C1110" s="30">
        <f t="shared" si="89"/>
        <v>0</v>
      </c>
      <c r="D1110" s="34" t="s">
        <v>1512</v>
      </c>
      <c r="E1110" s="32"/>
      <c r="F1110" s="35" t="s">
        <v>2643</v>
      </c>
      <c r="G1110" s="33">
        <v>1</v>
      </c>
      <c r="H1110" s="34" t="s">
        <v>105</v>
      </c>
      <c r="I1110" s="31"/>
      <c r="J1110" s="36" t="s">
        <v>724</v>
      </c>
      <c r="K1110" s="36">
        <v>1</v>
      </c>
      <c r="L1110" s="36">
        <v>3</v>
      </c>
      <c r="M1110" s="30">
        <v>1</v>
      </c>
      <c r="N1110" s="35" t="s">
        <v>2660</v>
      </c>
      <c r="O1110" s="35"/>
      <c r="P1110" s="35"/>
      <c r="Q1110" s="35"/>
      <c r="R1110" s="31" t="s">
        <v>2647</v>
      </c>
      <c r="S1110" s="31"/>
      <c r="T1110" s="31"/>
      <c r="U1110" s="31"/>
      <c r="V1110" s="38">
        <f t="shared" si="86"/>
        <v>1109</v>
      </c>
      <c r="W1110" s="33">
        <f t="shared" si="87"/>
        <v>0</v>
      </c>
      <c r="X1110" s="28" t="str">
        <f t="shared" si="85"/>
        <v/>
      </c>
    </row>
    <row r="1111" spans="1:24" ht="30">
      <c r="A1111" s="29">
        <f t="shared" si="88"/>
        <v>1110</v>
      </c>
      <c r="B1111" s="29">
        <v>202</v>
      </c>
      <c r="C1111" s="30">
        <f t="shared" si="89"/>
        <v>0</v>
      </c>
      <c r="D1111" s="34" t="s">
        <v>1512</v>
      </c>
      <c r="E1111" s="32"/>
      <c r="F1111" s="35" t="s">
        <v>2643</v>
      </c>
      <c r="G1111" s="33">
        <v>1</v>
      </c>
      <c r="H1111" s="34" t="s">
        <v>105</v>
      </c>
      <c r="I1111" s="31"/>
      <c r="J1111" s="36" t="s">
        <v>724</v>
      </c>
      <c r="K1111" s="36">
        <v>1</v>
      </c>
      <c r="L1111" s="36">
        <v>3</v>
      </c>
      <c r="M1111" s="30">
        <v>1</v>
      </c>
      <c r="N1111" s="35" t="s">
        <v>2661</v>
      </c>
      <c r="O1111" s="35"/>
      <c r="P1111" s="35"/>
      <c r="Q1111" s="35"/>
      <c r="R1111" s="31" t="s">
        <v>2647</v>
      </c>
      <c r="S1111" s="31"/>
      <c r="T1111" s="31"/>
      <c r="U1111" s="31"/>
      <c r="V1111" s="38">
        <f t="shared" si="86"/>
        <v>1110</v>
      </c>
      <c r="W1111" s="33">
        <f t="shared" si="87"/>
        <v>0</v>
      </c>
      <c r="X1111" s="28" t="str">
        <f t="shared" si="85"/>
        <v/>
      </c>
    </row>
    <row r="1112" spans="1:24" ht="30">
      <c r="A1112" s="29">
        <f t="shared" si="88"/>
        <v>1111</v>
      </c>
      <c r="B1112" s="29">
        <v>202</v>
      </c>
      <c r="C1112" s="30">
        <f t="shared" si="89"/>
        <v>0</v>
      </c>
      <c r="D1112" s="34" t="s">
        <v>1512</v>
      </c>
      <c r="E1112" s="32"/>
      <c r="F1112" s="35" t="s">
        <v>2643</v>
      </c>
      <c r="G1112" s="33">
        <v>1</v>
      </c>
      <c r="H1112" s="34" t="s">
        <v>105</v>
      </c>
      <c r="I1112" s="31"/>
      <c r="J1112" s="36" t="s">
        <v>724</v>
      </c>
      <c r="K1112" s="36">
        <v>2</v>
      </c>
      <c r="L1112" s="36">
        <v>3</v>
      </c>
      <c r="M1112" s="30">
        <v>1</v>
      </c>
      <c r="N1112" s="40" t="s">
        <v>2662</v>
      </c>
      <c r="O1112" s="35"/>
      <c r="P1112" s="35"/>
      <c r="Q1112" s="35"/>
      <c r="R1112" s="31" t="s">
        <v>2647</v>
      </c>
      <c r="S1112" s="31"/>
      <c r="T1112" s="31"/>
      <c r="U1112" s="31"/>
      <c r="V1112" s="38">
        <f t="shared" si="86"/>
        <v>1111</v>
      </c>
      <c r="W1112" s="33">
        <f t="shared" si="87"/>
        <v>0</v>
      </c>
      <c r="X1112" s="28" t="str">
        <f t="shared" si="85"/>
        <v/>
      </c>
    </row>
    <row r="1113" spans="1:24" ht="30">
      <c r="A1113" s="29">
        <f t="shared" si="88"/>
        <v>1112</v>
      </c>
      <c r="B1113" s="29">
        <v>202</v>
      </c>
      <c r="C1113" s="30">
        <f t="shared" si="89"/>
        <v>0</v>
      </c>
      <c r="D1113" s="34" t="s">
        <v>1512</v>
      </c>
      <c r="E1113" s="32"/>
      <c r="F1113" s="35" t="s">
        <v>2643</v>
      </c>
      <c r="G1113" s="33">
        <v>1</v>
      </c>
      <c r="H1113" s="34" t="s">
        <v>105</v>
      </c>
      <c r="I1113" s="31"/>
      <c r="J1113" s="36" t="s">
        <v>724</v>
      </c>
      <c r="K1113" s="36">
        <v>2</v>
      </c>
      <c r="L1113" s="36">
        <v>3</v>
      </c>
      <c r="M1113" s="30">
        <v>1</v>
      </c>
      <c r="N1113" s="35" t="s">
        <v>2663</v>
      </c>
      <c r="O1113" s="35"/>
      <c r="P1113" s="35"/>
      <c r="Q1113" s="35"/>
      <c r="R1113" s="31" t="s">
        <v>2647</v>
      </c>
      <c r="S1113" s="31"/>
      <c r="T1113" s="31"/>
      <c r="U1113" s="31"/>
      <c r="V1113" s="38">
        <f t="shared" si="86"/>
        <v>1112</v>
      </c>
      <c r="W1113" s="33">
        <f t="shared" si="87"/>
        <v>0</v>
      </c>
      <c r="X1113" s="28" t="str">
        <f t="shared" si="85"/>
        <v/>
      </c>
    </row>
    <row r="1114" spans="1:24" ht="30">
      <c r="A1114" s="29">
        <f t="shared" si="88"/>
        <v>1113</v>
      </c>
      <c r="B1114" s="29">
        <v>202</v>
      </c>
      <c r="C1114" s="30">
        <f t="shared" si="89"/>
        <v>0</v>
      </c>
      <c r="D1114" s="34" t="s">
        <v>1512</v>
      </c>
      <c r="E1114" s="32"/>
      <c r="F1114" s="35" t="s">
        <v>2643</v>
      </c>
      <c r="G1114" s="33">
        <v>1</v>
      </c>
      <c r="H1114" s="34" t="s">
        <v>105</v>
      </c>
      <c r="I1114" s="31"/>
      <c r="J1114" s="36" t="s">
        <v>724</v>
      </c>
      <c r="K1114" s="36">
        <v>2</v>
      </c>
      <c r="L1114" s="36">
        <v>3</v>
      </c>
      <c r="M1114" s="30">
        <v>1</v>
      </c>
      <c r="N1114" s="40" t="s">
        <v>2664</v>
      </c>
      <c r="O1114" s="35"/>
      <c r="P1114" s="35"/>
      <c r="Q1114" s="35"/>
      <c r="R1114" s="31" t="s">
        <v>2647</v>
      </c>
      <c r="S1114" s="31"/>
      <c r="T1114" s="31"/>
      <c r="U1114" s="31"/>
      <c r="V1114" s="38">
        <f t="shared" si="86"/>
        <v>1113</v>
      </c>
      <c r="W1114" s="33">
        <f t="shared" si="87"/>
        <v>0</v>
      </c>
      <c r="X1114" s="28" t="str">
        <f t="shared" si="85"/>
        <v/>
      </c>
    </row>
    <row r="1115" spans="1:24" ht="30">
      <c r="A1115" s="29">
        <f t="shared" si="88"/>
        <v>1114</v>
      </c>
      <c r="B1115" s="29">
        <v>202</v>
      </c>
      <c r="C1115" s="30">
        <f t="shared" si="89"/>
        <v>0</v>
      </c>
      <c r="D1115" s="34" t="s">
        <v>1512</v>
      </c>
      <c r="E1115" s="32"/>
      <c r="F1115" s="35" t="s">
        <v>2643</v>
      </c>
      <c r="G1115" s="33">
        <v>1</v>
      </c>
      <c r="H1115" s="34" t="s">
        <v>105</v>
      </c>
      <c r="I1115" s="31"/>
      <c r="J1115" s="36" t="s">
        <v>724</v>
      </c>
      <c r="K1115" s="36">
        <v>2</v>
      </c>
      <c r="L1115" s="36">
        <v>3</v>
      </c>
      <c r="M1115" s="30">
        <v>1</v>
      </c>
      <c r="N1115" s="40" t="s">
        <v>2665</v>
      </c>
      <c r="O1115" s="35"/>
      <c r="P1115" s="35"/>
      <c r="Q1115" s="35"/>
      <c r="R1115" s="31" t="s">
        <v>2647</v>
      </c>
      <c r="S1115" s="31"/>
      <c r="T1115" s="31"/>
      <c r="U1115" s="31"/>
      <c r="V1115" s="38">
        <f t="shared" si="86"/>
        <v>1114</v>
      </c>
      <c r="W1115" s="33">
        <f t="shared" si="87"/>
        <v>0</v>
      </c>
      <c r="X1115" s="28" t="str">
        <f t="shared" si="85"/>
        <v/>
      </c>
    </row>
    <row r="1116" spans="1:24" ht="30">
      <c r="A1116" s="29">
        <f t="shared" si="88"/>
        <v>1115</v>
      </c>
      <c r="B1116" s="29">
        <v>202</v>
      </c>
      <c r="C1116" s="30">
        <f t="shared" si="89"/>
        <v>0</v>
      </c>
      <c r="D1116" s="34" t="s">
        <v>1512</v>
      </c>
      <c r="E1116" s="32"/>
      <c r="F1116" s="35" t="s">
        <v>2643</v>
      </c>
      <c r="G1116" s="33">
        <v>1</v>
      </c>
      <c r="H1116" s="34" t="s">
        <v>105</v>
      </c>
      <c r="I1116" s="31"/>
      <c r="J1116" s="36" t="s">
        <v>724</v>
      </c>
      <c r="K1116" s="36">
        <v>2</v>
      </c>
      <c r="L1116" s="36">
        <v>3</v>
      </c>
      <c r="M1116" s="30">
        <v>1</v>
      </c>
      <c r="N1116" s="40" t="s">
        <v>2666</v>
      </c>
      <c r="O1116" s="35"/>
      <c r="P1116" s="35"/>
      <c r="Q1116" s="35"/>
      <c r="R1116" s="31" t="s">
        <v>2647</v>
      </c>
      <c r="S1116" s="31"/>
      <c r="T1116" s="31"/>
      <c r="U1116" s="31"/>
      <c r="V1116" s="38">
        <f t="shared" si="86"/>
        <v>1115</v>
      </c>
      <c r="W1116" s="33">
        <f t="shared" si="87"/>
        <v>0</v>
      </c>
      <c r="X1116" s="28" t="str">
        <f t="shared" si="85"/>
        <v/>
      </c>
    </row>
    <row r="1117" spans="1:24" ht="30">
      <c r="A1117" s="29">
        <f t="shared" si="88"/>
        <v>1116</v>
      </c>
      <c r="B1117" s="29">
        <v>202</v>
      </c>
      <c r="C1117" s="30">
        <f t="shared" si="89"/>
        <v>0</v>
      </c>
      <c r="D1117" s="34" t="s">
        <v>1512</v>
      </c>
      <c r="E1117" s="32"/>
      <c r="F1117" s="35" t="s">
        <v>2643</v>
      </c>
      <c r="G1117" s="33">
        <v>1</v>
      </c>
      <c r="H1117" s="34" t="s">
        <v>105</v>
      </c>
      <c r="I1117" s="31"/>
      <c r="J1117" s="36" t="s">
        <v>724</v>
      </c>
      <c r="K1117" s="36">
        <v>2</v>
      </c>
      <c r="L1117" s="36">
        <v>3</v>
      </c>
      <c r="M1117" s="30">
        <v>1</v>
      </c>
      <c r="N1117" s="40" t="s">
        <v>2667</v>
      </c>
      <c r="O1117" s="35"/>
      <c r="P1117" s="35"/>
      <c r="Q1117" s="35"/>
      <c r="R1117" s="31" t="s">
        <v>2647</v>
      </c>
      <c r="S1117" s="31"/>
      <c r="T1117" s="31"/>
      <c r="U1117" s="31"/>
      <c r="V1117" s="38">
        <f t="shared" si="86"/>
        <v>1116</v>
      </c>
      <c r="W1117" s="33">
        <f t="shared" si="87"/>
        <v>0</v>
      </c>
      <c r="X1117" s="28" t="str">
        <f t="shared" si="85"/>
        <v/>
      </c>
    </row>
    <row r="1118" spans="1:24">
      <c r="A1118" s="29">
        <f t="shared" si="88"/>
        <v>1117</v>
      </c>
      <c r="B1118" s="29">
        <v>301</v>
      </c>
      <c r="C1118" s="30">
        <f t="shared" si="89"/>
        <v>0</v>
      </c>
      <c r="D1118" s="35" t="s">
        <v>50</v>
      </c>
      <c r="E1118" s="32"/>
      <c r="F1118" s="35" t="s">
        <v>225</v>
      </c>
      <c r="G1118" s="33">
        <v>4</v>
      </c>
      <c r="H1118" s="34" t="s">
        <v>105</v>
      </c>
      <c r="I1118" s="35"/>
      <c r="J1118" s="36" t="s">
        <v>1033</v>
      </c>
      <c r="K1118" s="36">
        <v>3</v>
      </c>
      <c r="L1118" s="36">
        <v>4</v>
      </c>
      <c r="M1118" s="50">
        <v>1</v>
      </c>
      <c r="N1118" s="35" t="s">
        <v>2668</v>
      </c>
      <c r="O1118" s="35"/>
      <c r="P1118" s="35"/>
      <c r="Q1118" s="35"/>
      <c r="R1118" s="35" t="s">
        <v>2669</v>
      </c>
      <c r="S1118" s="35"/>
      <c r="T1118" s="35"/>
      <c r="U1118" s="35"/>
      <c r="V1118" s="38">
        <f t="shared" si="86"/>
        <v>1117</v>
      </c>
      <c r="W1118" s="33">
        <f t="shared" si="87"/>
        <v>0</v>
      </c>
      <c r="X1118" s="28" t="str">
        <f t="shared" si="85"/>
        <v/>
      </c>
    </row>
    <row r="1119" spans="1:24" ht="30">
      <c r="A1119" s="29">
        <f t="shared" si="88"/>
        <v>1118</v>
      </c>
      <c r="B1119" s="29">
        <v>301</v>
      </c>
      <c r="C1119" s="30">
        <f t="shared" si="89"/>
        <v>0</v>
      </c>
      <c r="D1119" s="35" t="s">
        <v>50</v>
      </c>
      <c r="E1119" s="32"/>
      <c r="F1119" s="35" t="s">
        <v>225</v>
      </c>
      <c r="G1119" s="33">
        <v>4</v>
      </c>
      <c r="H1119" s="34" t="s">
        <v>105</v>
      </c>
      <c r="I1119" s="35"/>
      <c r="J1119" s="36" t="s">
        <v>1357</v>
      </c>
      <c r="K1119" s="36">
        <v>1</v>
      </c>
      <c r="L1119" s="36">
        <v>4</v>
      </c>
      <c r="M1119" s="50">
        <v>1</v>
      </c>
      <c r="N1119" s="35" t="s">
        <v>2670</v>
      </c>
      <c r="O1119" s="35"/>
      <c r="P1119" s="35"/>
      <c r="Q1119" s="35" t="s">
        <v>2671</v>
      </c>
      <c r="R1119" s="35" t="s">
        <v>2669</v>
      </c>
      <c r="S1119" s="35"/>
      <c r="T1119" s="35"/>
      <c r="U1119" s="35"/>
      <c r="V1119" s="38">
        <f t="shared" si="86"/>
        <v>1118</v>
      </c>
      <c r="W1119" s="33">
        <f t="shared" si="87"/>
        <v>0</v>
      </c>
      <c r="X1119" s="28" t="str">
        <f t="shared" si="85"/>
        <v/>
      </c>
    </row>
    <row r="1120" spans="1:24">
      <c r="A1120" s="29">
        <f t="shared" si="88"/>
        <v>1119</v>
      </c>
      <c r="B1120" s="29">
        <v>301</v>
      </c>
      <c r="C1120" s="30">
        <f t="shared" si="89"/>
        <v>0</v>
      </c>
      <c r="D1120" s="35" t="s">
        <v>50</v>
      </c>
      <c r="E1120" s="32"/>
      <c r="F1120" s="40" t="s">
        <v>723</v>
      </c>
      <c r="G1120" s="33">
        <v>1</v>
      </c>
      <c r="H1120" s="34" t="s">
        <v>105</v>
      </c>
      <c r="I1120" s="35"/>
      <c r="J1120" s="36" t="s">
        <v>724</v>
      </c>
      <c r="K1120" s="36">
        <v>1</v>
      </c>
      <c r="L1120" s="36">
        <v>4</v>
      </c>
      <c r="M1120" s="50">
        <v>1</v>
      </c>
      <c r="N1120" s="35" t="s">
        <v>2672</v>
      </c>
      <c r="O1120" s="35"/>
      <c r="P1120" s="35"/>
      <c r="Q1120" s="35"/>
      <c r="R1120" s="35" t="s">
        <v>2669</v>
      </c>
      <c r="S1120" s="35"/>
      <c r="T1120" s="35"/>
      <c r="U1120" s="35"/>
      <c r="V1120" s="38">
        <f t="shared" si="86"/>
        <v>1119</v>
      </c>
      <c r="W1120" s="33">
        <f t="shared" si="87"/>
        <v>0</v>
      </c>
      <c r="X1120" s="28" t="str">
        <f t="shared" si="85"/>
        <v/>
      </c>
    </row>
    <row r="1121" spans="1:24">
      <c r="A1121" s="29">
        <f t="shared" si="88"/>
        <v>1120</v>
      </c>
      <c r="B1121" s="29">
        <v>301</v>
      </c>
      <c r="C1121" s="30">
        <f t="shared" si="89"/>
        <v>0</v>
      </c>
      <c r="D1121" s="35" t="s">
        <v>50</v>
      </c>
      <c r="E1121" s="32"/>
      <c r="F1121" s="35" t="s">
        <v>225</v>
      </c>
      <c r="G1121" s="33">
        <v>4</v>
      </c>
      <c r="H1121" s="34" t="s">
        <v>105</v>
      </c>
      <c r="I1121" s="35"/>
      <c r="J1121" s="36" t="s">
        <v>724</v>
      </c>
      <c r="K1121" s="36">
        <v>2</v>
      </c>
      <c r="L1121" s="36">
        <v>4</v>
      </c>
      <c r="M1121" s="50">
        <v>1</v>
      </c>
      <c r="N1121" s="35" t="s">
        <v>2673</v>
      </c>
      <c r="O1121" s="35"/>
      <c r="P1121" s="35"/>
      <c r="Q1121" s="35"/>
      <c r="R1121" s="35" t="s">
        <v>2669</v>
      </c>
      <c r="S1121" s="35"/>
      <c r="T1121" s="35"/>
      <c r="U1121" s="35"/>
      <c r="V1121" s="38">
        <f t="shared" si="86"/>
        <v>1120</v>
      </c>
      <c r="W1121" s="33">
        <f t="shared" si="87"/>
        <v>0</v>
      </c>
      <c r="X1121" s="28" t="str">
        <f t="shared" si="85"/>
        <v/>
      </c>
    </row>
    <row r="1122" spans="1:24">
      <c r="A1122" s="29">
        <f t="shared" si="88"/>
        <v>1121</v>
      </c>
      <c r="B1122" s="29">
        <v>301</v>
      </c>
      <c r="C1122" s="30">
        <f t="shared" si="89"/>
        <v>0</v>
      </c>
      <c r="D1122" s="35" t="s">
        <v>50</v>
      </c>
      <c r="E1122" s="32"/>
      <c r="F1122" s="35" t="s">
        <v>225</v>
      </c>
      <c r="G1122" s="33">
        <v>4</v>
      </c>
      <c r="H1122" s="34" t="s">
        <v>105</v>
      </c>
      <c r="I1122" s="35"/>
      <c r="J1122" s="36" t="s">
        <v>1357</v>
      </c>
      <c r="K1122" s="36">
        <v>1</v>
      </c>
      <c r="L1122" s="36">
        <v>4</v>
      </c>
      <c r="M1122" s="50">
        <v>1</v>
      </c>
      <c r="N1122" s="35" t="s">
        <v>2674</v>
      </c>
      <c r="O1122" s="35"/>
      <c r="P1122" s="35"/>
      <c r="Q1122" s="35" t="s">
        <v>2675</v>
      </c>
      <c r="R1122" s="35" t="s">
        <v>2669</v>
      </c>
      <c r="S1122" s="35"/>
      <c r="T1122" s="35"/>
      <c r="U1122" s="35"/>
      <c r="V1122" s="38">
        <f t="shared" si="86"/>
        <v>1121</v>
      </c>
      <c r="W1122" s="33">
        <f t="shared" si="87"/>
        <v>0</v>
      </c>
      <c r="X1122" s="28" t="str">
        <f t="shared" si="85"/>
        <v/>
      </c>
    </row>
    <row r="1123" spans="1:24">
      <c r="A1123" s="29">
        <f t="shared" si="88"/>
        <v>1122</v>
      </c>
      <c r="B1123" s="29">
        <v>301</v>
      </c>
      <c r="C1123" s="30">
        <f t="shared" si="89"/>
        <v>0</v>
      </c>
      <c r="D1123" s="35" t="s">
        <v>50</v>
      </c>
      <c r="E1123" s="32"/>
      <c r="F1123" s="35" t="s">
        <v>225</v>
      </c>
      <c r="G1123" s="33">
        <v>4</v>
      </c>
      <c r="H1123" s="34" t="s">
        <v>105</v>
      </c>
      <c r="I1123" s="35"/>
      <c r="J1123" s="36" t="s">
        <v>724</v>
      </c>
      <c r="K1123" s="36">
        <v>1</v>
      </c>
      <c r="L1123" s="36">
        <v>4</v>
      </c>
      <c r="M1123" s="50">
        <v>1</v>
      </c>
      <c r="N1123" s="35" t="s">
        <v>2676</v>
      </c>
      <c r="O1123" s="35" t="s">
        <v>2677</v>
      </c>
      <c r="P1123" s="35"/>
      <c r="Q1123" s="35"/>
      <c r="R1123" s="35" t="s">
        <v>2669</v>
      </c>
      <c r="S1123" s="35"/>
      <c r="T1123" s="35"/>
      <c r="U1123" s="35"/>
      <c r="V1123" s="38">
        <f t="shared" si="86"/>
        <v>1122</v>
      </c>
      <c r="W1123" s="33">
        <f t="shared" si="87"/>
        <v>0</v>
      </c>
      <c r="X1123" s="28" t="str">
        <f t="shared" si="85"/>
        <v/>
      </c>
    </row>
    <row r="1124" spans="1:24">
      <c r="A1124" s="29">
        <f t="shared" si="88"/>
        <v>1123</v>
      </c>
      <c r="B1124" s="29">
        <v>301</v>
      </c>
      <c r="C1124" s="30">
        <f t="shared" si="89"/>
        <v>0</v>
      </c>
      <c r="D1124" s="35" t="s">
        <v>50</v>
      </c>
      <c r="E1124" s="32"/>
      <c r="F1124" s="40" t="s">
        <v>723</v>
      </c>
      <c r="G1124" s="33">
        <v>1</v>
      </c>
      <c r="H1124" s="34" t="s">
        <v>105</v>
      </c>
      <c r="I1124" s="35"/>
      <c r="J1124" s="36" t="s">
        <v>724</v>
      </c>
      <c r="K1124" s="36">
        <v>1</v>
      </c>
      <c r="L1124" s="36">
        <v>4</v>
      </c>
      <c r="M1124" s="50">
        <v>1</v>
      </c>
      <c r="N1124" s="35" t="s">
        <v>2678</v>
      </c>
      <c r="O1124" s="35"/>
      <c r="P1124" s="35"/>
      <c r="Q1124" s="35"/>
      <c r="R1124" s="35" t="s">
        <v>2669</v>
      </c>
      <c r="S1124" s="35"/>
      <c r="T1124" s="35"/>
      <c r="U1124" s="35"/>
      <c r="V1124" s="38">
        <f t="shared" si="86"/>
        <v>1123</v>
      </c>
      <c r="W1124" s="33">
        <f t="shared" si="87"/>
        <v>0</v>
      </c>
      <c r="X1124" s="28" t="str">
        <f t="shared" si="85"/>
        <v/>
      </c>
    </row>
    <row r="1125" spans="1:24">
      <c r="A1125" s="29">
        <f t="shared" si="88"/>
        <v>1124</v>
      </c>
      <c r="B1125" s="29">
        <v>301</v>
      </c>
      <c r="C1125" s="30">
        <f t="shared" si="89"/>
        <v>0</v>
      </c>
      <c r="D1125" s="35" t="s">
        <v>50</v>
      </c>
      <c r="E1125" s="32"/>
      <c r="F1125" s="40" t="s">
        <v>723</v>
      </c>
      <c r="G1125" s="33">
        <v>1</v>
      </c>
      <c r="H1125" s="34" t="s">
        <v>105</v>
      </c>
      <c r="I1125" s="35"/>
      <c r="J1125" s="36" t="s">
        <v>724</v>
      </c>
      <c r="K1125" s="36">
        <v>1</v>
      </c>
      <c r="L1125" s="36">
        <v>4</v>
      </c>
      <c r="M1125" s="50">
        <v>1</v>
      </c>
      <c r="N1125" s="35" t="s">
        <v>2679</v>
      </c>
      <c r="O1125" s="35"/>
      <c r="P1125" s="35"/>
      <c r="Q1125" s="35"/>
      <c r="R1125" s="35" t="s">
        <v>2669</v>
      </c>
      <c r="S1125" s="35"/>
      <c r="T1125" s="35"/>
      <c r="U1125" s="35"/>
      <c r="V1125" s="38">
        <f t="shared" si="86"/>
        <v>1124</v>
      </c>
      <c r="W1125" s="33">
        <f t="shared" si="87"/>
        <v>0</v>
      </c>
      <c r="X1125" s="28" t="str">
        <f t="shared" si="85"/>
        <v/>
      </c>
    </row>
    <row r="1126" spans="1:24" ht="30">
      <c r="A1126" s="29">
        <f t="shared" si="88"/>
        <v>1125</v>
      </c>
      <c r="B1126" s="29">
        <v>301</v>
      </c>
      <c r="C1126" s="30">
        <f t="shared" si="89"/>
        <v>0</v>
      </c>
      <c r="D1126" s="35" t="s">
        <v>50</v>
      </c>
      <c r="E1126" s="32"/>
      <c r="F1126" s="35" t="s">
        <v>225</v>
      </c>
      <c r="G1126" s="33">
        <v>4</v>
      </c>
      <c r="H1126" s="34" t="s">
        <v>105</v>
      </c>
      <c r="I1126" s="35"/>
      <c r="J1126" s="36" t="s">
        <v>1357</v>
      </c>
      <c r="K1126" s="36">
        <v>3</v>
      </c>
      <c r="L1126" s="36">
        <v>4</v>
      </c>
      <c r="M1126" s="50">
        <v>1</v>
      </c>
      <c r="N1126" s="35" t="s">
        <v>2680</v>
      </c>
      <c r="O1126" s="35"/>
      <c r="P1126" s="35" t="s">
        <v>2681</v>
      </c>
      <c r="Q1126" s="35" t="s">
        <v>2682</v>
      </c>
      <c r="R1126" s="35" t="s">
        <v>2669</v>
      </c>
      <c r="S1126" s="35"/>
      <c r="T1126" s="35"/>
      <c r="U1126" s="35"/>
      <c r="V1126" s="38">
        <f t="shared" si="86"/>
        <v>1125</v>
      </c>
      <c r="W1126" s="33">
        <f t="shared" si="87"/>
        <v>0</v>
      </c>
      <c r="X1126" s="28" t="str">
        <f t="shared" si="85"/>
        <v/>
      </c>
    </row>
    <row r="1127" spans="1:24">
      <c r="A1127" s="29">
        <f t="shared" si="88"/>
        <v>1126</v>
      </c>
      <c r="B1127" s="29">
        <v>301</v>
      </c>
      <c r="C1127" s="30">
        <f t="shared" si="89"/>
        <v>0</v>
      </c>
      <c r="D1127" s="35" t="s">
        <v>50</v>
      </c>
      <c r="E1127" s="32"/>
      <c r="F1127" s="40" t="s">
        <v>723</v>
      </c>
      <c r="G1127" s="33">
        <v>1</v>
      </c>
      <c r="H1127" s="34" t="s">
        <v>105</v>
      </c>
      <c r="I1127" s="35"/>
      <c r="J1127" s="36" t="s">
        <v>724</v>
      </c>
      <c r="K1127" s="36">
        <v>1</v>
      </c>
      <c r="L1127" s="36">
        <v>4</v>
      </c>
      <c r="M1127" s="50">
        <v>1</v>
      </c>
      <c r="N1127" s="35" t="s">
        <v>2683</v>
      </c>
      <c r="O1127" s="35"/>
      <c r="P1127" s="35"/>
      <c r="Q1127" s="35"/>
      <c r="R1127" s="35" t="s">
        <v>2669</v>
      </c>
      <c r="S1127" s="35"/>
      <c r="T1127" s="35"/>
      <c r="U1127" s="35"/>
      <c r="V1127" s="38">
        <f t="shared" si="86"/>
        <v>1126</v>
      </c>
      <c r="W1127" s="33">
        <f t="shared" si="87"/>
        <v>0</v>
      </c>
      <c r="X1127" s="28" t="str">
        <f t="shared" si="85"/>
        <v/>
      </c>
    </row>
    <row r="1128" spans="1:24">
      <c r="A1128" s="29">
        <f t="shared" si="88"/>
        <v>1127</v>
      </c>
      <c r="B1128" s="29">
        <v>301</v>
      </c>
      <c r="C1128" s="30">
        <f t="shared" si="89"/>
        <v>0</v>
      </c>
      <c r="D1128" s="35" t="s">
        <v>50</v>
      </c>
      <c r="E1128" s="32"/>
      <c r="F1128" s="35" t="s">
        <v>225</v>
      </c>
      <c r="G1128" s="33">
        <v>4</v>
      </c>
      <c r="H1128" s="34" t="s">
        <v>105</v>
      </c>
      <c r="I1128" s="35"/>
      <c r="J1128" s="36" t="s">
        <v>724</v>
      </c>
      <c r="K1128" s="36">
        <v>1</v>
      </c>
      <c r="L1128" s="36">
        <v>4</v>
      </c>
      <c r="M1128" s="50">
        <v>1</v>
      </c>
      <c r="N1128" s="35" t="s">
        <v>2684</v>
      </c>
      <c r="O1128" s="35"/>
      <c r="P1128" s="35"/>
      <c r="Q1128" s="35"/>
      <c r="R1128" s="35" t="s">
        <v>2669</v>
      </c>
      <c r="S1128" s="35"/>
      <c r="T1128" s="35"/>
      <c r="U1128" s="35"/>
      <c r="V1128" s="38">
        <f t="shared" si="86"/>
        <v>1127</v>
      </c>
      <c r="W1128" s="33">
        <f t="shared" si="87"/>
        <v>0</v>
      </c>
      <c r="X1128" s="28" t="str">
        <f t="shared" si="85"/>
        <v/>
      </c>
    </row>
    <row r="1129" spans="1:24">
      <c r="A1129" s="29">
        <f t="shared" si="88"/>
        <v>1128</v>
      </c>
      <c r="B1129" s="29">
        <v>301</v>
      </c>
      <c r="C1129" s="30">
        <f t="shared" si="89"/>
        <v>0</v>
      </c>
      <c r="D1129" s="35" t="s">
        <v>50</v>
      </c>
      <c r="E1129" s="32"/>
      <c r="F1129" s="35" t="s">
        <v>225</v>
      </c>
      <c r="G1129" s="33">
        <v>4</v>
      </c>
      <c r="H1129" s="34" t="s">
        <v>105</v>
      </c>
      <c r="I1129" s="35"/>
      <c r="J1129" s="36" t="s">
        <v>724</v>
      </c>
      <c r="K1129" s="36">
        <v>1</v>
      </c>
      <c r="L1129" s="36">
        <v>4</v>
      </c>
      <c r="M1129" s="50">
        <v>1</v>
      </c>
      <c r="N1129" s="35" t="s">
        <v>2685</v>
      </c>
      <c r="O1129" s="35"/>
      <c r="P1129" s="35"/>
      <c r="Q1129" s="35"/>
      <c r="R1129" s="35" t="s">
        <v>2669</v>
      </c>
      <c r="S1129" s="35"/>
      <c r="T1129" s="35"/>
      <c r="U1129" s="35"/>
      <c r="V1129" s="38">
        <f t="shared" si="86"/>
        <v>1128</v>
      </c>
      <c r="W1129" s="33">
        <f t="shared" si="87"/>
        <v>0</v>
      </c>
      <c r="X1129" s="28" t="str">
        <f t="shared" si="85"/>
        <v/>
      </c>
    </row>
    <row r="1130" spans="1:24">
      <c r="A1130" s="29">
        <f t="shared" si="88"/>
        <v>1129</v>
      </c>
      <c r="B1130" s="29">
        <v>301</v>
      </c>
      <c r="C1130" s="30">
        <f t="shared" si="89"/>
        <v>0</v>
      </c>
      <c r="D1130" s="35" t="s">
        <v>50</v>
      </c>
      <c r="E1130" s="32"/>
      <c r="F1130" s="35" t="s">
        <v>225</v>
      </c>
      <c r="G1130" s="33">
        <v>4</v>
      </c>
      <c r="H1130" s="34" t="s">
        <v>105</v>
      </c>
      <c r="I1130" s="35"/>
      <c r="J1130" s="36" t="s">
        <v>1033</v>
      </c>
      <c r="K1130" s="36">
        <v>1</v>
      </c>
      <c r="L1130" s="36">
        <v>4</v>
      </c>
      <c r="M1130" s="50">
        <v>1</v>
      </c>
      <c r="N1130" s="35" t="s">
        <v>2686</v>
      </c>
      <c r="O1130" s="35"/>
      <c r="P1130" s="35" t="s">
        <v>2687</v>
      </c>
      <c r="Q1130" s="35" t="s">
        <v>1072</v>
      </c>
      <c r="R1130" s="35" t="s">
        <v>2669</v>
      </c>
      <c r="S1130" s="35"/>
      <c r="T1130" s="35"/>
      <c r="U1130" s="35"/>
      <c r="V1130" s="38">
        <f t="shared" si="86"/>
        <v>1129</v>
      </c>
      <c r="W1130" s="33">
        <f t="shared" si="87"/>
        <v>0</v>
      </c>
      <c r="X1130" s="28" t="str">
        <f t="shared" si="85"/>
        <v/>
      </c>
    </row>
    <row r="1131" spans="1:24">
      <c r="A1131" s="29">
        <f t="shared" si="88"/>
        <v>1130</v>
      </c>
      <c r="B1131" s="29">
        <v>301</v>
      </c>
      <c r="C1131" s="30">
        <f t="shared" si="89"/>
        <v>0</v>
      </c>
      <c r="D1131" s="35" t="s">
        <v>50</v>
      </c>
      <c r="E1131" s="32"/>
      <c r="F1131" s="35" t="s">
        <v>225</v>
      </c>
      <c r="G1131" s="33">
        <v>4</v>
      </c>
      <c r="H1131" s="34" t="s">
        <v>105</v>
      </c>
      <c r="I1131" s="35"/>
      <c r="J1131" s="36" t="s">
        <v>1033</v>
      </c>
      <c r="K1131" s="36">
        <v>1</v>
      </c>
      <c r="L1131" s="36">
        <v>4</v>
      </c>
      <c r="M1131" s="50">
        <v>1</v>
      </c>
      <c r="N1131" s="35" t="s">
        <v>1064</v>
      </c>
      <c r="O1131" s="35"/>
      <c r="P1131" s="35" t="s">
        <v>2688</v>
      </c>
      <c r="Q1131" s="35" t="s">
        <v>1067</v>
      </c>
      <c r="R1131" s="35" t="s">
        <v>2669</v>
      </c>
      <c r="S1131" s="35"/>
      <c r="T1131" s="35"/>
      <c r="U1131" s="35"/>
      <c r="V1131" s="38">
        <f t="shared" si="86"/>
        <v>1130</v>
      </c>
      <c r="W1131" s="33">
        <f t="shared" si="87"/>
        <v>0</v>
      </c>
      <c r="X1131" s="28" t="str">
        <f t="shared" si="85"/>
        <v/>
      </c>
    </row>
    <row r="1132" spans="1:24">
      <c r="A1132" s="29">
        <f t="shared" si="88"/>
        <v>1131</v>
      </c>
      <c r="B1132" s="29">
        <v>301</v>
      </c>
      <c r="C1132" s="30">
        <f t="shared" si="89"/>
        <v>0</v>
      </c>
      <c r="D1132" s="35" t="s">
        <v>50</v>
      </c>
      <c r="E1132" s="32"/>
      <c r="F1132" s="40" t="s">
        <v>723</v>
      </c>
      <c r="G1132" s="33">
        <v>1</v>
      </c>
      <c r="H1132" s="34" t="s">
        <v>105</v>
      </c>
      <c r="I1132" s="35"/>
      <c r="J1132" s="36" t="s">
        <v>724</v>
      </c>
      <c r="K1132" s="36">
        <v>2</v>
      </c>
      <c r="L1132" s="36">
        <v>4</v>
      </c>
      <c r="M1132" s="50">
        <v>1</v>
      </c>
      <c r="N1132" s="35" t="s">
        <v>2689</v>
      </c>
      <c r="O1132" s="35"/>
      <c r="P1132" s="35" t="s">
        <v>2690</v>
      </c>
      <c r="Q1132" s="35"/>
      <c r="R1132" s="35" t="s">
        <v>2669</v>
      </c>
      <c r="S1132" s="35"/>
      <c r="T1132" s="35"/>
      <c r="U1132" s="35"/>
      <c r="V1132" s="38">
        <f t="shared" si="86"/>
        <v>1131</v>
      </c>
      <c r="W1132" s="33">
        <f t="shared" si="87"/>
        <v>0</v>
      </c>
      <c r="X1132" s="28" t="str">
        <f t="shared" si="85"/>
        <v/>
      </c>
    </row>
    <row r="1133" spans="1:24" ht="45">
      <c r="A1133" s="29">
        <f t="shared" si="88"/>
        <v>1132</v>
      </c>
      <c r="B1133" s="29">
        <v>301</v>
      </c>
      <c r="C1133" s="30">
        <f t="shared" si="89"/>
        <v>0</v>
      </c>
      <c r="D1133" s="35" t="s">
        <v>50</v>
      </c>
      <c r="E1133" s="32"/>
      <c r="F1133" s="97" t="s">
        <v>562</v>
      </c>
      <c r="G1133" s="33">
        <v>8</v>
      </c>
      <c r="H1133" s="34" t="s">
        <v>105</v>
      </c>
      <c r="I1133" s="35"/>
      <c r="J1133" s="36" t="s">
        <v>1033</v>
      </c>
      <c r="K1133" s="36">
        <v>3</v>
      </c>
      <c r="L1133" s="36">
        <v>8</v>
      </c>
      <c r="M1133" s="50">
        <v>1</v>
      </c>
      <c r="N1133" s="35" t="s">
        <v>2691</v>
      </c>
      <c r="O1133" s="35"/>
      <c r="P1133" s="35"/>
      <c r="Q1133" s="35"/>
      <c r="R1133" s="35" t="s">
        <v>2669</v>
      </c>
      <c r="S1133" s="35"/>
      <c r="T1133" s="35"/>
      <c r="U1133" s="35"/>
      <c r="V1133" s="38">
        <f t="shared" si="86"/>
        <v>1132</v>
      </c>
      <c r="W1133" s="33">
        <f t="shared" si="87"/>
        <v>0</v>
      </c>
      <c r="X1133" s="28" t="str">
        <f t="shared" si="85"/>
        <v/>
      </c>
    </row>
    <row r="1134" spans="1:24" ht="30">
      <c r="A1134" s="29">
        <f t="shared" si="88"/>
        <v>1133</v>
      </c>
      <c r="B1134" s="29">
        <v>301</v>
      </c>
      <c r="C1134" s="30">
        <f t="shared" si="89"/>
        <v>0</v>
      </c>
      <c r="D1134" s="35" t="s">
        <v>50</v>
      </c>
      <c r="E1134" s="32"/>
      <c r="F1134" s="97" t="s">
        <v>104</v>
      </c>
      <c r="G1134" s="33">
        <v>2</v>
      </c>
      <c r="H1134" s="34" t="s">
        <v>105</v>
      </c>
      <c r="I1134" s="35"/>
      <c r="J1134" s="36" t="s">
        <v>724</v>
      </c>
      <c r="K1134" s="36">
        <v>3</v>
      </c>
      <c r="L1134" s="36">
        <v>8</v>
      </c>
      <c r="M1134" s="50">
        <v>1</v>
      </c>
      <c r="N1134" s="35" t="s">
        <v>2692</v>
      </c>
      <c r="O1134" s="35"/>
      <c r="P1134" s="35" t="s">
        <v>2693</v>
      </c>
      <c r="Q1134" s="35" t="s">
        <v>2694</v>
      </c>
      <c r="R1134" s="35" t="s">
        <v>2669</v>
      </c>
      <c r="S1134" s="35"/>
      <c r="T1134" s="35"/>
      <c r="U1134" s="35"/>
      <c r="V1134" s="38">
        <f t="shared" si="86"/>
        <v>1133</v>
      </c>
      <c r="W1134" s="33">
        <f t="shared" si="87"/>
        <v>0</v>
      </c>
      <c r="X1134" s="28" t="str">
        <f t="shared" si="85"/>
        <v/>
      </c>
    </row>
    <row r="1135" spans="1:24">
      <c r="A1135" s="29">
        <f t="shared" si="88"/>
        <v>1134</v>
      </c>
      <c r="B1135" s="29">
        <v>301</v>
      </c>
      <c r="C1135" s="30">
        <f t="shared" si="89"/>
        <v>0</v>
      </c>
      <c r="D1135" s="35" t="s">
        <v>50</v>
      </c>
      <c r="E1135" s="32"/>
      <c r="F1135" s="35" t="s">
        <v>225</v>
      </c>
      <c r="G1135" s="33">
        <v>4</v>
      </c>
      <c r="H1135" s="34" t="s">
        <v>105</v>
      </c>
      <c r="I1135" s="35"/>
      <c r="J1135" s="36" t="s">
        <v>724</v>
      </c>
      <c r="K1135" s="36">
        <v>3</v>
      </c>
      <c r="L1135" s="36">
        <v>4</v>
      </c>
      <c r="M1135" s="50">
        <v>1</v>
      </c>
      <c r="N1135" s="35" t="s">
        <v>2695</v>
      </c>
      <c r="O1135" s="35"/>
      <c r="P1135" s="35" t="s">
        <v>2696</v>
      </c>
      <c r="Q1135" s="35" t="s">
        <v>2697</v>
      </c>
      <c r="R1135" s="35" t="s">
        <v>2669</v>
      </c>
      <c r="S1135" s="35"/>
      <c r="T1135" s="35"/>
      <c r="U1135" s="35"/>
      <c r="V1135" s="38">
        <f t="shared" si="86"/>
        <v>1134</v>
      </c>
      <c r="W1135" s="33">
        <f t="shared" si="87"/>
        <v>0</v>
      </c>
      <c r="X1135" s="28" t="str">
        <f t="shared" si="85"/>
        <v/>
      </c>
    </row>
    <row r="1136" spans="1:24">
      <c r="A1136" s="29">
        <f t="shared" si="88"/>
        <v>1135</v>
      </c>
      <c r="B1136" s="29">
        <v>301</v>
      </c>
      <c r="C1136" s="30">
        <f t="shared" si="89"/>
        <v>0</v>
      </c>
      <c r="D1136" s="35" t="s">
        <v>50</v>
      </c>
      <c r="E1136" s="32"/>
      <c r="F1136" s="35" t="s">
        <v>225</v>
      </c>
      <c r="G1136" s="33">
        <v>4</v>
      </c>
      <c r="H1136" s="34" t="s">
        <v>105</v>
      </c>
      <c r="I1136" s="35"/>
      <c r="J1136" s="36" t="s">
        <v>724</v>
      </c>
      <c r="K1136" s="36">
        <v>3</v>
      </c>
      <c r="L1136" s="36">
        <v>4</v>
      </c>
      <c r="M1136" s="50">
        <v>1</v>
      </c>
      <c r="N1136" s="35" t="s">
        <v>2698</v>
      </c>
      <c r="O1136" s="35"/>
      <c r="P1136" s="35" t="s">
        <v>2699</v>
      </c>
      <c r="Q1136" s="35" t="s">
        <v>2700</v>
      </c>
      <c r="R1136" s="35" t="s">
        <v>2669</v>
      </c>
      <c r="S1136" s="35"/>
      <c r="T1136" s="35"/>
      <c r="U1136" s="35"/>
      <c r="V1136" s="38">
        <f t="shared" si="86"/>
        <v>1135</v>
      </c>
      <c r="W1136" s="33">
        <f t="shared" si="87"/>
        <v>0</v>
      </c>
      <c r="X1136" s="28" t="str">
        <f t="shared" si="85"/>
        <v/>
      </c>
    </row>
    <row r="1137" spans="1:24">
      <c r="A1137" s="29">
        <f t="shared" si="88"/>
        <v>1136</v>
      </c>
      <c r="B1137" s="29">
        <v>301</v>
      </c>
      <c r="C1137" s="30">
        <f t="shared" si="89"/>
        <v>0</v>
      </c>
      <c r="D1137" s="35" t="s">
        <v>50</v>
      </c>
      <c r="E1137" s="32"/>
      <c r="F1137" s="35" t="s">
        <v>225</v>
      </c>
      <c r="G1137" s="33">
        <v>4</v>
      </c>
      <c r="H1137" s="34" t="s">
        <v>105</v>
      </c>
      <c r="I1137" s="35"/>
      <c r="J1137" s="36" t="s">
        <v>1033</v>
      </c>
      <c r="K1137" s="36">
        <v>2</v>
      </c>
      <c r="L1137" s="36">
        <v>4</v>
      </c>
      <c r="M1137" s="50">
        <v>1</v>
      </c>
      <c r="N1137" s="35" t="s">
        <v>2701</v>
      </c>
      <c r="O1137" s="35"/>
      <c r="P1137" s="35"/>
      <c r="Q1137" s="35"/>
      <c r="R1137" s="35" t="s">
        <v>2669</v>
      </c>
      <c r="S1137" s="35"/>
      <c r="T1137" s="35"/>
      <c r="U1137" s="35"/>
      <c r="V1137" s="38">
        <f t="shared" si="86"/>
        <v>1136</v>
      </c>
      <c r="W1137" s="33">
        <f t="shared" si="87"/>
        <v>0</v>
      </c>
      <c r="X1137" s="28" t="str">
        <f t="shared" si="85"/>
        <v/>
      </c>
    </row>
    <row r="1138" spans="1:24">
      <c r="A1138" s="29">
        <f t="shared" si="88"/>
        <v>1137</v>
      </c>
      <c r="B1138" s="29">
        <v>301</v>
      </c>
      <c r="C1138" s="30">
        <f t="shared" si="89"/>
        <v>0</v>
      </c>
      <c r="D1138" s="35" t="s">
        <v>50</v>
      </c>
      <c r="E1138" s="32"/>
      <c r="F1138" s="35" t="s">
        <v>225</v>
      </c>
      <c r="G1138" s="33">
        <v>4</v>
      </c>
      <c r="H1138" s="34" t="s">
        <v>105</v>
      </c>
      <c r="I1138" s="35"/>
      <c r="J1138" s="36" t="s">
        <v>724</v>
      </c>
      <c r="K1138" s="36">
        <v>2</v>
      </c>
      <c r="L1138" s="36">
        <v>4</v>
      </c>
      <c r="M1138" s="50">
        <v>1</v>
      </c>
      <c r="N1138" s="35" t="s">
        <v>2702</v>
      </c>
      <c r="O1138" s="35"/>
      <c r="P1138" s="35"/>
      <c r="Q1138" s="35"/>
      <c r="R1138" s="35" t="s">
        <v>2669</v>
      </c>
      <c r="S1138" s="35"/>
      <c r="T1138" s="35"/>
      <c r="U1138" s="35"/>
      <c r="V1138" s="38">
        <f t="shared" si="86"/>
        <v>1137</v>
      </c>
      <c r="W1138" s="33">
        <f t="shared" si="87"/>
        <v>0</v>
      </c>
      <c r="X1138" s="28" t="str">
        <f t="shared" si="85"/>
        <v/>
      </c>
    </row>
    <row r="1139" spans="1:24">
      <c r="A1139" s="29">
        <f t="shared" si="88"/>
        <v>1138</v>
      </c>
      <c r="B1139" s="29">
        <v>301</v>
      </c>
      <c r="C1139" s="30">
        <f t="shared" si="89"/>
        <v>0</v>
      </c>
      <c r="D1139" s="35" t="s">
        <v>50</v>
      </c>
      <c r="E1139" s="32"/>
      <c r="F1139" s="35" t="s">
        <v>225</v>
      </c>
      <c r="G1139" s="33">
        <v>4</v>
      </c>
      <c r="H1139" s="34" t="s">
        <v>105</v>
      </c>
      <c r="I1139" s="35"/>
      <c r="J1139" s="36" t="s">
        <v>724</v>
      </c>
      <c r="K1139" s="36">
        <v>2</v>
      </c>
      <c r="L1139" s="36">
        <v>4</v>
      </c>
      <c r="M1139" s="50">
        <v>1</v>
      </c>
      <c r="N1139" s="35" t="s">
        <v>2703</v>
      </c>
      <c r="O1139" s="35"/>
      <c r="P1139" s="35" t="s">
        <v>2704</v>
      </c>
      <c r="Q1139" s="35" t="s">
        <v>2705</v>
      </c>
      <c r="R1139" s="35" t="s">
        <v>2669</v>
      </c>
      <c r="S1139" s="35"/>
      <c r="T1139" s="35"/>
      <c r="U1139" s="35"/>
      <c r="V1139" s="38">
        <f t="shared" si="86"/>
        <v>1138</v>
      </c>
      <c r="W1139" s="33">
        <f t="shared" si="87"/>
        <v>0</v>
      </c>
      <c r="X1139" s="28" t="str">
        <f t="shared" si="85"/>
        <v/>
      </c>
    </row>
    <row r="1140" spans="1:24">
      <c r="A1140" s="29">
        <f t="shared" si="88"/>
        <v>1139</v>
      </c>
      <c r="B1140" s="29">
        <v>301</v>
      </c>
      <c r="C1140" s="30">
        <f t="shared" si="89"/>
        <v>0</v>
      </c>
      <c r="D1140" s="35" t="s">
        <v>50</v>
      </c>
      <c r="E1140" s="32"/>
      <c r="F1140" s="35" t="s">
        <v>225</v>
      </c>
      <c r="G1140" s="33">
        <v>4</v>
      </c>
      <c r="H1140" s="34" t="s">
        <v>105</v>
      </c>
      <c r="I1140" s="35"/>
      <c r="J1140" s="36" t="s">
        <v>724</v>
      </c>
      <c r="K1140" s="36">
        <v>1</v>
      </c>
      <c r="L1140" s="36">
        <v>4</v>
      </c>
      <c r="M1140" s="50">
        <v>1</v>
      </c>
      <c r="N1140" s="35" t="s">
        <v>2706</v>
      </c>
      <c r="O1140" s="35"/>
      <c r="P1140" s="35"/>
      <c r="Q1140" s="35"/>
      <c r="R1140" s="35" t="s">
        <v>2669</v>
      </c>
      <c r="S1140" s="35"/>
      <c r="T1140" s="35"/>
      <c r="U1140" s="35"/>
      <c r="V1140" s="38">
        <f t="shared" si="86"/>
        <v>1139</v>
      </c>
      <c r="W1140" s="33">
        <f t="shared" si="87"/>
        <v>0</v>
      </c>
      <c r="X1140" s="28" t="str">
        <f t="shared" si="85"/>
        <v/>
      </c>
    </row>
    <row r="1141" spans="1:24" ht="30">
      <c r="A1141" s="29">
        <f t="shared" si="88"/>
        <v>1140</v>
      </c>
      <c r="B1141" s="29">
        <v>301</v>
      </c>
      <c r="C1141" s="30">
        <f t="shared" si="89"/>
        <v>0</v>
      </c>
      <c r="D1141" s="35" t="s">
        <v>50</v>
      </c>
      <c r="E1141" s="32"/>
      <c r="F1141" s="35" t="s">
        <v>225</v>
      </c>
      <c r="G1141" s="33">
        <v>4</v>
      </c>
      <c r="H1141" s="34" t="s">
        <v>105</v>
      </c>
      <c r="I1141" s="35"/>
      <c r="J1141" s="36" t="s">
        <v>724</v>
      </c>
      <c r="K1141" s="36">
        <v>3</v>
      </c>
      <c r="L1141" s="36">
        <v>4</v>
      </c>
      <c r="M1141" s="50">
        <v>1</v>
      </c>
      <c r="N1141" s="35" t="s">
        <v>2707</v>
      </c>
      <c r="O1141" s="35"/>
      <c r="P1141" s="35" t="s">
        <v>2708</v>
      </c>
      <c r="Q1141" s="35" t="s">
        <v>2709</v>
      </c>
      <c r="R1141" s="35" t="s">
        <v>2710</v>
      </c>
      <c r="S1141" s="35"/>
      <c r="T1141" s="35"/>
      <c r="U1141" s="35"/>
      <c r="V1141" s="38">
        <f t="shared" si="86"/>
        <v>1140</v>
      </c>
      <c r="W1141" s="33">
        <f t="shared" si="87"/>
        <v>0</v>
      </c>
      <c r="X1141" s="28" t="str">
        <f t="shared" si="85"/>
        <v/>
      </c>
    </row>
    <row r="1142" spans="1:24" ht="30">
      <c r="A1142" s="29">
        <f t="shared" si="88"/>
        <v>1141</v>
      </c>
      <c r="B1142" s="29">
        <v>301</v>
      </c>
      <c r="C1142" s="30">
        <f t="shared" si="89"/>
        <v>0</v>
      </c>
      <c r="D1142" s="35" t="s">
        <v>50</v>
      </c>
      <c r="E1142" s="32"/>
      <c r="F1142" s="35" t="s">
        <v>225</v>
      </c>
      <c r="G1142" s="33">
        <v>4</v>
      </c>
      <c r="H1142" s="34" t="s">
        <v>105</v>
      </c>
      <c r="I1142" s="35"/>
      <c r="J1142" s="36" t="s">
        <v>724</v>
      </c>
      <c r="K1142" s="36">
        <v>1</v>
      </c>
      <c r="L1142" s="36">
        <v>4</v>
      </c>
      <c r="M1142" s="50">
        <v>1</v>
      </c>
      <c r="N1142" s="35" t="s">
        <v>2711</v>
      </c>
      <c r="O1142" s="35"/>
      <c r="P1142" s="35" t="s">
        <v>2712</v>
      </c>
      <c r="Q1142" s="35" t="s">
        <v>2713</v>
      </c>
      <c r="R1142" s="35" t="s">
        <v>2710</v>
      </c>
      <c r="S1142" s="35"/>
      <c r="T1142" s="35"/>
      <c r="U1142" s="35"/>
      <c r="V1142" s="38">
        <f t="shared" si="86"/>
        <v>1141</v>
      </c>
      <c r="W1142" s="33">
        <f t="shared" si="87"/>
        <v>0</v>
      </c>
      <c r="X1142" s="28" t="str">
        <f t="shared" si="85"/>
        <v/>
      </c>
    </row>
    <row r="1143" spans="1:24" ht="45">
      <c r="A1143" s="29">
        <f t="shared" si="88"/>
        <v>1142</v>
      </c>
      <c r="B1143" s="29">
        <v>301</v>
      </c>
      <c r="C1143" s="30">
        <f t="shared" si="89"/>
        <v>0</v>
      </c>
      <c r="D1143" s="35" t="s">
        <v>50</v>
      </c>
      <c r="E1143" s="32"/>
      <c r="F1143" s="97" t="s">
        <v>562</v>
      </c>
      <c r="G1143" s="33">
        <v>8</v>
      </c>
      <c r="H1143" s="34" t="s">
        <v>105</v>
      </c>
      <c r="I1143" s="35"/>
      <c r="J1143" s="36" t="s">
        <v>724</v>
      </c>
      <c r="K1143" s="36">
        <v>2</v>
      </c>
      <c r="L1143" s="36">
        <v>8</v>
      </c>
      <c r="M1143" s="50">
        <v>1</v>
      </c>
      <c r="N1143" s="35" t="s">
        <v>2714</v>
      </c>
      <c r="O1143" s="35"/>
      <c r="P1143" s="35" t="s">
        <v>2715</v>
      </c>
      <c r="Q1143" s="35"/>
      <c r="R1143" s="35" t="s">
        <v>2710</v>
      </c>
      <c r="S1143" s="35"/>
      <c r="T1143" s="35"/>
      <c r="U1143" s="35"/>
      <c r="V1143" s="38">
        <f t="shared" si="86"/>
        <v>1142</v>
      </c>
      <c r="W1143" s="33">
        <f t="shared" si="87"/>
        <v>0</v>
      </c>
      <c r="X1143" s="28" t="str">
        <f t="shared" si="85"/>
        <v/>
      </c>
    </row>
    <row r="1144" spans="1:24" ht="45">
      <c r="A1144" s="29">
        <f t="shared" si="88"/>
        <v>1143</v>
      </c>
      <c r="B1144" s="29">
        <v>301</v>
      </c>
      <c r="C1144" s="30">
        <f t="shared" si="89"/>
        <v>0</v>
      </c>
      <c r="D1144" s="35" t="s">
        <v>50</v>
      </c>
      <c r="E1144" s="32"/>
      <c r="F1144" s="35" t="s">
        <v>225</v>
      </c>
      <c r="G1144" s="33">
        <v>4</v>
      </c>
      <c r="H1144" s="34" t="s">
        <v>105</v>
      </c>
      <c r="I1144" s="35"/>
      <c r="J1144" s="36" t="s">
        <v>106</v>
      </c>
      <c r="K1144" s="36">
        <v>2</v>
      </c>
      <c r="L1144" s="36">
        <v>4</v>
      </c>
      <c r="M1144" s="50">
        <v>1</v>
      </c>
      <c r="N1144" s="35" t="s">
        <v>2716</v>
      </c>
      <c r="O1144" s="35"/>
      <c r="P1144" s="35" t="s">
        <v>2717</v>
      </c>
      <c r="Q1144" s="35" t="s">
        <v>2718</v>
      </c>
      <c r="R1144" s="35" t="s">
        <v>2710</v>
      </c>
      <c r="S1144" s="35"/>
      <c r="T1144" s="35"/>
      <c r="U1144" s="35"/>
      <c r="V1144" s="38">
        <f t="shared" si="86"/>
        <v>1143</v>
      </c>
      <c r="W1144" s="33">
        <f t="shared" si="87"/>
        <v>0</v>
      </c>
      <c r="X1144" s="28" t="str">
        <f t="shared" si="85"/>
        <v/>
      </c>
    </row>
    <row r="1145" spans="1:24" ht="45">
      <c r="A1145" s="29">
        <f t="shared" si="88"/>
        <v>1144</v>
      </c>
      <c r="B1145" s="29">
        <v>301</v>
      </c>
      <c r="C1145" s="30">
        <f t="shared" si="89"/>
        <v>0</v>
      </c>
      <c r="D1145" s="35" t="s">
        <v>50</v>
      </c>
      <c r="E1145" s="32"/>
      <c r="F1145" s="35" t="s">
        <v>225</v>
      </c>
      <c r="G1145" s="33">
        <v>4</v>
      </c>
      <c r="H1145" s="34" t="s">
        <v>105</v>
      </c>
      <c r="I1145" s="35"/>
      <c r="J1145" s="36" t="s">
        <v>106</v>
      </c>
      <c r="K1145" s="36">
        <v>1</v>
      </c>
      <c r="L1145" s="36">
        <v>4</v>
      </c>
      <c r="M1145" s="50">
        <v>1</v>
      </c>
      <c r="N1145" s="35" t="s">
        <v>2719</v>
      </c>
      <c r="O1145" s="35"/>
      <c r="P1145" s="35" t="s">
        <v>2720</v>
      </c>
      <c r="Q1145" s="35" t="s">
        <v>2721</v>
      </c>
      <c r="R1145" s="35" t="s">
        <v>2710</v>
      </c>
      <c r="S1145" s="35"/>
      <c r="T1145" s="35"/>
      <c r="U1145" s="35"/>
      <c r="V1145" s="38">
        <f t="shared" si="86"/>
        <v>1144</v>
      </c>
      <c r="W1145" s="33">
        <f t="shared" si="87"/>
        <v>0</v>
      </c>
      <c r="X1145" s="28" t="str">
        <f t="shared" si="85"/>
        <v/>
      </c>
    </row>
    <row r="1146" spans="1:24" ht="75">
      <c r="A1146" s="29">
        <f t="shared" si="88"/>
        <v>1145</v>
      </c>
      <c r="B1146" s="29">
        <v>301</v>
      </c>
      <c r="C1146" s="30">
        <f t="shared" si="89"/>
        <v>0</v>
      </c>
      <c r="D1146" s="35" t="s">
        <v>50</v>
      </c>
      <c r="E1146" s="32"/>
      <c r="F1146" s="40" t="s">
        <v>652</v>
      </c>
      <c r="G1146" s="33">
        <v>9</v>
      </c>
      <c r="H1146" s="34" t="s">
        <v>105</v>
      </c>
      <c r="I1146" s="35"/>
      <c r="J1146" s="36" t="s">
        <v>106</v>
      </c>
      <c r="K1146" s="36">
        <v>3</v>
      </c>
      <c r="L1146" s="36">
        <v>9</v>
      </c>
      <c r="M1146" s="50">
        <v>1</v>
      </c>
      <c r="N1146" s="35" t="s">
        <v>2722</v>
      </c>
      <c r="O1146" s="35"/>
      <c r="P1146" s="35" t="s">
        <v>2723</v>
      </c>
      <c r="Q1146" s="35"/>
      <c r="R1146" s="35" t="s">
        <v>2710</v>
      </c>
      <c r="S1146" s="35"/>
      <c r="T1146" s="35"/>
      <c r="U1146" s="35"/>
      <c r="V1146" s="38">
        <f t="shared" si="86"/>
        <v>1145</v>
      </c>
      <c r="W1146" s="33">
        <f t="shared" si="87"/>
        <v>0</v>
      </c>
      <c r="X1146" s="28" t="str">
        <f t="shared" si="85"/>
        <v/>
      </c>
    </row>
    <row r="1147" spans="1:24" ht="30">
      <c r="A1147" s="29">
        <f t="shared" si="88"/>
        <v>1146</v>
      </c>
      <c r="B1147" s="29">
        <v>301</v>
      </c>
      <c r="C1147" s="30">
        <f t="shared" si="89"/>
        <v>0</v>
      </c>
      <c r="D1147" s="35" t="s">
        <v>50</v>
      </c>
      <c r="E1147" s="32"/>
      <c r="F1147" s="35" t="s">
        <v>225</v>
      </c>
      <c r="G1147" s="33">
        <v>4</v>
      </c>
      <c r="H1147" s="34" t="s">
        <v>105</v>
      </c>
      <c r="I1147" s="35"/>
      <c r="J1147" s="36" t="s">
        <v>106</v>
      </c>
      <c r="K1147" s="36">
        <v>2</v>
      </c>
      <c r="L1147" s="36">
        <v>4</v>
      </c>
      <c r="M1147" s="50">
        <v>1</v>
      </c>
      <c r="N1147" s="35" t="s">
        <v>2724</v>
      </c>
      <c r="O1147" s="35"/>
      <c r="P1147" s="35" t="s">
        <v>2725</v>
      </c>
      <c r="Q1147" s="35" t="s">
        <v>2726</v>
      </c>
      <c r="R1147" s="35" t="s">
        <v>2710</v>
      </c>
      <c r="S1147" s="35"/>
      <c r="T1147" s="35"/>
      <c r="U1147" s="35"/>
      <c r="V1147" s="38">
        <f t="shared" si="86"/>
        <v>1146</v>
      </c>
      <c r="W1147" s="33">
        <f t="shared" si="87"/>
        <v>0</v>
      </c>
      <c r="X1147" s="28" t="str">
        <f t="shared" si="85"/>
        <v/>
      </c>
    </row>
    <row r="1148" spans="1:24" ht="30">
      <c r="A1148" s="29">
        <f t="shared" si="88"/>
        <v>1147</v>
      </c>
      <c r="B1148" s="29">
        <v>301</v>
      </c>
      <c r="C1148" s="30">
        <f t="shared" si="89"/>
        <v>0</v>
      </c>
      <c r="D1148" s="35" t="s">
        <v>50</v>
      </c>
      <c r="E1148" s="32"/>
      <c r="F1148" s="35" t="s">
        <v>225</v>
      </c>
      <c r="G1148" s="33">
        <v>4</v>
      </c>
      <c r="H1148" s="34" t="s">
        <v>105</v>
      </c>
      <c r="I1148" s="35"/>
      <c r="J1148" s="36" t="s">
        <v>106</v>
      </c>
      <c r="K1148" s="36">
        <v>2</v>
      </c>
      <c r="L1148" s="36">
        <v>4</v>
      </c>
      <c r="M1148" s="50">
        <v>1</v>
      </c>
      <c r="N1148" s="35" t="s">
        <v>2727</v>
      </c>
      <c r="O1148" s="35"/>
      <c r="P1148" s="35" t="s">
        <v>2728</v>
      </c>
      <c r="Q1148" s="35"/>
      <c r="R1148" s="35" t="s">
        <v>2710</v>
      </c>
      <c r="S1148" s="35"/>
      <c r="T1148" s="35"/>
      <c r="U1148" s="35"/>
      <c r="V1148" s="38">
        <f t="shared" si="86"/>
        <v>1147</v>
      </c>
      <c r="W1148" s="33">
        <f t="shared" si="87"/>
        <v>0</v>
      </c>
      <c r="X1148" s="28" t="str">
        <f t="shared" si="85"/>
        <v/>
      </c>
    </row>
    <row r="1149" spans="1:24" ht="30">
      <c r="A1149" s="29">
        <f t="shared" si="88"/>
        <v>1148</v>
      </c>
      <c r="B1149" s="29">
        <v>301</v>
      </c>
      <c r="C1149" s="30">
        <f t="shared" si="89"/>
        <v>0</v>
      </c>
      <c r="D1149" s="35" t="s">
        <v>50</v>
      </c>
      <c r="E1149" s="32"/>
      <c r="F1149" s="35" t="s">
        <v>225</v>
      </c>
      <c r="G1149" s="33">
        <v>4</v>
      </c>
      <c r="H1149" s="34" t="s">
        <v>105</v>
      </c>
      <c r="I1149" s="35"/>
      <c r="J1149" s="36" t="s">
        <v>106</v>
      </c>
      <c r="K1149" s="36">
        <v>1</v>
      </c>
      <c r="L1149" s="36">
        <v>4</v>
      </c>
      <c r="M1149" s="50">
        <v>1</v>
      </c>
      <c r="N1149" s="40" t="s">
        <v>2729</v>
      </c>
      <c r="O1149" s="35"/>
      <c r="P1149" s="35" t="s">
        <v>2730</v>
      </c>
      <c r="Q1149" s="35"/>
      <c r="R1149" s="35" t="s">
        <v>2710</v>
      </c>
      <c r="S1149" s="35"/>
      <c r="T1149" s="35"/>
      <c r="U1149" s="35"/>
      <c r="V1149" s="38">
        <f t="shared" si="86"/>
        <v>1148</v>
      </c>
      <c r="W1149" s="33">
        <f t="shared" si="87"/>
        <v>0</v>
      </c>
      <c r="X1149" s="28" t="str">
        <f t="shared" si="85"/>
        <v/>
      </c>
    </row>
    <row r="1150" spans="1:24" ht="30">
      <c r="A1150" s="29">
        <f t="shared" si="88"/>
        <v>1149</v>
      </c>
      <c r="B1150" s="29">
        <v>301</v>
      </c>
      <c r="C1150" s="30">
        <f t="shared" si="89"/>
        <v>0</v>
      </c>
      <c r="D1150" s="35" t="s">
        <v>50</v>
      </c>
      <c r="E1150" s="32"/>
      <c r="F1150" s="35" t="s">
        <v>115</v>
      </c>
      <c r="G1150" s="33">
        <v>7</v>
      </c>
      <c r="H1150" s="34" t="s">
        <v>105</v>
      </c>
      <c r="I1150" s="35"/>
      <c r="J1150" s="36" t="s">
        <v>724</v>
      </c>
      <c r="K1150" s="36">
        <v>1</v>
      </c>
      <c r="L1150" s="36">
        <v>7</v>
      </c>
      <c r="M1150" s="50">
        <v>1</v>
      </c>
      <c r="N1150" s="35" t="s">
        <v>2731</v>
      </c>
      <c r="O1150" s="35"/>
      <c r="P1150" s="35" t="s">
        <v>2732</v>
      </c>
      <c r="Q1150" s="35" t="s">
        <v>2733</v>
      </c>
      <c r="R1150" s="35" t="s">
        <v>2710</v>
      </c>
      <c r="S1150" s="35"/>
      <c r="T1150" s="35"/>
      <c r="U1150" s="35"/>
      <c r="V1150" s="38">
        <f t="shared" si="86"/>
        <v>1149</v>
      </c>
      <c r="W1150" s="33">
        <f t="shared" si="87"/>
        <v>0</v>
      </c>
      <c r="X1150" s="28" t="str">
        <f t="shared" si="85"/>
        <v/>
      </c>
    </row>
    <row r="1151" spans="1:24" ht="30">
      <c r="A1151" s="29">
        <f t="shared" si="88"/>
        <v>1150</v>
      </c>
      <c r="B1151" s="29">
        <v>301</v>
      </c>
      <c r="C1151" s="30">
        <f t="shared" si="89"/>
        <v>0</v>
      </c>
      <c r="D1151" s="35" t="s">
        <v>50</v>
      </c>
      <c r="E1151" s="32"/>
      <c r="F1151" s="35" t="s">
        <v>225</v>
      </c>
      <c r="G1151" s="33">
        <v>4</v>
      </c>
      <c r="H1151" s="34" t="s">
        <v>105</v>
      </c>
      <c r="I1151" s="35"/>
      <c r="J1151" s="36" t="s">
        <v>724</v>
      </c>
      <c r="K1151" s="36">
        <v>2</v>
      </c>
      <c r="L1151" s="36">
        <v>4</v>
      </c>
      <c r="M1151" s="50">
        <v>1</v>
      </c>
      <c r="N1151" s="35" t="s">
        <v>2734</v>
      </c>
      <c r="O1151" s="35"/>
      <c r="P1151" s="35" t="s">
        <v>2735</v>
      </c>
      <c r="Q1151" s="35"/>
      <c r="R1151" s="35" t="s">
        <v>2710</v>
      </c>
      <c r="S1151" s="35"/>
      <c r="T1151" s="35"/>
      <c r="U1151" s="35"/>
      <c r="V1151" s="38">
        <f t="shared" si="86"/>
        <v>1150</v>
      </c>
      <c r="W1151" s="33">
        <f t="shared" si="87"/>
        <v>0</v>
      </c>
      <c r="X1151" s="28" t="str">
        <f t="shared" si="85"/>
        <v/>
      </c>
    </row>
    <row r="1152" spans="1:24" ht="30">
      <c r="A1152" s="29">
        <f t="shared" si="88"/>
        <v>1151</v>
      </c>
      <c r="B1152" s="29">
        <v>301</v>
      </c>
      <c r="C1152" s="30">
        <f t="shared" si="89"/>
        <v>0</v>
      </c>
      <c r="D1152" s="35" t="s">
        <v>50</v>
      </c>
      <c r="E1152" s="32"/>
      <c r="F1152" s="40" t="s">
        <v>115</v>
      </c>
      <c r="G1152" s="33">
        <v>7</v>
      </c>
      <c r="H1152" s="34" t="s">
        <v>105</v>
      </c>
      <c r="I1152" s="35"/>
      <c r="J1152" s="36" t="s">
        <v>724</v>
      </c>
      <c r="K1152" s="36">
        <v>1</v>
      </c>
      <c r="L1152" s="36">
        <v>7</v>
      </c>
      <c r="M1152" s="50">
        <v>1</v>
      </c>
      <c r="N1152" s="35" t="s">
        <v>2736</v>
      </c>
      <c r="O1152" s="35"/>
      <c r="P1152" s="35" t="s">
        <v>2737</v>
      </c>
      <c r="Q1152" s="35" t="s">
        <v>2738</v>
      </c>
      <c r="R1152" s="35" t="s">
        <v>2710</v>
      </c>
      <c r="S1152" s="35"/>
      <c r="T1152" s="35"/>
      <c r="U1152" s="35"/>
      <c r="V1152" s="38">
        <f t="shared" si="86"/>
        <v>1151</v>
      </c>
      <c r="W1152" s="33">
        <f t="shared" si="87"/>
        <v>0</v>
      </c>
      <c r="X1152" s="28" t="str">
        <f t="shared" si="85"/>
        <v/>
      </c>
    </row>
    <row r="1153" spans="1:24" ht="30">
      <c r="A1153" s="29">
        <f t="shared" si="88"/>
        <v>1152</v>
      </c>
      <c r="B1153" s="29">
        <v>301</v>
      </c>
      <c r="C1153" s="30">
        <f t="shared" si="89"/>
        <v>0</v>
      </c>
      <c r="D1153" s="35" t="s">
        <v>50</v>
      </c>
      <c r="E1153" s="32"/>
      <c r="F1153" s="35" t="s">
        <v>225</v>
      </c>
      <c r="G1153" s="33">
        <v>4</v>
      </c>
      <c r="H1153" s="34" t="s">
        <v>105</v>
      </c>
      <c r="I1153" s="35"/>
      <c r="J1153" s="36" t="s">
        <v>724</v>
      </c>
      <c r="K1153" s="36">
        <v>2</v>
      </c>
      <c r="L1153" s="36">
        <v>4</v>
      </c>
      <c r="M1153" s="50">
        <v>1</v>
      </c>
      <c r="N1153" s="35" t="s">
        <v>2739</v>
      </c>
      <c r="O1153" s="35"/>
      <c r="P1153" s="35" t="s">
        <v>2740</v>
      </c>
      <c r="Q1153" s="35"/>
      <c r="R1153" s="35" t="s">
        <v>2710</v>
      </c>
      <c r="S1153" s="35"/>
      <c r="T1153" s="35"/>
      <c r="U1153" s="35"/>
      <c r="V1153" s="38">
        <f t="shared" si="86"/>
        <v>1152</v>
      </c>
      <c r="W1153" s="33">
        <f t="shared" si="87"/>
        <v>0</v>
      </c>
      <c r="X1153" s="28" t="str">
        <f t="shared" si="85"/>
        <v/>
      </c>
    </row>
    <row r="1154" spans="1:24" ht="30">
      <c r="A1154" s="29">
        <f t="shared" si="88"/>
        <v>1153</v>
      </c>
      <c r="B1154" s="29">
        <v>301</v>
      </c>
      <c r="C1154" s="30">
        <f t="shared" si="89"/>
        <v>0</v>
      </c>
      <c r="D1154" s="35" t="s">
        <v>50</v>
      </c>
      <c r="E1154" s="32"/>
      <c r="F1154" s="35" t="s">
        <v>225</v>
      </c>
      <c r="G1154" s="33">
        <v>4</v>
      </c>
      <c r="H1154" s="34" t="s">
        <v>105</v>
      </c>
      <c r="I1154" s="35"/>
      <c r="J1154" s="36" t="s">
        <v>724</v>
      </c>
      <c r="K1154" s="36">
        <v>3</v>
      </c>
      <c r="L1154" s="36">
        <v>4</v>
      </c>
      <c r="M1154" s="50">
        <v>1</v>
      </c>
      <c r="N1154" s="35" t="s">
        <v>2741</v>
      </c>
      <c r="O1154" s="35"/>
      <c r="P1154" s="35" t="s">
        <v>2742</v>
      </c>
      <c r="Q1154" s="35"/>
      <c r="R1154" s="35" t="s">
        <v>2710</v>
      </c>
      <c r="S1154" s="35"/>
      <c r="T1154" s="35"/>
      <c r="U1154" s="35"/>
      <c r="V1154" s="38">
        <f t="shared" si="86"/>
        <v>1153</v>
      </c>
      <c r="W1154" s="33">
        <f t="shared" si="87"/>
        <v>0</v>
      </c>
      <c r="X1154" s="28" t="str">
        <f t="shared" ref="X1154:X1217" si="90">IF(M1154&gt;M1153, IF(F1154=F1153,"OK"," !!! "), "")</f>
        <v/>
      </c>
    </row>
    <row r="1155" spans="1:24" ht="30">
      <c r="A1155" s="29">
        <f t="shared" si="88"/>
        <v>1154</v>
      </c>
      <c r="B1155" s="29">
        <v>301</v>
      </c>
      <c r="C1155" s="30">
        <f t="shared" si="89"/>
        <v>0</v>
      </c>
      <c r="D1155" s="35" t="s">
        <v>50</v>
      </c>
      <c r="E1155" s="32"/>
      <c r="F1155" s="35" t="s">
        <v>225</v>
      </c>
      <c r="G1155" s="33">
        <v>4</v>
      </c>
      <c r="H1155" s="34" t="s">
        <v>105</v>
      </c>
      <c r="I1155" s="35"/>
      <c r="J1155" s="36" t="s">
        <v>1033</v>
      </c>
      <c r="K1155" s="36">
        <v>2</v>
      </c>
      <c r="L1155" s="36">
        <v>4</v>
      </c>
      <c r="M1155" s="50">
        <v>1</v>
      </c>
      <c r="N1155" s="35" t="s">
        <v>2743</v>
      </c>
      <c r="O1155" s="35"/>
      <c r="P1155" s="35" t="s">
        <v>2744</v>
      </c>
      <c r="Q1155" s="35" t="s">
        <v>2745</v>
      </c>
      <c r="R1155" s="35" t="s">
        <v>2710</v>
      </c>
      <c r="S1155" s="35"/>
      <c r="T1155" s="35"/>
      <c r="U1155" s="35"/>
      <c r="V1155" s="38">
        <f t="shared" ref="V1155:V1218" si="91">A1155</f>
        <v>1154</v>
      </c>
      <c r="W1155" s="33">
        <f t="shared" ref="W1155:W1218" si="92">2-ISERROR(SEARCH("jorion",R1155))-ISERROR(SEARCH("PRM",R1155))</f>
        <v>0</v>
      </c>
      <c r="X1155" s="28" t="str">
        <f t="shared" si="90"/>
        <v/>
      </c>
    </row>
    <row r="1156" spans="1:24" ht="30">
      <c r="A1156" s="29">
        <f t="shared" ref="A1156:A1219" si="93">1+A1155</f>
        <v>1155</v>
      </c>
      <c r="B1156" s="29">
        <v>301</v>
      </c>
      <c r="C1156" s="30">
        <f t="shared" ref="C1156:C1219" si="94">(R1156="")*(U1156="")*(T1156="")*(S1156="")</f>
        <v>0</v>
      </c>
      <c r="D1156" s="35" t="s">
        <v>50</v>
      </c>
      <c r="E1156" s="32"/>
      <c r="F1156" s="35" t="s">
        <v>225</v>
      </c>
      <c r="G1156" s="33">
        <v>4</v>
      </c>
      <c r="H1156" s="34" t="s">
        <v>105</v>
      </c>
      <c r="I1156" s="35"/>
      <c r="J1156" s="36" t="s">
        <v>1033</v>
      </c>
      <c r="K1156" s="36">
        <v>2</v>
      </c>
      <c r="L1156" s="36">
        <v>4</v>
      </c>
      <c r="M1156" s="50">
        <v>1</v>
      </c>
      <c r="N1156" s="35" t="s">
        <v>2746</v>
      </c>
      <c r="O1156" s="35"/>
      <c r="P1156" s="35" t="s">
        <v>2747</v>
      </c>
      <c r="Q1156" s="35" t="s">
        <v>2748</v>
      </c>
      <c r="R1156" s="35" t="s">
        <v>2710</v>
      </c>
      <c r="S1156" s="35"/>
      <c r="T1156" s="35"/>
      <c r="U1156" s="35"/>
      <c r="V1156" s="38">
        <f t="shared" si="91"/>
        <v>1155</v>
      </c>
      <c r="W1156" s="33">
        <f t="shared" si="92"/>
        <v>0</v>
      </c>
      <c r="X1156" s="28" t="str">
        <f t="shared" si="90"/>
        <v/>
      </c>
    </row>
    <row r="1157" spans="1:24" ht="30">
      <c r="A1157" s="29">
        <f t="shared" si="93"/>
        <v>1156</v>
      </c>
      <c r="B1157" s="29">
        <v>301</v>
      </c>
      <c r="C1157" s="30">
        <f t="shared" si="94"/>
        <v>0</v>
      </c>
      <c r="D1157" s="35" t="s">
        <v>50</v>
      </c>
      <c r="E1157" s="32"/>
      <c r="F1157" s="35" t="s">
        <v>225</v>
      </c>
      <c r="G1157" s="33">
        <v>4</v>
      </c>
      <c r="H1157" s="34" t="s">
        <v>105</v>
      </c>
      <c r="I1157" s="35"/>
      <c r="J1157" s="36" t="s">
        <v>1033</v>
      </c>
      <c r="K1157" s="36">
        <v>3</v>
      </c>
      <c r="L1157" s="36">
        <v>4</v>
      </c>
      <c r="M1157" s="50">
        <v>1</v>
      </c>
      <c r="N1157" s="35" t="s">
        <v>2749</v>
      </c>
      <c r="O1157" s="35"/>
      <c r="P1157" s="35" t="s">
        <v>2750</v>
      </c>
      <c r="Q1157" s="35" t="s">
        <v>2751</v>
      </c>
      <c r="R1157" s="35" t="s">
        <v>2710</v>
      </c>
      <c r="S1157" s="35"/>
      <c r="T1157" s="35"/>
      <c r="U1157" s="35"/>
      <c r="V1157" s="38">
        <f t="shared" si="91"/>
        <v>1156</v>
      </c>
      <c r="W1157" s="33">
        <f t="shared" si="92"/>
        <v>0</v>
      </c>
      <c r="X1157" s="28" t="str">
        <f t="shared" si="90"/>
        <v/>
      </c>
    </row>
    <row r="1158" spans="1:24" ht="45">
      <c r="A1158" s="29">
        <f t="shared" si="93"/>
        <v>1157</v>
      </c>
      <c r="B1158" s="29">
        <v>301</v>
      </c>
      <c r="C1158" s="30">
        <f t="shared" si="94"/>
        <v>0</v>
      </c>
      <c r="D1158" s="35" t="s">
        <v>50</v>
      </c>
      <c r="E1158" s="32"/>
      <c r="F1158" s="35" t="s">
        <v>225</v>
      </c>
      <c r="G1158" s="33">
        <v>4</v>
      </c>
      <c r="H1158" s="34" t="s">
        <v>105</v>
      </c>
      <c r="I1158" s="35"/>
      <c r="J1158" s="36" t="s">
        <v>1033</v>
      </c>
      <c r="K1158" s="36">
        <v>3</v>
      </c>
      <c r="L1158" s="36">
        <v>4</v>
      </c>
      <c r="M1158" s="50">
        <v>1</v>
      </c>
      <c r="N1158" s="35" t="s">
        <v>2752</v>
      </c>
      <c r="O1158" s="35"/>
      <c r="P1158" s="35" t="s">
        <v>2753</v>
      </c>
      <c r="Q1158" s="35"/>
      <c r="R1158" s="35" t="s">
        <v>2710</v>
      </c>
      <c r="S1158" s="35"/>
      <c r="T1158" s="35"/>
      <c r="U1158" s="35"/>
      <c r="V1158" s="38">
        <f t="shared" si="91"/>
        <v>1157</v>
      </c>
      <c r="W1158" s="33">
        <f t="shared" si="92"/>
        <v>0</v>
      </c>
      <c r="X1158" s="28" t="str">
        <f t="shared" si="90"/>
        <v/>
      </c>
    </row>
    <row r="1159" spans="1:24" ht="30">
      <c r="A1159" s="29">
        <f t="shared" si="93"/>
        <v>1158</v>
      </c>
      <c r="B1159" s="29">
        <v>301</v>
      </c>
      <c r="C1159" s="30">
        <f t="shared" si="94"/>
        <v>0</v>
      </c>
      <c r="D1159" s="35" t="s">
        <v>50</v>
      </c>
      <c r="E1159" s="32"/>
      <c r="F1159" s="35" t="s">
        <v>225</v>
      </c>
      <c r="G1159" s="33">
        <v>4</v>
      </c>
      <c r="H1159" s="34" t="s">
        <v>105</v>
      </c>
      <c r="I1159" s="35"/>
      <c r="J1159" s="36" t="s">
        <v>724</v>
      </c>
      <c r="K1159" s="36">
        <v>2</v>
      </c>
      <c r="L1159" s="36">
        <v>4</v>
      </c>
      <c r="M1159" s="50">
        <v>1</v>
      </c>
      <c r="N1159" s="40" t="s">
        <v>2754</v>
      </c>
      <c r="O1159" s="35"/>
      <c r="P1159" s="35" t="s">
        <v>2755</v>
      </c>
      <c r="Q1159" s="35" t="s">
        <v>2756</v>
      </c>
      <c r="R1159" s="35" t="s">
        <v>2710</v>
      </c>
      <c r="S1159" s="35"/>
      <c r="T1159" s="35"/>
      <c r="U1159" s="35"/>
      <c r="V1159" s="38">
        <f t="shared" si="91"/>
        <v>1158</v>
      </c>
      <c r="W1159" s="33">
        <f t="shared" si="92"/>
        <v>0</v>
      </c>
      <c r="X1159" s="28" t="str">
        <f t="shared" si="90"/>
        <v/>
      </c>
    </row>
    <row r="1160" spans="1:24" ht="30">
      <c r="A1160" s="29">
        <f t="shared" si="93"/>
        <v>1159</v>
      </c>
      <c r="B1160" s="29">
        <v>301</v>
      </c>
      <c r="C1160" s="30">
        <f t="shared" si="94"/>
        <v>0</v>
      </c>
      <c r="D1160" s="35" t="s">
        <v>50</v>
      </c>
      <c r="E1160" s="32"/>
      <c r="F1160" s="35" t="s">
        <v>225</v>
      </c>
      <c r="G1160" s="33">
        <v>4</v>
      </c>
      <c r="H1160" s="34" t="s">
        <v>105</v>
      </c>
      <c r="I1160" s="35"/>
      <c r="J1160" s="36" t="s">
        <v>724</v>
      </c>
      <c r="K1160" s="36">
        <v>2</v>
      </c>
      <c r="L1160" s="36">
        <v>4</v>
      </c>
      <c r="M1160" s="50">
        <v>1</v>
      </c>
      <c r="N1160" s="35" t="s">
        <v>2757</v>
      </c>
      <c r="O1160" s="35"/>
      <c r="P1160" s="35" t="s">
        <v>2758</v>
      </c>
      <c r="Q1160" s="35" t="s">
        <v>2759</v>
      </c>
      <c r="R1160" s="35" t="s">
        <v>2710</v>
      </c>
      <c r="S1160" s="35"/>
      <c r="T1160" s="35"/>
      <c r="U1160" s="35"/>
      <c r="V1160" s="38">
        <f t="shared" si="91"/>
        <v>1159</v>
      </c>
      <c r="W1160" s="33">
        <f t="shared" si="92"/>
        <v>0</v>
      </c>
      <c r="X1160" s="28" t="str">
        <f t="shared" si="90"/>
        <v/>
      </c>
    </row>
    <row r="1161" spans="1:24" ht="30">
      <c r="A1161" s="29">
        <f t="shared" si="93"/>
        <v>1160</v>
      </c>
      <c r="B1161" s="29">
        <v>301</v>
      </c>
      <c r="C1161" s="30">
        <f t="shared" si="94"/>
        <v>0</v>
      </c>
      <c r="D1161" s="35" t="s">
        <v>50</v>
      </c>
      <c r="E1161" s="32"/>
      <c r="F1161" s="40" t="s">
        <v>723</v>
      </c>
      <c r="G1161" s="33">
        <v>1</v>
      </c>
      <c r="H1161" s="34" t="s">
        <v>105</v>
      </c>
      <c r="I1161" s="35"/>
      <c r="J1161" s="36" t="s">
        <v>724</v>
      </c>
      <c r="K1161" s="36">
        <v>1</v>
      </c>
      <c r="L1161" s="36">
        <v>4</v>
      </c>
      <c r="M1161" s="50">
        <v>1</v>
      </c>
      <c r="N1161" s="35" t="s">
        <v>2760</v>
      </c>
      <c r="O1161" s="35"/>
      <c r="P1161" s="35" t="s">
        <v>2761</v>
      </c>
      <c r="Q1161" s="35" t="s">
        <v>2762</v>
      </c>
      <c r="R1161" s="35" t="s">
        <v>2710</v>
      </c>
      <c r="S1161" s="35"/>
      <c r="T1161" s="35"/>
      <c r="U1161" s="35"/>
      <c r="V1161" s="38">
        <f t="shared" si="91"/>
        <v>1160</v>
      </c>
      <c r="W1161" s="33">
        <f t="shared" si="92"/>
        <v>0</v>
      </c>
      <c r="X1161" s="28" t="str">
        <f t="shared" si="90"/>
        <v/>
      </c>
    </row>
    <row r="1162" spans="1:24" ht="30">
      <c r="A1162" s="29">
        <f t="shared" si="93"/>
        <v>1161</v>
      </c>
      <c r="B1162" s="29">
        <v>301</v>
      </c>
      <c r="C1162" s="30">
        <f t="shared" si="94"/>
        <v>0</v>
      </c>
      <c r="D1162" s="35" t="s">
        <v>50</v>
      </c>
      <c r="E1162" s="32"/>
      <c r="F1162" s="40" t="s">
        <v>723</v>
      </c>
      <c r="G1162" s="33">
        <v>1</v>
      </c>
      <c r="H1162" s="34" t="s">
        <v>105</v>
      </c>
      <c r="I1162" s="35"/>
      <c r="J1162" s="36" t="s">
        <v>724</v>
      </c>
      <c r="K1162" s="36">
        <v>1</v>
      </c>
      <c r="L1162" s="36">
        <v>4</v>
      </c>
      <c r="M1162" s="50">
        <v>1</v>
      </c>
      <c r="N1162" s="35" t="s">
        <v>2763</v>
      </c>
      <c r="O1162" s="35"/>
      <c r="P1162" s="35" t="s">
        <v>2764</v>
      </c>
      <c r="Q1162" s="35" t="s">
        <v>2765</v>
      </c>
      <c r="R1162" s="35" t="s">
        <v>2710</v>
      </c>
      <c r="S1162" s="35"/>
      <c r="T1162" s="35"/>
      <c r="U1162" s="35"/>
      <c r="V1162" s="38">
        <f t="shared" si="91"/>
        <v>1161</v>
      </c>
      <c r="W1162" s="33">
        <f t="shared" si="92"/>
        <v>0</v>
      </c>
      <c r="X1162" s="28" t="str">
        <f t="shared" si="90"/>
        <v/>
      </c>
    </row>
    <row r="1163" spans="1:24" ht="30">
      <c r="A1163" s="29">
        <f t="shared" si="93"/>
        <v>1162</v>
      </c>
      <c r="B1163" s="29">
        <v>301</v>
      </c>
      <c r="C1163" s="30">
        <f t="shared" si="94"/>
        <v>0</v>
      </c>
      <c r="D1163" s="35" t="s">
        <v>50</v>
      </c>
      <c r="E1163" s="32"/>
      <c r="F1163" s="35" t="s">
        <v>225</v>
      </c>
      <c r="G1163" s="33">
        <v>4</v>
      </c>
      <c r="H1163" s="34" t="s">
        <v>105</v>
      </c>
      <c r="I1163" s="35"/>
      <c r="J1163" s="36" t="s">
        <v>252</v>
      </c>
      <c r="K1163" s="36">
        <v>3</v>
      </c>
      <c r="L1163" s="36">
        <v>4</v>
      </c>
      <c r="M1163" s="50">
        <v>1</v>
      </c>
      <c r="N1163" s="35" t="s">
        <v>2766</v>
      </c>
      <c r="O1163" s="35"/>
      <c r="P1163" s="35" t="s">
        <v>2767</v>
      </c>
      <c r="Q1163" s="35" t="s">
        <v>2768</v>
      </c>
      <c r="R1163" s="35" t="s">
        <v>2710</v>
      </c>
      <c r="S1163" s="35"/>
      <c r="T1163" s="35"/>
      <c r="U1163" s="35"/>
      <c r="V1163" s="38">
        <f t="shared" si="91"/>
        <v>1162</v>
      </c>
      <c r="W1163" s="33">
        <f t="shared" si="92"/>
        <v>0</v>
      </c>
      <c r="X1163" s="28" t="str">
        <f t="shared" si="90"/>
        <v/>
      </c>
    </row>
    <row r="1164" spans="1:24" ht="30">
      <c r="A1164" s="29">
        <f t="shared" si="93"/>
        <v>1163</v>
      </c>
      <c r="B1164" s="29">
        <v>301</v>
      </c>
      <c r="C1164" s="30">
        <f t="shared" si="94"/>
        <v>0</v>
      </c>
      <c r="D1164" s="35" t="s">
        <v>50</v>
      </c>
      <c r="E1164" s="32"/>
      <c r="F1164" s="40" t="s">
        <v>115</v>
      </c>
      <c r="G1164" s="33">
        <v>7</v>
      </c>
      <c r="H1164" s="34" t="s">
        <v>105</v>
      </c>
      <c r="I1164" s="35"/>
      <c r="J1164" s="36" t="s">
        <v>106</v>
      </c>
      <c r="K1164" s="36">
        <v>2</v>
      </c>
      <c r="L1164" s="36">
        <v>4</v>
      </c>
      <c r="M1164" s="50">
        <v>1</v>
      </c>
      <c r="N1164" s="35" t="s">
        <v>2769</v>
      </c>
      <c r="O1164" s="35"/>
      <c r="P1164" s="35" t="s">
        <v>2770</v>
      </c>
      <c r="Q1164" s="35"/>
      <c r="R1164" s="35" t="s">
        <v>2710</v>
      </c>
      <c r="S1164" s="35"/>
      <c r="T1164" s="35"/>
      <c r="U1164" s="35"/>
      <c r="V1164" s="38">
        <f t="shared" si="91"/>
        <v>1163</v>
      </c>
      <c r="W1164" s="33">
        <f t="shared" si="92"/>
        <v>0</v>
      </c>
      <c r="X1164" s="28" t="str">
        <f t="shared" si="90"/>
        <v/>
      </c>
    </row>
    <row r="1165" spans="1:24" ht="30">
      <c r="A1165" s="29">
        <f t="shared" si="93"/>
        <v>1164</v>
      </c>
      <c r="B1165" s="29">
        <v>301</v>
      </c>
      <c r="C1165" s="30">
        <f t="shared" si="94"/>
        <v>0</v>
      </c>
      <c r="D1165" s="35" t="s">
        <v>50</v>
      </c>
      <c r="E1165" s="32"/>
      <c r="F1165" s="40" t="s">
        <v>104</v>
      </c>
      <c r="G1165" s="33">
        <v>2</v>
      </c>
      <c r="H1165" s="34" t="s">
        <v>105</v>
      </c>
      <c r="I1165" s="35"/>
      <c r="J1165" s="36" t="s">
        <v>149</v>
      </c>
      <c r="K1165" s="36">
        <v>3</v>
      </c>
      <c r="L1165" s="36">
        <v>2</v>
      </c>
      <c r="M1165" s="50">
        <v>1</v>
      </c>
      <c r="N1165" s="35" t="s">
        <v>2771</v>
      </c>
      <c r="O1165" s="35"/>
      <c r="P1165" s="35" t="s">
        <v>2772</v>
      </c>
      <c r="Q1165" s="35" t="s">
        <v>2773</v>
      </c>
      <c r="R1165" s="35" t="s">
        <v>2710</v>
      </c>
      <c r="S1165" s="35"/>
      <c r="T1165" s="35"/>
      <c r="U1165" s="35"/>
      <c r="V1165" s="38">
        <f t="shared" si="91"/>
        <v>1164</v>
      </c>
      <c r="W1165" s="33">
        <f t="shared" si="92"/>
        <v>0</v>
      </c>
      <c r="X1165" s="28" t="str">
        <f t="shared" si="90"/>
        <v/>
      </c>
    </row>
    <row r="1166" spans="1:24" ht="30">
      <c r="A1166" s="29">
        <f t="shared" si="93"/>
        <v>1165</v>
      </c>
      <c r="B1166" s="29">
        <v>301</v>
      </c>
      <c r="C1166" s="30">
        <f t="shared" si="94"/>
        <v>0</v>
      </c>
      <c r="D1166" s="35" t="s">
        <v>50</v>
      </c>
      <c r="E1166" s="32"/>
      <c r="F1166" s="35" t="s">
        <v>225</v>
      </c>
      <c r="G1166" s="33">
        <v>4</v>
      </c>
      <c r="H1166" s="34" t="s">
        <v>105</v>
      </c>
      <c r="I1166" s="35"/>
      <c r="J1166" s="36" t="s">
        <v>149</v>
      </c>
      <c r="K1166" s="36">
        <v>3</v>
      </c>
      <c r="L1166" s="36">
        <v>4</v>
      </c>
      <c r="M1166" s="50">
        <v>1</v>
      </c>
      <c r="N1166" s="35" t="s">
        <v>2774</v>
      </c>
      <c r="O1166" s="35"/>
      <c r="P1166" s="35" t="s">
        <v>2775</v>
      </c>
      <c r="Q1166" s="35"/>
      <c r="R1166" s="35" t="s">
        <v>2710</v>
      </c>
      <c r="S1166" s="35"/>
      <c r="T1166" s="35"/>
      <c r="U1166" s="35"/>
      <c r="V1166" s="38">
        <f t="shared" si="91"/>
        <v>1165</v>
      </c>
      <c r="W1166" s="33">
        <f t="shared" si="92"/>
        <v>0</v>
      </c>
      <c r="X1166" s="28" t="str">
        <f t="shared" si="90"/>
        <v/>
      </c>
    </row>
    <row r="1167" spans="1:24" ht="30">
      <c r="A1167" s="29">
        <f t="shared" si="93"/>
        <v>1166</v>
      </c>
      <c r="B1167" s="29">
        <v>301</v>
      </c>
      <c r="C1167" s="30">
        <f t="shared" si="94"/>
        <v>0</v>
      </c>
      <c r="D1167" s="35" t="s">
        <v>50</v>
      </c>
      <c r="E1167" s="32"/>
      <c r="F1167" s="35" t="s">
        <v>225</v>
      </c>
      <c r="G1167" s="33">
        <v>4</v>
      </c>
      <c r="H1167" s="34" t="s">
        <v>105</v>
      </c>
      <c r="I1167" s="35"/>
      <c r="J1167" s="36" t="s">
        <v>149</v>
      </c>
      <c r="K1167" s="36">
        <v>2</v>
      </c>
      <c r="L1167" s="36">
        <v>4</v>
      </c>
      <c r="M1167" s="50">
        <v>1</v>
      </c>
      <c r="N1167" s="35" t="s">
        <v>2776</v>
      </c>
      <c r="O1167" s="35"/>
      <c r="P1167" s="35" t="s">
        <v>2777</v>
      </c>
      <c r="Q1167" s="35" t="s">
        <v>2778</v>
      </c>
      <c r="R1167" s="35" t="s">
        <v>2710</v>
      </c>
      <c r="S1167" s="35"/>
      <c r="T1167" s="35"/>
      <c r="U1167" s="35"/>
      <c r="V1167" s="38">
        <f t="shared" si="91"/>
        <v>1166</v>
      </c>
      <c r="W1167" s="33">
        <f t="shared" si="92"/>
        <v>0</v>
      </c>
      <c r="X1167" s="28" t="str">
        <f t="shared" si="90"/>
        <v/>
      </c>
    </row>
    <row r="1168" spans="1:24" ht="30">
      <c r="A1168" s="29">
        <f t="shared" si="93"/>
        <v>1167</v>
      </c>
      <c r="B1168" s="29">
        <v>301</v>
      </c>
      <c r="C1168" s="30">
        <f t="shared" si="94"/>
        <v>0</v>
      </c>
      <c r="D1168" s="35" t="s">
        <v>50</v>
      </c>
      <c r="E1168" s="32"/>
      <c r="F1168" s="35" t="s">
        <v>225</v>
      </c>
      <c r="G1168" s="33">
        <v>4</v>
      </c>
      <c r="H1168" s="34" t="s">
        <v>105</v>
      </c>
      <c r="I1168" s="35"/>
      <c r="J1168" s="36" t="s">
        <v>149</v>
      </c>
      <c r="K1168" s="36">
        <v>2</v>
      </c>
      <c r="L1168" s="36">
        <v>4</v>
      </c>
      <c r="M1168" s="50">
        <v>1</v>
      </c>
      <c r="N1168" s="35" t="s">
        <v>2779</v>
      </c>
      <c r="O1168" s="35"/>
      <c r="P1168" s="35" t="s">
        <v>2780</v>
      </c>
      <c r="Q1168" s="35" t="s">
        <v>2781</v>
      </c>
      <c r="R1168" s="35" t="s">
        <v>2710</v>
      </c>
      <c r="S1168" s="35"/>
      <c r="T1168" s="35"/>
      <c r="U1168" s="35"/>
      <c r="V1168" s="38">
        <f t="shared" si="91"/>
        <v>1167</v>
      </c>
      <c r="W1168" s="33">
        <f t="shared" si="92"/>
        <v>0</v>
      </c>
      <c r="X1168" s="28" t="str">
        <f t="shared" si="90"/>
        <v/>
      </c>
    </row>
    <row r="1169" spans="1:24" ht="30">
      <c r="A1169" s="29">
        <f t="shared" si="93"/>
        <v>1168</v>
      </c>
      <c r="B1169" s="29">
        <v>301</v>
      </c>
      <c r="C1169" s="30">
        <f t="shared" si="94"/>
        <v>0</v>
      </c>
      <c r="D1169" s="35" t="s">
        <v>50</v>
      </c>
      <c r="E1169" s="32"/>
      <c r="F1169" s="40" t="s">
        <v>104</v>
      </c>
      <c r="G1169" s="33">
        <v>2</v>
      </c>
      <c r="H1169" s="34" t="s">
        <v>105</v>
      </c>
      <c r="I1169" s="35"/>
      <c r="J1169" s="36" t="s">
        <v>149</v>
      </c>
      <c r="K1169" s="36">
        <v>3</v>
      </c>
      <c r="L1169" s="36">
        <v>4</v>
      </c>
      <c r="M1169" s="50">
        <v>1</v>
      </c>
      <c r="N1169" s="35" t="s">
        <v>2782</v>
      </c>
      <c r="O1169" s="35"/>
      <c r="P1169" s="35" t="s">
        <v>2783</v>
      </c>
      <c r="Q1169" s="35" t="s">
        <v>2784</v>
      </c>
      <c r="R1169" s="35" t="s">
        <v>2710</v>
      </c>
      <c r="S1169" s="35"/>
      <c r="T1169" s="35"/>
      <c r="U1169" s="35"/>
      <c r="V1169" s="38">
        <f t="shared" si="91"/>
        <v>1168</v>
      </c>
      <c r="W1169" s="33">
        <f t="shared" si="92"/>
        <v>0</v>
      </c>
      <c r="X1169" s="28" t="str">
        <f t="shared" si="90"/>
        <v/>
      </c>
    </row>
    <row r="1170" spans="1:24" ht="30">
      <c r="A1170" s="29">
        <f t="shared" si="93"/>
        <v>1169</v>
      </c>
      <c r="B1170" s="29">
        <v>301</v>
      </c>
      <c r="C1170" s="30">
        <f t="shared" si="94"/>
        <v>0</v>
      </c>
      <c r="D1170" s="35" t="s">
        <v>50</v>
      </c>
      <c r="E1170" s="32"/>
      <c r="F1170" s="35" t="s">
        <v>225</v>
      </c>
      <c r="G1170" s="33">
        <v>4</v>
      </c>
      <c r="H1170" s="34" t="s">
        <v>105</v>
      </c>
      <c r="I1170" s="35"/>
      <c r="J1170" s="36" t="s">
        <v>106</v>
      </c>
      <c r="K1170" s="36">
        <v>1</v>
      </c>
      <c r="L1170" s="36">
        <v>4</v>
      </c>
      <c r="M1170" s="50">
        <v>1</v>
      </c>
      <c r="N1170" s="35" t="s">
        <v>2785</v>
      </c>
      <c r="O1170" s="35"/>
      <c r="P1170" s="35" t="s">
        <v>2786</v>
      </c>
      <c r="Q1170" s="35"/>
      <c r="R1170" s="35" t="s">
        <v>2710</v>
      </c>
      <c r="S1170" s="35"/>
      <c r="T1170" s="35"/>
      <c r="U1170" s="35"/>
      <c r="V1170" s="38">
        <f t="shared" si="91"/>
        <v>1169</v>
      </c>
      <c r="W1170" s="33">
        <f t="shared" si="92"/>
        <v>0</v>
      </c>
      <c r="X1170" s="28" t="str">
        <f t="shared" si="90"/>
        <v/>
      </c>
    </row>
    <row r="1171" spans="1:24" ht="30">
      <c r="A1171" s="29">
        <f t="shared" si="93"/>
        <v>1170</v>
      </c>
      <c r="B1171" s="29">
        <v>301</v>
      </c>
      <c r="C1171" s="30">
        <f t="shared" si="94"/>
        <v>0</v>
      </c>
      <c r="D1171" s="35" t="s">
        <v>50</v>
      </c>
      <c r="E1171" s="32"/>
      <c r="F1171" s="35" t="s">
        <v>225</v>
      </c>
      <c r="G1171" s="33">
        <v>4</v>
      </c>
      <c r="H1171" s="34" t="s">
        <v>105</v>
      </c>
      <c r="I1171" s="35"/>
      <c r="J1171" s="36" t="s">
        <v>106</v>
      </c>
      <c r="K1171" s="36">
        <v>2</v>
      </c>
      <c r="L1171" s="36">
        <v>4</v>
      </c>
      <c r="M1171" s="50">
        <v>1</v>
      </c>
      <c r="N1171" s="35" t="s">
        <v>2787</v>
      </c>
      <c r="O1171" s="35"/>
      <c r="P1171" s="35" t="s">
        <v>2788</v>
      </c>
      <c r="Q1171" s="35"/>
      <c r="R1171" s="35" t="s">
        <v>2710</v>
      </c>
      <c r="S1171" s="35"/>
      <c r="T1171" s="35"/>
      <c r="U1171" s="35"/>
      <c r="V1171" s="38">
        <f t="shared" si="91"/>
        <v>1170</v>
      </c>
      <c r="W1171" s="33">
        <f t="shared" si="92"/>
        <v>0</v>
      </c>
      <c r="X1171" s="28" t="str">
        <f t="shared" si="90"/>
        <v/>
      </c>
    </row>
    <row r="1172" spans="1:24" ht="30">
      <c r="A1172" s="29">
        <f t="shared" si="93"/>
        <v>1171</v>
      </c>
      <c r="B1172" s="29">
        <v>301</v>
      </c>
      <c r="C1172" s="30">
        <f t="shared" si="94"/>
        <v>0</v>
      </c>
      <c r="D1172" s="35" t="s">
        <v>50</v>
      </c>
      <c r="E1172" s="32"/>
      <c r="F1172" s="35" t="s">
        <v>225</v>
      </c>
      <c r="G1172" s="33">
        <v>4</v>
      </c>
      <c r="H1172" s="34" t="s">
        <v>105</v>
      </c>
      <c r="I1172" s="35"/>
      <c r="J1172" s="36" t="s">
        <v>106</v>
      </c>
      <c r="K1172" s="36">
        <v>2</v>
      </c>
      <c r="L1172" s="36">
        <v>4</v>
      </c>
      <c r="M1172" s="50">
        <v>1</v>
      </c>
      <c r="N1172" s="35" t="s">
        <v>2789</v>
      </c>
      <c r="O1172" s="35"/>
      <c r="P1172" s="35" t="s">
        <v>2790</v>
      </c>
      <c r="Q1172" s="35"/>
      <c r="R1172" s="35" t="s">
        <v>2710</v>
      </c>
      <c r="S1172" s="35"/>
      <c r="T1172" s="35"/>
      <c r="U1172" s="35"/>
      <c r="V1172" s="38">
        <f t="shared" si="91"/>
        <v>1171</v>
      </c>
      <c r="W1172" s="33">
        <f t="shared" si="92"/>
        <v>0</v>
      </c>
      <c r="X1172" s="28" t="str">
        <f t="shared" si="90"/>
        <v/>
      </c>
    </row>
    <row r="1173" spans="1:24" ht="30">
      <c r="A1173" s="29">
        <f t="shared" si="93"/>
        <v>1172</v>
      </c>
      <c r="B1173" s="29">
        <v>301</v>
      </c>
      <c r="C1173" s="30">
        <f t="shared" si="94"/>
        <v>0</v>
      </c>
      <c r="D1173" s="35" t="s">
        <v>50</v>
      </c>
      <c r="E1173" s="32"/>
      <c r="F1173" s="35" t="s">
        <v>225</v>
      </c>
      <c r="G1173" s="33">
        <v>4</v>
      </c>
      <c r="H1173" s="34" t="s">
        <v>105</v>
      </c>
      <c r="I1173" s="35"/>
      <c r="J1173" s="36" t="s">
        <v>106</v>
      </c>
      <c r="K1173" s="36">
        <v>2</v>
      </c>
      <c r="L1173" s="36">
        <v>4</v>
      </c>
      <c r="M1173" s="50">
        <v>1</v>
      </c>
      <c r="N1173" s="35" t="s">
        <v>2791</v>
      </c>
      <c r="O1173" s="35"/>
      <c r="P1173" s="35" t="s">
        <v>2792</v>
      </c>
      <c r="Q1173" s="35"/>
      <c r="R1173" s="35" t="s">
        <v>2710</v>
      </c>
      <c r="S1173" s="35"/>
      <c r="T1173" s="35"/>
      <c r="U1173" s="35"/>
      <c r="V1173" s="38">
        <f t="shared" si="91"/>
        <v>1172</v>
      </c>
      <c r="W1173" s="33">
        <f t="shared" si="92"/>
        <v>0</v>
      </c>
      <c r="X1173" s="28" t="str">
        <f t="shared" si="90"/>
        <v/>
      </c>
    </row>
    <row r="1174" spans="1:24" ht="30">
      <c r="A1174" s="29">
        <f t="shared" si="93"/>
        <v>1173</v>
      </c>
      <c r="B1174" s="29">
        <v>301</v>
      </c>
      <c r="C1174" s="30">
        <f t="shared" si="94"/>
        <v>0</v>
      </c>
      <c r="D1174" s="35" t="s">
        <v>50</v>
      </c>
      <c r="E1174" s="32"/>
      <c r="F1174" s="35" t="s">
        <v>225</v>
      </c>
      <c r="G1174" s="33">
        <v>4</v>
      </c>
      <c r="H1174" s="34" t="s">
        <v>105</v>
      </c>
      <c r="I1174" s="35"/>
      <c r="J1174" s="36" t="s">
        <v>106</v>
      </c>
      <c r="K1174" s="36">
        <v>2</v>
      </c>
      <c r="L1174" s="36">
        <v>4</v>
      </c>
      <c r="M1174" s="50">
        <v>1</v>
      </c>
      <c r="N1174" s="35" t="s">
        <v>2793</v>
      </c>
      <c r="O1174" s="35"/>
      <c r="P1174" s="35" t="s">
        <v>2794</v>
      </c>
      <c r="Q1174" s="35"/>
      <c r="R1174" s="35" t="s">
        <v>2710</v>
      </c>
      <c r="S1174" s="35"/>
      <c r="T1174" s="35"/>
      <c r="U1174" s="35"/>
      <c r="V1174" s="38">
        <f t="shared" si="91"/>
        <v>1173</v>
      </c>
      <c r="W1174" s="33">
        <f t="shared" si="92"/>
        <v>0</v>
      </c>
      <c r="X1174" s="28" t="str">
        <f t="shared" si="90"/>
        <v/>
      </c>
    </row>
    <row r="1175" spans="1:24" ht="30">
      <c r="A1175" s="29">
        <f t="shared" si="93"/>
        <v>1174</v>
      </c>
      <c r="B1175" s="29">
        <v>301</v>
      </c>
      <c r="C1175" s="30">
        <f t="shared" si="94"/>
        <v>0</v>
      </c>
      <c r="D1175" s="35" t="s">
        <v>50</v>
      </c>
      <c r="E1175" s="32"/>
      <c r="F1175" s="40" t="s">
        <v>723</v>
      </c>
      <c r="G1175" s="33">
        <v>1</v>
      </c>
      <c r="H1175" s="34" t="s">
        <v>105</v>
      </c>
      <c r="I1175" s="35"/>
      <c r="J1175" s="36" t="s">
        <v>106</v>
      </c>
      <c r="K1175" s="36">
        <v>1</v>
      </c>
      <c r="L1175" s="36">
        <v>4</v>
      </c>
      <c r="M1175" s="50">
        <v>1</v>
      </c>
      <c r="N1175" s="35" t="s">
        <v>2795</v>
      </c>
      <c r="O1175" s="35"/>
      <c r="P1175" s="35" t="s">
        <v>2796</v>
      </c>
      <c r="Q1175" s="35" t="s">
        <v>2797</v>
      </c>
      <c r="R1175" s="35" t="s">
        <v>2710</v>
      </c>
      <c r="S1175" s="35"/>
      <c r="T1175" s="35"/>
      <c r="U1175" s="35"/>
      <c r="V1175" s="38">
        <f t="shared" si="91"/>
        <v>1174</v>
      </c>
      <c r="W1175" s="33">
        <f t="shared" si="92"/>
        <v>0</v>
      </c>
      <c r="X1175" s="28" t="str">
        <f t="shared" si="90"/>
        <v/>
      </c>
    </row>
    <row r="1176" spans="1:24" ht="30">
      <c r="A1176" s="29">
        <f t="shared" si="93"/>
        <v>1175</v>
      </c>
      <c r="B1176" s="29">
        <v>301</v>
      </c>
      <c r="C1176" s="30">
        <f t="shared" si="94"/>
        <v>0</v>
      </c>
      <c r="D1176" s="35" t="s">
        <v>50</v>
      </c>
      <c r="E1176" s="32"/>
      <c r="F1176" s="35" t="s">
        <v>225</v>
      </c>
      <c r="G1176" s="33">
        <v>4</v>
      </c>
      <c r="H1176" s="34" t="s">
        <v>105</v>
      </c>
      <c r="I1176" s="35"/>
      <c r="J1176" s="36" t="s">
        <v>106</v>
      </c>
      <c r="K1176" s="36">
        <v>1</v>
      </c>
      <c r="L1176" s="36">
        <v>4</v>
      </c>
      <c r="M1176" s="50">
        <v>1</v>
      </c>
      <c r="N1176" s="35" t="s">
        <v>2798</v>
      </c>
      <c r="O1176" s="35"/>
      <c r="P1176" s="35" t="s">
        <v>2799</v>
      </c>
      <c r="Q1176" s="35"/>
      <c r="R1176" s="35" t="s">
        <v>2710</v>
      </c>
      <c r="S1176" s="35"/>
      <c r="T1176" s="35"/>
      <c r="U1176" s="35"/>
      <c r="V1176" s="38">
        <f t="shared" si="91"/>
        <v>1175</v>
      </c>
      <c r="W1176" s="33">
        <f t="shared" si="92"/>
        <v>0</v>
      </c>
      <c r="X1176" s="28" t="str">
        <f t="shared" si="90"/>
        <v/>
      </c>
    </row>
    <row r="1177" spans="1:24" ht="30">
      <c r="A1177" s="29">
        <f t="shared" si="93"/>
        <v>1176</v>
      </c>
      <c r="B1177" s="29">
        <v>301</v>
      </c>
      <c r="C1177" s="30">
        <f t="shared" si="94"/>
        <v>0</v>
      </c>
      <c r="D1177" s="35" t="s">
        <v>50</v>
      </c>
      <c r="E1177" s="32"/>
      <c r="F1177" s="35" t="s">
        <v>225</v>
      </c>
      <c r="G1177" s="33">
        <v>4</v>
      </c>
      <c r="H1177" s="34" t="s">
        <v>105</v>
      </c>
      <c r="I1177" s="35"/>
      <c r="J1177" s="36" t="s">
        <v>106</v>
      </c>
      <c r="K1177" s="36">
        <v>2</v>
      </c>
      <c r="L1177" s="36">
        <v>4</v>
      </c>
      <c r="M1177" s="50">
        <v>1</v>
      </c>
      <c r="N1177" s="35" t="s">
        <v>2800</v>
      </c>
      <c r="O1177" s="35"/>
      <c r="P1177" s="35" t="s">
        <v>2801</v>
      </c>
      <c r="Q1177" s="35" t="s">
        <v>2802</v>
      </c>
      <c r="R1177" s="35" t="s">
        <v>2710</v>
      </c>
      <c r="S1177" s="35"/>
      <c r="T1177" s="35"/>
      <c r="U1177" s="35"/>
      <c r="V1177" s="38">
        <f t="shared" si="91"/>
        <v>1176</v>
      </c>
      <c r="W1177" s="33">
        <f t="shared" si="92"/>
        <v>0</v>
      </c>
      <c r="X1177" s="28" t="str">
        <f t="shared" si="90"/>
        <v/>
      </c>
    </row>
    <row r="1178" spans="1:24" ht="30">
      <c r="A1178" s="29">
        <f t="shared" si="93"/>
        <v>1177</v>
      </c>
      <c r="B1178" s="29">
        <v>301</v>
      </c>
      <c r="C1178" s="30">
        <f t="shared" si="94"/>
        <v>0</v>
      </c>
      <c r="D1178" s="35" t="s">
        <v>50</v>
      </c>
      <c r="E1178" s="32"/>
      <c r="F1178" s="40" t="s">
        <v>104</v>
      </c>
      <c r="G1178" s="33">
        <v>2</v>
      </c>
      <c r="H1178" s="34" t="s">
        <v>105</v>
      </c>
      <c r="I1178" s="35"/>
      <c r="J1178" s="36" t="s">
        <v>149</v>
      </c>
      <c r="K1178" s="36">
        <v>3</v>
      </c>
      <c r="L1178" s="36">
        <v>4</v>
      </c>
      <c r="M1178" s="50">
        <v>1</v>
      </c>
      <c r="N1178" s="35" t="s">
        <v>2803</v>
      </c>
      <c r="O1178" s="35"/>
      <c r="P1178" s="35" t="s">
        <v>2804</v>
      </c>
      <c r="Q1178" s="35" t="s">
        <v>2805</v>
      </c>
      <c r="R1178" s="35" t="s">
        <v>2710</v>
      </c>
      <c r="S1178" s="35"/>
      <c r="T1178" s="35"/>
      <c r="U1178" s="35"/>
      <c r="V1178" s="38">
        <f t="shared" si="91"/>
        <v>1177</v>
      </c>
      <c r="W1178" s="33">
        <f t="shared" si="92"/>
        <v>0</v>
      </c>
      <c r="X1178" s="28" t="str">
        <f t="shared" si="90"/>
        <v/>
      </c>
    </row>
    <row r="1179" spans="1:24" ht="30">
      <c r="A1179" s="29">
        <f t="shared" si="93"/>
        <v>1178</v>
      </c>
      <c r="B1179" s="29">
        <v>301</v>
      </c>
      <c r="C1179" s="30">
        <f t="shared" si="94"/>
        <v>0</v>
      </c>
      <c r="D1179" s="35" t="s">
        <v>50</v>
      </c>
      <c r="E1179" s="32"/>
      <c r="F1179" s="35" t="s">
        <v>225</v>
      </c>
      <c r="G1179" s="33">
        <v>4</v>
      </c>
      <c r="H1179" s="34" t="s">
        <v>105</v>
      </c>
      <c r="I1179" s="35"/>
      <c r="J1179" s="36" t="s">
        <v>106</v>
      </c>
      <c r="K1179" s="36">
        <v>2</v>
      </c>
      <c r="L1179" s="36">
        <v>4</v>
      </c>
      <c r="M1179" s="50">
        <v>1</v>
      </c>
      <c r="N1179" s="35" t="s">
        <v>2806</v>
      </c>
      <c r="O1179" s="35"/>
      <c r="P1179" s="35" t="s">
        <v>2807</v>
      </c>
      <c r="Q1179" s="35"/>
      <c r="R1179" s="35" t="s">
        <v>2710</v>
      </c>
      <c r="S1179" s="35"/>
      <c r="T1179" s="35"/>
      <c r="U1179" s="35"/>
      <c r="V1179" s="38">
        <f t="shared" si="91"/>
        <v>1178</v>
      </c>
      <c r="W1179" s="33">
        <f t="shared" si="92"/>
        <v>0</v>
      </c>
      <c r="X1179" s="28" t="str">
        <f t="shared" si="90"/>
        <v/>
      </c>
    </row>
    <row r="1180" spans="1:24" ht="31.5">
      <c r="A1180" s="29">
        <f t="shared" si="93"/>
        <v>1179</v>
      </c>
      <c r="B1180" s="29">
        <v>301</v>
      </c>
      <c r="C1180" s="30">
        <f t="shared" si="94"/>
        <v>0</v>
      </c>
      <c r="D1180" s="35" t="s">
        <v>50</v>
      </c>
      <c r="E1180" s="32"/>
      <c r="F1180" s="35" t="s">
        <v>225</v>
      </c>
      <c r="G1180" s="33">
        <v>4</v>
      </c>
      <c r="H1180" s="34" t="s">
        <v>105</v>
      </c>
      <c r="I1180" s="35"/>
      <c r="J1180" s="36" t="s">
        <v>106</v>
      </c>
      <c r="K1180" s="36">
        <v>1</v>
      </c>
      <c r="L1180" s="36">
        <v>4</v>
      </c>
      <c r="M1180" s="50">
        <v>1</v>
      </c>
      <c r="N1180" s="35" t="s">
        <v>2808</v>
      </c>
      <c r="O1180" s="35"/>
      <c r="P1180" s="35" t="s">
        <v>2809</v>
      </c>
      <c r="Q1180" s="35" t="s">
        <v>910</v>
      </c>
      <c r="R1180" s="35" t="s">
        <v>2710</v>
      </c>
      <c r="S1180" s="35"/>
      <c r="T1180" s="35"/>
      <c r="U1180" s="35"/>
      <c r="V1180" s="38">
        <f t="shared" si="91"/>
        <v>1179</v>
      </c>
      <c r="W1180" s="33">
        <f t="shared" si="92"/>
        <v>0</v>
      </c>
      <c r="X1180" s="28" t="str">
        <f t="shared" si="90"/>
        <v/>
      </c>
    </row>
    <row r="1181" spans="1:24" ht="30">
      <c r="A1181" s="29">
        <f t="shared" si="93"/>
        <v>1180</v>
      </c>
      <c r="B1181" s="29">
        <v>301</v>
      </c>
      <c r="C1181" s="30">
        <f t="shared" si="94"/>
        <v>0</v>
      </c>
      <c r="D1181" s="35" t="s">
        <v>50</v>
      </c>
      <c r="E1181" s="32"/>
      <c r="F1181" s="35" t="s">
        <v>225</v>
      </c>
      <c r="G1181" s="33">
        <v>4</v>
      </c>
      <c r="H1181" s="34" t="s">
        <v>105</v>
      </c>
      <c r="I1181" s="35"/>
      <c r="J1181" s="36" t="s">
        <v>149</v>
      </c>
      <c r="K1181" s="36">
        <v>3</v>
      </c>
      <c r="L1181" s="36">
        <v>4</v>
      </c>
      <c r="M1181" s="50">
        <v>1</v>
      </c>
      <c r="N1181" s="35" t="s">
        <v>2810</v>
      </c>
      <c r="O1181" s="35"/>
      <c r="P1181" s="35" t="s">
        <v>2811</v>
      </c>
      <c r="Q1181" s="35"/>
      <c r="R1181" s="35" t="s">
        <v>2710</v>
      </c>
      <c r="S1181" s="35"/>
      <c r="T1181" s="35"/>
      <c r="U1181" s="35"/>
      <c r="V1181" s="38">
        <f t="shared" si="91"/>
        <v>1180</v>
      </c>
      <c r="W1181" s="33">
        <f t="shared" si="92"/>
        <v>0</v>
      </c>
      <c r="X1181" s="28" t="str">
        <f t="shared" si="90"/>
        <v/>
      </c>
    </row>
    <row r="1182" spans="1:24" ht="30">
      <c r="A1182" s="29">
        <f t="shared" si="93"/>
        <v>1181</v>
      </c>
      <c r="B1182" s="29">
        <v>301</v>
      </c>
      <c r="C1182" s="30">
        <f t="shared" si="94"/>
        <v>0</v>
      </c>
      <c r="D1182" s="35" t="s">
        <v>50</v>
      </c>
      <c r="E1182" s="32"/>
      <c r="F1182" s="40" t="s">
        <v>104</v>
      </c>
      <c r="G1182" s="33">
        <v>2</v>
      </c>
      <c r="H1182" s="34" t="s">
        <v>105</v>
      </c>
      <c r="I1182" s="35"/>
      <c r="J1182" s="36" t="s">
        <v>149</v>
      </c>
      <c r="K1182" s="36">
        <v>3</v>
      </c>
      <c r="L1182" s="36">
        <v>4</v>
      </c>
      <c r="M1182" s="50">
        <v>1</v>
      </c>
      <c r="N1182" s="35" t="s">
        <v>2812</v>
      </c>
      <c r="O1182" s="35"/>
      <c r="P1182" s="35" t="s">
        <v>2813</v>
      </c>
      <c r="Q1182" s="35" t="s">
        <v>2814</v>
      </c>
      <c r="R1182" s="35" t="s">
        <v>2710</v>
      </c>
      <c r="S1182" s="35"/>
      <c r="T1182" s="35"/>
      <c r="U1182" s="35"/>
      <c r="V1182" s="38">
        <f t="shared" si="91"/>
        <v>1181</v>
      </c>
      <c r="W1182" s="33">
        <f t="shared" si="92"/>
        <v>0</v>
      </c>
      <c r="X1182" s="28" t="str">
        <f t="shared" si="90"/>
        <v/>
      </c>
    </row>
    <row r="1183" spans="1:24" ht="30">
      <c r="A1183" s="29">
        <f t="shared" si="93"/>
        <v>1182</v>
      </c>
      <c r="B1183" s="29">
        <v>301</v>
      </c>
      <c r="C1183" s="30">
        <f t="shared" si="94"/>
        <v>0</v>
      </c>
      <c r="D1183" s="35" t="s">
        <v>50</v>
      </c>
      <c r="E1183" s="32"/>
      <c r="F1183" s="35" t="s">
        <v>225</v>
      </c>
      <c r="G1183" s="33">
        <v>4</v>
      </c>
      <c r="H1183" s="34" t="s">
        <v>105</v>
      </c>
      <c r="I1183" s="35"/>
      <c r="J1183" s="36" t="s">
        <v>106</v>
      </c>
      <c r="K1183" s="36">
        <v>1</v>
      </c>
      <c r="L1183" s="36">
        <v>4</v>
      </c>
      <c r="M1183" s="50">
        <v>1</v>
      </c>
      <c r="N1183" s="35" t="s">
        <v>2815</v>
      </c>
      <c r="O1183" s="35"/>
      <c r="P1183" s="35" t="s">
        <v>2816</v>
      </c>
      <c r="Q1183" s="35" t="s">
        <v>2817</v>
      </c>
      <c r="R1183" s="35" t="s">
        <v>2710</v>
      </c>
      <c r="S1183" s="35"/>
      <c r="T1183" s="35"/>
      <c r="U1183" s="35"/>
      <c r="V1183" s="38">
        <f t="shared" si="91"/>
        <v>1182</v>
      </c>
      <c r="W1183" s="33">
        <f t="shared" si="92"/>
        <v>0</v>
      </c>
      <c r="X1183" s="28" t="str">
        <f t="shared" si="90"/>
        <v/>
      </c>
    </row>
    <row r="1184" spans="1:24" ht="30">
      <c r="A1184" s="29">
        <f t="shared" si="93"/>
        <v>1183</v>
      </c>
      <c r="B1184" s="29">
        <v>301</v>
      </c>
      <c r="C1184" s="30">
        <f t="shared" si="94"/>
        <v>0</v>
      </c>
      <c r="D1184" s="35" t="s">
        <v>50</v>
      </c>
      <c r="E1184" s="32"/>
      <c r="F1184" s="35" t="s">
        <v>225</v>
      </c>
      <c r="G1184" s="33">
        <v>4</v>
      </c>
      <c r="H1184" s="34" t="s">
        <v>105</v>
      </c>
      <c r="I1184" s="35"/>
      <c r="J1184" s="36" t="s">
        <v>106</v>
      </c>
      <c r="K1184" s="36">
        <v>1</v>
      </c>
      <c r="L1184" s="36">
        <v>4</v>
      </c>
      <c r="M1184" s="50">
        <v>1</v>
      </c>
      <c r="N1184" s="35" t="s">
        <v>2818</v>
      </c>
      <c r="O1184" s="35"/>
      <c r="P1184" s="35" t="s">
        <v>2819</v>
      </c>
      <c r="Q1184" s="35" t="s">
        <v>2820</v>
      </c>
      <c r="R1184" s="35" t="s">
        <v>2710</v>
      </c>
      <c r="S1184" s="35"/>
      <c r="T1184" s="35"/>
      <c r="U1184" s="35"/>
      <c r="V1184" s="38">
        <f t="shared" si="91"/>
        <v>1183</v>
      </c>
      <c r="W1184" s="33">
        <f t="shared" si="92"/>
        <v>0</v>
      </c>
      <c r="X1184" s="28" t="str">
        <f t="shared" si="90"/>
        <v/>
      </c>
    </row>
    <row r="1185" spans="1:24" ht="30">
      <c r="A1185" s="29">
        <f t="shared" si="93"/>
        <v>1184</v>
      </c>
      <c r="B1185" s="29">
        <v>301</v>
      </c>
      <c r="C1185" s="30">
        <f t="shared" si="94"/>
        <v>0</v>
      </c>
      <c r="D1185" s="35" t="s">
        <v>50</v>
      </c>
      <c r="E1185" s="32"/>
      <c r="F1185" s="35" t="s">
        <v>225</v>
      </c>
      <c r="G1185" s="33">
        <v>4</v>
      </c>
      <c r="H1185" s="34" t="s">
        <v>105</v>
      </c>
      <c r="I1185" s="35"/>
      <c r="J1185" s="36" t="s">
        <v>106</v>
      </c>
      <c r="K1185" s="36">
        <v>1</v>
      </c>
      <c r="L1185" s="36">
        <v>4</v>
      </c>
      <c r="M1185" s="50">
        <v>1</v>
      </c>
      <c r="N1185" s="35" t="s">
        <v>2821</v>
      </c>
      <c r="O1185" s="35"/>
      <c r="P1185" s="35" t="s">
        <v>2822</v>
      </c>
      <c r="Q1185" s="35" t="s">
        <v>2823</v>
      </c>
      <c r="R1185" s="35" t="s">
        <v>2710</v>
      </c>
      <c r="S1185" s="35"/>
      <c r="T1185" s="35"/>
      <c r="U1185" s="35"/>
      <c r="V1185" s="38">
        <f t="shared" si="91"/>
        <v>1184</v>
      </c>
      <c r="W1185" s="33">
        <f t="shared" si="92"/>
        <v>0</v>
      </c>
      <c r="X1185" s="28" t="str">
        <f t="shared" si="90"/>
        <v/>
      </c>
    </row>
    <row r="1186" spans="1:24" ht="45">
      <c r="A1186" s="29">
        <f t="shared" si="93"/>
        <v>1185</v>
      </c>
      <c r="B1186" s="29">
        <v>301</v>
      </c>
      <c r="C1186" s="30">
        <f t="shared" si="94"/>
        <v>0</v>
      </c>
      <c r="D1186" s="35" t="s">
        <v>50</v>
      </c>
      <c r="E1186" s="32"/>
      <c r="F1186" s="35" t="s">
        <v>225</v>
      </c>
      <c r="G1186" s="33">
        <v>4</v>
      </c>
      <c r="H1186" s="34" t="s">
        <v>105</v>
      </c>
      <c r="I1186" s="35"/>
      <c r="J1186" s="36" t="s">
        <v>261</v>
      </c>
      <c r="K1186" s="36">
        <v>3</v>
      </c>
      <c r="L1186" s="36">
        <v>4</v>
      </c>
      <c r="M1186" s="50">
        <v>1</v>
      </c>
      <c r="N1186" s="35" t="s">
        <v>2824</v>
      </c>
      <c r="O1186" s="35"/>
      <c r="P1186" s="35" t="s">
        <v>2825</v>
      </c>
      <c r="Q1186" s="35" t="s">
        <v>2826</v>
      </c>
      <c r="R1186" s="35" t="s">
        <v>2710</v>
      </c>
      <c r="S1186" s="35"/>
      <c r="T1186" s="35"/>
      <c r="U1186" s="35"/>
      <c r="V1186" s="38">
        <f t="shared" si="91"/>
        <v>1185</v>
      </c>
      <c r="W1186" s="33">
        <f t="shared" si="92"/>
        <v>0</v>
      </c>
      <c r="X1186" s="28" t="str">
        <f t="shared" si="90"/>
        <v/>
      </c>
    </row>
    <row r="1187" spans="1:24" ht="30">
      <c r="A1187" s="29">
        <f t="shared" si="93"/>
        <v>1186</v>
      </c>
      <c r="B1187" s="29">
        <v>301</v>
      </c>
      <c r="C1187" s="30">
        <f t="shared" si="94"/>
        <v>0</v>
      </c>
      <c r="D1187" s="35" t="s">
        <v>50</v>
      </c>
      <c r="E1187" s="32"/>
      <c r="F1187" s="35" t="s">
        <v>225</v>
      </c>
      <c r="G1187" s="33">
        <v>4</v>
      </c>
      <c r="H1187" s="34" t="s">
        <v>105</v>
      </c>
      <c r="I1187" s="35"/>
      <c r="J1187" s="36" t="s">
        <v>106</v>
      </c>
      <c r="K1187" s="36">
        <v>3</v>
      </c>
      <c r="L1187" s="36">
        <v>4</v>
      </c>
      <c r="M1187" s="50">
        <v>1</v>
      </c>
      <c r="N1187" s="35" t="s">
        <v>2827</v>
      </c>
      <c r="O1187" s="35"/>
      <c r="P1187" s="35" t="s">
        <v>2828</v>
      </c>
      <c r="Q1187" s="35" t="s">
        <v>2829</v>
      </c>
      <c r="R1187" s="35" t="s">
        <v>2710</v>
      </c>
      <c r="S1187" s="35"/>
      <c r="T1187" s="35"/>
      <c r="U1187" s="35"/>
      <c r="V1187" s="38">
        <f t="shared" si="91"/>
        <v>1186</v>
      </c>
      <c r="W1187" s="33">
        <f t="shared" si="92"/>
        <v>0</v>
      </c>
      <c r="X1187" s="28" t="str">
        <f t="shared" si="90"/>
        <v/>
      </c>
    </row>
    <row r="1188" spans="1:24" ht="30">
      <c r="A1188" s="29">
        <f t="shared" si="93"/>
        <v>1187</v>
      </c>
      <c r="B1188" s="29">
        <v>301</v>
      </c>
      <c r="C1188" s="30">
        <f t="shared" si="94"/>
        <v>0</v>
      </c>
      <c r="D1188" s="35" t="s">
        <v>50</v>
      </c>
      <c r="E1188" s="32"/>
      <c r="F1188" s="40" t="s">
        <v>104</v>
      </c>
      <c r="G1188" s="33">
        <v>2</v>
      </c>
      <c r="H1188" s="34" t="s">
        <v>105</v>
      </c>
      <c r="I1188" s="35"/>
      <c r="J1188" s="36" t="s">
        <v>106</v>
      </c>
      <c r="K1188" s="36">
        <v>2</v>
      </c>
      <c r="L1188" s="36">
        <v>2</v>
      </c>
      <c r="M1188" s="50">
        <v>1</v>
      </c>
      <c r="N1188" s="35" t="s">
        <v>2830</v>
      </c>
      <c r="O1188" s="35"/>
      <c r="P1188" s="35" t="s">
        <v>2831</v>
      </c>
      <c r="Q1188" s="35"/>
      <c r="R1188" s="35" t="s">
        <v>2710</v>
      </c>
      <c r="S1188" s="35"/>
      <c r="T1188" s="35"/>
      <c r="U1188" s="35"/>
      <c r="V1188" s="38">
        <f t="shared" si="91"/>
        <v>1187</v>
      </c>
      <c r="W1188" s="33">
        <f t="shared" si="92"/>
        <v>0</v>
      </c>
      <c r="X1188" s="28" t="str">
        <f t="shared" si="90"/>
        <v/>
      </c>
    </row>
    <row r="1189" spans="1:24" ht="30">
      <c r="A1189" s="29">
        <f t="shared" si="93"/>
        <v>1188</v>
      </c>
      <c r="B1189" s="29">
        <v>301</v>
      </c>
      <c r="C1189" s="30">
        <f t="shared" si="94"/>
        <v>0</v>
      </c>
      <c r="D1189" s="35" t="s">
        <v>50</v>
      </c>
      <c r="E1189" s="32"/>
      <c r="F1189" s="35" t="s">
        <v>225</v>
      </c>
      <c r="G1189" s="33">
        <v>4</v>
      </c>
      <c r="H1189" s="34" t="s">
        <v>105</v>
      </c>
      <c r="I1189" s="35"/>
      <c r="J1189" s="36" t="s">
        <v>106</v>
      </c>
      <c r="K1189" s="36">
        <v>3</v>
      </c>
      <c r="L1189" s="36">
        <v>4</v>
      </c>
      <c r="M1189" s="50">
        <v>1</v>
      </c>
      <c r="N1189" s="35" t="s">
        <v>2832</v>
      </c>
      <c r="O1189" s="35"/>
      <c r="P1189" s="35" t="s">
        <v>2833</v>
      </c>
      <c r="Q1189" s="35"/>
      <c r="R1189" s="35" t="s">
        <v>2710</v>
      </c>
      <c r="S1189" s="35"/>
      <c r="T1189" s="35"/>
      <c r="U1189" s="35"/>
      <c r="V1189" s="38">
        <f t="shared" si="91"/>
        <v>1188</v>
      </c>
      <c r="W1189" s="33">
        <f t="shared" si="92"/>
        <v>0</v>
      </c>
      <c r="X1189" s="28" t="str">
        <f t="shared" si="90"/>
        <v/>
      </c>
    </row>
    <row r="1190" spans="1:24" ht="30">
      <c r="A1190" s="29">
        <f t="shared" si="93"/>
        <v>1189</v>
      </c>
      <c r="B1190" s="29">
        <v>301</v>
      </c>
      <c r="C1190" s="30">
        <f t="shared" si="94"/>
        <v>0</v>
      </c>
      <c r="D1190" s="35" t="s">
        <v>50</v>
      </c>
      <c r="E1190" s="32"/>
      <c r="F1190" s="40" t="s">
        <v>104</v>
      </c>
      <c r="G1190" s="33">
        <v>2</v>
      </c>
      <c r="H1190" s="34" t="s">
        <v>105</v>
      </c>
      <c r="I1190" s="35"/>
      <c r="J1190" s="36" t="s">
        <v>106</v>
      </c>
      <c r="K1190" s="36">
        <v>3</v>
      </c>
      <c r="L1190" s="36">
        <v>2</v>
      </c>
      <c r="M1190" s="50">
        <v>1</v>
      </c>
      <c r="N1190" s="35" t="s">
        <v>2834</v>
      </c>
      <c r="O1190" s="35"/>
      <c r="P1190" s="35" t="s">
        <v>2835</v>
      </c>
      <c r="Q1190" s="35"/>
      <c r="R1190" s="35" t="s">
        <v>2710</v>
      </c>
      <c r="S1190" s="35"/>
      <c r="T1190" s="35"/>
      <c r="U1190" s="35"/>
      <c r="V1190" s="38">
        <f t="shared" si="91"/>
        <v>1189</v>
      </c>
      <c r="W1190" s="33">
        <f t="shared" si="92"/>
        <v>0</v>
      </c>
      <c r="X1190" s="28" t="str">
        <f t="shared" si="90"/>
        <v/>
      </c>
    </row>
    <row r="1191" spans="1:24" ht="30">
      <c r="A1191" s="29">
        <f t="shared" si="93"/>
        <v>1190</v>
      </c>
      <c r="B1191" s="29">
        <v>301</v>
      </c>
      <c r="C1191" s="30">
        <f t="shared" si="94"/>
        <v>0</v>
      </c>
      <c r="D1191" s="35" t="s">
        <v>50</v>
      </c>
      <c r="E1191" s="32"/>
      <c r="F1191" s="35" t="s">
        <v>225</v>
      </c>
      <c r="G1191" s="33">
        <v>4</v>
      </c>
      <c r="H1191" s="34" t="s">
        <v>105</v>
      </c>
      <c r="I1191" s="35"/>
      <c r="J1191" s="36" t="s">
        <v>106</v>
      </c>
      <c r="K1191" s="36">
        <v>2</v>
      </c>
      <c r="L1191" s="36">
        <v>4</v>
      </c>
      <c r="M1191" s="50">
        <v>1</v>
      </c>
      <c r="N1191" s="35" t="s">
        <v>2836</v>
      </c>
      <c r="O1191" s="35"/>
      <c r="P1191" s="35" t="s">
        <v>2837</v>
      </c>
      <c r="Q1191" s="35" t="s">
        <v>2838</v>
      </c>
      <c r="R1191" s="35" t="s">
        <v>2710</v>
      </c>
      <c r="S1191" s="35"/>
      <c r="T1191" s="35"/>
      <c r="U1191" s="35"/>
      <c r="V1191" s="38">
        <f t="shared" si="91"/>
        <v>1190</v>
      </c>
      <c r="W1191" s="33">
        <f t="shared" si="92"/>
        <v>0</v>
      </c>
      <c r="X1191" s="28" t="str">
        <f t="shared" si="90"/>
        <v/>
      </c>
    </row>
    <row r="1192" spans="1:24" ht="30">
      <c r="A1192" s="29">
        <f t="shared" si="93"/>
        <v>1191</v>
      </c>
      <c r="B1192" s="29">
        <v>301</v>
      </c>
      <c r="C1192" s="30">
        <f t="shared" si="94"/>
        <v>0</v>
      </c>
      <c r="D1192" s="35" t="s">
        <v>50</v>
      </c>
      <c r="E1192" s="32"/>
      <c r="F1192" s="40" t="s">
        <v>104</v>
      </c>
      <c r="G1192" s="33">
        <v>2</v>
      </c>
      <c r="H1192" s="34" t="s">
        <v>105</v>
      </c>
      <c r="I1192" s="35"/>
      <c r="J1192" s="36" t="s">
        <v>106</v>
      </c>
      <c r="K1192" s="36">
        <v>1</v>
      </c>
      <c r="L1192" s="36">
        <v>4</v>
      </c>
      <c r="M1192" s="50">
        <v>1</v>
      </c>
      <c r="N1192" s="40" t="s">
        <v>2839</v>
      </c>
      <c r="O1192" s="35"/>
      <c r="P1192" s="40" t="s">
        <v>2840</v>
      </c>
      <c r="Q1192" s="40" t="s">
        <v>2841</v>
      </c>
      <c r="R1192" s="35" t="s">
        <v>2710</v>
      </c>
      <c r="S1192" s="35"/>
      <c r="T1192" s="35"/>
      <c r="U1192" s="35"/>
      <c r="V1192" s="38">
        <f t="shared" si="91"/>
        <v>1191</v>
      </c>
      <c r="W1192" s="33">
        <f t="shared" si="92"/>
        <v>0</v>
      </c>
      <c r="X1192" s="28" t="str">
        <f t="shared" si="90"/>
        <v/>
      </c>
    </row>
    <row r="1193" spans="1:24" ht="30">
      <c r="A1193" s="29">
        <f t="shared" si="93"/>
        <v>1192</v>
      </c>
      <c r="B1193" s="29">
        <v>301</v>
      </c>
      <c r="C1193" s="30">
        <f t="shared" si="94"/>
        <v>0</v>
      </c>
      <c r="D1193" s="35" t="s">
        <v>50</v>
      </c>
      <c r="E1193" s="32"/>
      <c r="F1193" s="40" t="s">
        <v>104</v>
      </c>
      <c r="G1193" s="33">
        <v>2</v>
      </c>
      <c r="H1193" s="34" t="s">
        <v>105</v>
      </c>
      <c r="I1193" s="35"/>
      <c r="J1193" s="36" t="s">
        <v>149</v>
      </c>
      <c r="K1193" s="36">
        <v>2</v>
      </c>
      <c r="L1193" s="36">
        <v>4</v>
      </c>
      <c r="M1193" s="50">
        <v>1</v>
      </c>
      <c r="N1193" s="35" t="s">
        <v>2842</v>
      </c>
      <c r="O1193" s="35"/>
      <c r="P1193" s="35" t="s">
        <v>2843</v>
      </c>
      <c r="Q1193" s="35" t="s">
        <v>2844</v>
      </c>
      <c r="R1193" s="35" t="s">
        <v>2710</v>
      </c>
      <c r="S1193" s="35"/>
      <c r="T1193" s="35"/>
      <c r="U1193" s="35"/>
      <c r="V1193" s="38">
        <f t="shared" si="91"/>
        <v>1192</v>
      </c>
      <c r="W1193" s="33">
        <f t="shared" si="92"/>
        <v>0</v>
      </c>
      <c r="X1193" s="28" t="str">
        <f t="shared" si="90"/>
        <v/>
      </c>
    </row>
    <row r="1194" spans="1:24" ht="30">
      <c r="A1194" s="29">
        <f t="shared" si="93"/>
        <v>1193</v>
      </c>
      <c r="B1194" s="29">
        <v>301</v>
      </c>
      <c r="C1194" s="30">
        <f t="shared" si="94"/>
        <v>0</v>
      </c>
      <c r="D1194" s="35" t="s">
        <v>50</v>
      </c>
      <c r="E1194" s="32"/>
      <c r="F1194" s="40" t="s">
        <v>104</v>
      </c>
      <c r="G1194" s="33">
        <v>2</v>
      </c>
      <c r="H1194" s="34" t="s">
        <v>105</v>
      </c>
      <c r="I1194" s="35"/>
      <c r="J1194" s="36" t="s">
        <v>149</v>
      </c>
      <c r="K1194" s="36">
        <v>3</v>
      </c>
      <c r="L1194" s="36">
        <v>2</v>
      </c>
      <c r="M1194" s="50">
        <v>1</v>
      </c>
      <c r="N1194" s="35" t="s">
        <v>2845</v>
      </c>
      <c r="O1194" s="35"/>
      <c r="P1194" s="35" t="s">
        <v>2846</v>
      </c>
      <c r="Q1194" s="35"/>
      <c r="R1194" s="35" t="s">
        <v>2710</v>
      </c>
      <c r="S1194" s="35"/>
      <c r="T1194" s="35"/>
      <c r="U1194" s="35"/>
      <c r="V1194" s="38">
        <f t="shared" si="91"/>
        <v>1193</v>
      </c>
      <c r="W1194" s="33">
        <f t="shared" si="92"/>
        <v>0</v>
      </c>
      <c r="X1194" s="28" t="str">
        <f t="shared" si="90"/>
        <v/>
      </c>
    </row>
    <row r="1195" spans="1:24" ht="30">
      <c r="A1195" s="29">
        <f t="shared" si="93"/>
        <v>1194</v>
      </c>
      <c r="B1195" s="29">
        <v>301</v>
      </c>
      <c r="C1195" s="30">
        <f t="shared" si="94"/>
        <v>0</v>
      </c>
      <c r="D1195" s="35" t="s">
        <v>50</v>
      </c>
      <c r="E1195" s="32"/>
      <c r="F1195" s="35" t="s">
        <v>225</v>
      </c>
      <c r="G1195" s="33">
        <v>4</v>
      </c>
      <c r="H1195" s="34" t="s">
        <v>105</v>
      </c>
      <c r="I1195" s="35"/>
      <c r="J1195" s="36" t="s">
        <v>149</v>
      </c>
      <c r="K1195" s="36">
        <v>3</v>
      </c>
      <c r="L1195" s="36">
        <v>4</v>
      </c>
      <c r="M1195" s="50">
        <v>1</v>
      </c>
      <c r="N1195" s="35" t="s">
        <v>2847</v>
      </c>
      <c r="O1195" s="35"/>
      <c r="P1195" s="35" t="s">
        <v>2848</v>
      </c>
      <c r="Q1195" s="35" t="s">
        <v>2849</v>
      </c>
      <c r="R1195" s="35" t="s">
        <v>2710</v>
      </c>
      <c r="S1195" s="35"/>
      <c r="T1195" s="35"/>
      <c r="U1195" s="35"/>
      <c r="V1195" s="38">
        <f t="shared" si="91"/>
        <v>1194</v>
      </c>
      <c r="W1195" s="33">
        <f t="shared" si="92"/>
        <v>0</v>
      </c>
      <c r="X1195" s="28" t="str">
        <f t="shared" si="90"/>
        <v/>
      </c>
    </row>
    <row r="1196" spans="1:24" ht="60">
      <c r="A1196" s="29">
        <f t="shared" si="93"/>
        <v>1195</v>
      </c>
      <c r="B1196" s="29">
        <v>301</v>
      </c>
      <c r="C1196" s="30">
        <f t="shared" si="94"/>
        <v>0</v>
      </c>
      <c r="D1196" s="35" t="s">
        <v>50</v>
      </c>
      <c r="E1196" s="32"/>
      <c r="F1196" s="35" t="s">
        <v>225</v>
      </c>
      <c r="G1196" s="33">
        <v>4</v>
      </c>
      <c r="H1196" s="34" t="s">
        <v>105</v>
      </c>
      <c r="I1196" s="35"/>
      <c r="J1196" s="36" t="s">
        <v>149</v>
      </c>
      <c r="K1196" s="36">
        <v>3</v>
      </c>
      <c r="L1196" s="36">
        <v>4</v>
      </c>
      <c r="M1196" s="50">
        <v>1</v>
      </c>
      <c r="N1196" s="35" t="s">
        <v>2850</v>
      </c>
      <c r="O1196" s="35"/>
      <c r="P1196" s="35" t="s">
        <v>2851</v>
      </c>
      <c r="Q1196" s="35" t="s">
        <v>2852</v>
      </c>
      <c r="R1196" s="35" t="s">
        <v>2710</v>
      </c>
      <c r="S1196" s="35"/>
      <c r="T1196" s="35"/>
      <c r="U1196" s="35"/>
      <c r="V1196" s="38">
        <f t="shared" si="91"/>
        <v>1195</v>
      </c>
      <c r="W1196" s="33">
        <f t="shared" si="92"/>
        <v>0</v>
      </c>
      <c r="X1196" s="28" t="str">
        <f t="shared" si="90"/>
        <v/>
      </c>
    </row>
    <row r="1197" spans="1:24" ht="30">
      <c r="A1197" s="29">
        <f t="shared" si="93"/>
        <v>1196</v>
      </c>
      <c r="B1197" s="29">
        <v>301</v>
      </c>
      <c r="C1197" s="30">
        <f t="shared" si="94"/>
        <v>0</v>
      </c>
      <c r="D1197" s="35" t="s">
        <v>50</v>
      </c>
      <c r="E1197" s="32"/>
      <c r="F1197" s="35" t="s">
        <v>225</v>
      </c>
      <c r="G1197" s="33">
        <v>4</v>
      </c>
      <c r="H1197" s="34" t="s">
        <v>105</v>
      </c>
      <c r="I1197" s="35"/>
      <c r="J1197" s="36" t="s">
        <v>106</v>
      </c>
      <c r="K1197" s="36">
        <v>2</v>
      </c>
      <c r="L1197" s="36">
        <v>4</v>
      </c>
      <c r="M1197" s="50">
        <v>1</v>
      </c>
      <c r="N1197" s="35" t="s">
        <v>2853</v>
      </c>
      <c r="O1197" s="35"/>
      <c r="P1197" s="35" t="s">
        <v>2854</v>
      </c>
      <c r="Q1197" s="35"/>
      <c r="R1197" s="35" t="s">
        <v>2710</v>
      </c>
      <c r="S1197" s="35"/>
      <c r="T1197" s="35"/>
      <c r="U1197" s="35"/>
      <c r="V1197" s="38">
        <f t="shared" si="91"/>
        <v>1196</v>
      </c>
      <c r="W1197" s="33">
        <f t="shared" si="92"/>
        <v>0</v>
      </c>
      <c r="X1197" s="28" t="str">
        <f t="shared" si="90"/>
        <v/>
      </c>
    </row>
    <row r="1198" spans="1:24" ht="30">
      <c r="A1198" s="29">
        <f t="shared" si="93"/>
        <v>1197</v>
      </c>
      <c r="B1198" s="29">
        <v>301</v>
      </c>
      <c r="C1198" s="30">
        <f t="shared" si="94"/>
        <v>0</v>
      </c>
      <c r="D1198" s="35" t="s">
        <v>50</v>
      </c>
      <c r="E1198" s="32"/>
      <c r="F1198" s="35" t="s">
        <v>225</v>
      </c>
      <c r="G1198" s="33">
        <v>4</v>
      </c>
      <c r="H1198" s="34" t="s">
        <v>105</v>
      </c>
      <c r="I1198" s="35"/>
      <c r="J1198" s="36" t="s">
        <v>106</v>
      </c>
      <c r="K1198" s="36">
        <v>1</v>
      </c>
      <c r="L1198" s="36">
        <v>4</v>
      </c>
      <c r="M1198" s="50">
        <v>1</v>
      </c>
      <c r="N1198" s="35" t="s">
        <v>2855</v>
      </c>
      <c r="O1198" s="35"/>
      <c r="P1198" s="35" t="s">
        <v>2856</v>
      </c>
      <c r="Q1198" s="35"/>
      <c r="R1198" s="35" t="s">
        <v>2710</v>
      </c>
      <c r="S1198" s="35"/>
      <c r="T1198" s="35"/>
      <c r="U1198" s="35"/>
      <c r="V1198" s="38">
        <f t="shared" si="91"/>
        <v>1197</v>
      </c>
      <c r="W1198" s="33">
        <f t="shared" si="92"/>
        <v>0</v>
      </c>
      <c r="X1198" s="28" t="str">
        <f t="shared" si="90"/>
        <v/>
      </c>
    </row>
    <row r="1199" spans="1:24" ht="30">
      <c r="A1199" s="29">
        <f t="shared" si="93"/>
        <v>1198</v>
      </c>
      <c r="B1199" s="29">
        <v>301</v>
      </c>
      <c r="C1199" s="30">
        <f t="shared" si="94"/>
        <v>0</v>
      </c>
      <c r="D1199" s="35" t="s">
        <v>50</v>
      </c>
      <c r="E1199" s="32"/>
      <c r="F1199" s="35" t="s">
        <v>225</v>
      </c>
      <c r="G1199" s="33">
        <v>4</v>
      </c>
      <c r="H1199" s="34" t="s">
        <v>105</v>
      </c>
      <c r="I1199" s="35"/>
      <c r="J1199" s="36" t="s">
        <v>106</v>
      </c>
      <c r="K1199" s="36">
        <v>2</v>
      </c>
      <c r="L1199" s="36">
        <v>4</v>
      </c>
      <c r="M1199" s="50">
        <v>1</v>
      </c>
      <c r="N1199" s="35" t="s">
        <v>2857</v>
      </c>
      <c r="O1199" s="35"/>
      <c r="P1199" s="35" t="s">
        <v>2858</v>
      </c>
      <c r="Q1199" s="35"/>
      <c r="R1199" s="35" t="s">
        <v>2710</v>
      </c>
      <c r="S1199" s="35"/>
      <c r="T1199" s="35"/>
      <c r="U1199" s="35"/>
      <c r="V1199" s="38">
        <f t="shared" si="91"/>
        <v>1198</v>
      </c>
      <c r="W1199" s="33">
        <f t="shared" si="92"/>
        <v>0</v>
      </c>
      <c r="X1199" s="28" t="str">
        <f t="shared" si="90"/>
        <v/>
      </c>
    </row>
    <row r="1200" spans="1:24" ht="30">
      <c r="A1200" s="29">
        <f t="shared" si="93"/>
        <v>1199</v>
      </c>
      <c r="B1200" s="29">
        <v>103</v>
      </c>
      <c r="C1200" s="30">
        <f t="shared" si="94"/>
        <v>0</v>
      </c>
      <c r="D1200" s="40" t="s">
        <v>892</v>
      </c>
      <c r="E1200" s="32"/>
      <c r="F1200" s="35" t="s">
        <v>225</v>
      </c>
      <c r="G1200" s="33">
        <v>1</v>
      </c>
      <c r="H1200" s="34" t="s">
        <v>105</v>
      </c>
      <c r="I1200" s="35"/>
      <c r="J1200" s="36" t="s">
        <v>106</v>
      </c>
      <c r="K1200" s="36">
        <v>1</v>
      </c>
      <c r="L1200" s="36">
        <v>4</v>
      </c>
      <c r="M1200" s="50">
        <v>1</v>
      </c>
      <c r="N1200" s="35" t="s">
        <v>2859</v>
      </c>
      <c r="O1200" s="35"/>
      <c r="P1200" s="35" t="s">
        <v>2860</v>
      </c>
      <c r="Q1200" s="35" t="s">
        <v>2861</v>
      </c>
      <c r="R1200" s="35" t="s">
        <v>2710</v>
      </c>
      <c r="S1200" s="35"/>
      <c r="T1200" s="35"/>
      <c r="U1200" s="35"/>
      <c r="V1200" s="38">
        <f t="shared" si="91"/>
        <v>1199</v>
      </c>
      <c r="W1200" s="33">
        <f t="shared" si="92"/>
        <v>0</v>
      </c>
      <c r="X1200" s="28" t="str">
        <f t="shared" si="90"/>
        <v/>
      </c>
    </row>
    <row r="1201" spans="1:24" ht="30">
      <c r="A1201" s="29">
        <f t="shared" si="93"/>
        <v>1200</v>
      </c>
      <c r="B1201" s="29">
        <v>301</v>
      </c>
      <c r="C1201" s="30">
        <f t="shared" si="94"/>
        <v>0</v>
      </c>
      <c r="D1201" s="35" t="s">
        <v>50</v>
      </c>
      <c r="E1201" s="32"/>
      <c r="F1201" s="35" t="s">
        <v>225</v>
      </c>
      <c r="G1201" s="33">
        <v>4</v>
      </c>
      <c r="H1201" s="34" t="s">
        <v>105</v>
      </c>
      <c r="I1201" s="35"/>
      <c r="J1201" s="36" t="s">
        <v>106</v>
      </c>
      <c r="K1201" s="36">
        <v>2</v>
      </c>
      <c r="L1201" s="36">
        <v>4</v>
      </c>
      <c r="M1201" s="50">
        <v>1</v>
      </c>
      <c r="N1201" s="35" t="s">
        <v>2862</v>
      </c>
      <c r="O1201" s="35"/>
      <c r="P1201" s="35" t="s">
        <v>2863</v>
      </c>
      <c r="Q1201" s="35"/>
      <c r="R1201" s="35" t="s">
        <v>2710</v>
      </c>
      <c r="S1201" s="35"/>
      <c r="T1201" s="35"/>
      <c r="U1201" s="35"/>
      <c r="V1201" s="38">
        <f t="shared" si="91"/>
        <v>1200</v>
      </c>
      <c r="W1201" s="33">
        <f t="shared" si="92"/>
        <v>0</v>
      </c>
      <c r="X1201" s="28" t="str">
        <f t="shared" si="90"/>
        <v/>
      </c>
    </row>
    <row r="1202" spans="1:24" ht="60">
      <c r="A1202" s="29">
        <f t="shared" si="93"/>
        <v>1201</v>
      </c>
      <c r="B1202" s="29">
        <v>310</v>
      </c>
      <c r="C1202" s="30">
        <f t="shared" si="94"/>
        <v>0</v>
      </c>
      <c r="D1202" s="75" t="s">
        <v>2864</v>
      </c>
      <c r="E1202" s="32"/>
      <c r="F1202" s="64" t="s">
        <v>723</v>
      </c>
      <c r="G1202" s="33">
        <v>1</v>
      </c>
      <c r="H1202" s="34" t="s">
        <v>105</v>
      </c>
      <c r="I1202" s="35"/>
      <c r="J1202" s="98" t="s">
        <v>261</v>
      </c>
      <c r="K1202" s="98">
        <v>1</v>
      </c>
      <c r="L1202" s="98">
        <v>1</v>
      </c>
      <c r="M1202" s="50">
        <v>1</v>
      </c>
      <c r="N1202" s="35" t="s">
        <v>2865</v>
      </c>
      <c r="O1202" s="35"/>
      <c r="P1202" s="99" t="s">
        <v>2866</v>
      </c>
      <c r="Q1202" s="35"/>
      <c r="R1202" s="35"/>
      <c r="S1202" s="35"/>
      <c r="T1202" s="75" t="s">
        <v>2867</v>
      </c>
      <c r="U1202" s="100" t="s">
        <v>2868</v>
      </c>
      <c r="V1202" s="38">
        <f t="shared" si="91"/>
        <v>1201</v>
      </c>
      <c r="W1202" s="33">
        <f t="shared" si="92"/>
        <v>0</v>
      </c>
      <c r="X1202" s="28" t="str">
        <f t="shared" si="90"/>
        <v/>
      </c>
    </row>
    <row r="1203" spans="1:24" ht="60">
      <c r="A1203" s="29">
        <f t="shared" si="93"/>
        <v>1202</v>
      </c>
      <c r="B1203" s="29">
        <v>310</v>
      </c>
      <c r="C1203" s="30">
        <f t="shared" si="94"/>
        <v>0</v>
      </c>
      <c r="D1203" s="75" t="s">
        <v>2864</v>
      </c>
      <c r="E1203" s="32"/>
      <c r="F1203" s="64" t="s">
        <v>723</v>
      </c>
      <c r="G1203" s="33">
        <v>1</v>
      </c>
      <c r="H1203" s="34" t="s">
        <v>105</v>
      </c>
      <c r="I1203" s="35"/>
      <c r="J1203" s="98" t="s">
        <v>261</v>
      </c>
      <c r="K1203" s="98">
        <v>1</v>
      </c>
      <c r="L1203" s="98">
        <v>1</v>
      </c>
      <c r="M1203" s="50">
        <v>1</v>
      </c>
      <c r="N1203" s="35" t="s">
        <v>2869</v>
      </c>
      <c r="O1203" s="35"/>
      <c r="P1203" s="99" t="s">
        <v>2870</v>
      </c>
      <c r="Q1203" s="35"/>
      <c r="R1203" s="35"/>
      <c r="S1203" s="35"/>
      <c r="T1203" s="75" t="s">
        <v>2867</v>
      </c>
      <c r="U1203" s="100" t="s">
        <v>2868</v>
      </c>
      <c r="V1203" s="38">
        <f t="shared" si="91"/>
        <v>1202</v>
      </c>
      <c r="W1203" s="33">
        <f t="shared" si="92"/>
        <v>0</v>
      </c>
      <c r="X1203" s="28" t="str">
        <f t="shared" si="90"/>
        <v/>
      </c>
    </row>
    <row r="1204" spans="1:24" ht="60">
      <c r="A1204" s="29">
        <f t="shared" si="93"/>
        <v>1203</v>
      </c>
      <c r="B1204" s="29">
        <v>310</v>
      </c>
      <c r="C1204" s="30">
        <f t="shared" si="94"/>
        <v>0</v>
      </c>
      <c r="D1204" s="75" t="s">
        <v>2864</v>
      </c>
      <c r="E1204" s="32"/>
      <c r="F1204" s="64" t="s">
        <v>723</v>
      </c>
      <c r="G1204" s="33">
        <v>1</v>
      </c>
      <c r="H1204" s="34" t="s">
        <v>105</v>
      </c>
      <c r="I1204" s="35"/>
      <c r="J1204" s="98" t="s">
        <v>261</v>
      </c>
      <c r="K1204" s="98">
        <v>2</v>
      </c>
      <c r="L1204" s="98">
        <v>1</v>
      </c>
      <c r="M1204" s="50">
        <v>1</v>
      </c>
      <c r="N1204" s="35" t="s">
        <v>2871</v>
      </c>
      <c r="O1204" s="35"/>
      <c r="P1204" s="101" t="s">
        <v>2872</v>
      </c>
      <c r="Q1204" s="35"/>
      <c r="R1204" s="35"/>
      <c r="S1204" s="35"/>
      <c r="T1204" s="75" t="s">
        <v>2873</v>
      </c>
      <c r="U1204" s="100" t="s">
        <v>2868</v>
      </c>
      <c r="V1204" s="38">
        <f t="shared" si="91"/>
        <v>1203</v>
      </c>
      <c r="W1204" s="33">
        <f t="shared" si="92"/>
        <v>0</v>
      </c>
      <c r="X1204" s="28" t="str">
        <f t="shared" si="90"/>
        <v/>
      </c>
    </row>
    <row r="1205" spans="1:24" ht="60">
      <c r="A1205" s="29">
        <f t="shared" si="93"/>
        <v>1204</v>
      </c>
      <c r="B1205" s="29">
        <v>310</v>
      </c>
      <c r="C1205" s="30">
        <f t="shared" si="94"/>
        <v>0</v>
      </c>
      <c r="D1205" s="75" t="s">
        <v>2864</v>
      </c>
      <c r="E1205" s="32"/>
      <c r="F1205" s="64" t="s">
        <v>723</v>
      </c>
      <c r="G1205" s="33">
        <v>1</v>
      </c>
      <c r="H1205" s="34" t="s">
        <v>105</v>
      </c>
      <c r="I1205" s="35"/>
      <c r="J1205" s="98" t="s">
        <v>261</v>
      </c>
      <c r="K1205" s="98">
        <v>2</v>
      </c>
      <c r="L1205" s="98">
        <v>1</v>
      </c>
      <c r="M1205" s="50">
        <v>1</v>
      </c>
      <c r="N1205" s="35" t="s">
        <v>2874</v>
      </c>
      <c r="O1205" s="35"/>
      <c r="P1205" s="101" t="s">
        <v>2875</v>
      </c>
      <c r="Q1205" s="35"/>
      <c r="R1205" s="35"/>
      <c r="S1205" s="35"/>
      <c r="T1205" s="75" t="s">
        <v>2873</v>
      </c>
      <c r="U1205" s="100" t="s">
        <v>2868</v>
      </c>
      <c r="V1205" s="38">
        <f t="shared" si="91"/>
        <v>1204</v>
      </c>
      <c r="W1205" s="33">
        <f t="shared" si="92"/>
        <v>0</v>
      </c>
      <c r="X1205" s="28" t="str">
        <f t="shared" si="90"/>
        <v/>
      </c>
    </row>
    <row r="1206" spans="1:24" ht="60">
      <c r="A1206" s="29">
        <f t="shared" si="93"/>
        <v>1205</v>
      </c>
      <c r="B1206" s="29">
        <v>310</v>
      </c>
      <c r="C1206" s="30">
        <f t="shared" si="94"/>
        <v>0</v>
      </c>
      <c r="D1206" s="75" t="s">
        <v>2864</v>
      </c>
      <c r="E1206" s="32"/>
      <c r="F1206" s="64" t="s">
        <v>723</v>
      </c>
      <c r="G1206" s="33">
        <v>1</v>
      </c>
      <c r="H1206" s="34" t="s">
        <v>105</v>
      </c>
      <c r="I1206" s="35"/>
      <c r="J1206" s="98" t="s">
        <v>261</v>
      </c>
      <c r="K1206" s="98">
        <v>2</v>
      </c>
      <c r="L1206" s="98">
        <v>1</v>
      </c>
      <c r="M1206" s="50">
        <v>1</v>
      </c>
      <c r="N1206" s="35" t="s">
        <v>2876</v>
      </c>
      <c r="O1206" s="35"/>
      <c r="P1206" s="101" t="s">
        <v>2877</v>
      </c>
      <c r="Q1206" s="35"/>
      <c r="R1206" s="35"/>
      <c r="S1206" s="35"/>
      <c r="T1206" s="75" t="s">
        <v>2873</v>
      </c>
      <c r="U1206" s="100" t="s">
        <v>2868</v>
      </c>
      <c r="V1206" s="38">
        <f t="shared" si="91"/>
        <v>1205</v>
      </c>
      <c r="W1206" s="33">
        <f t="shared" si="92"/>
        <v>0</v>
      </c>
      <c r="X1206" s="28" t="str">
        <f t="shared" si="90"/>
        <v/>
      </c>
    </row>
    <row r="1207" spans="1:24" ht="60">
      <c r="A1207" s="29">
        <f t="shared" si="93"/>
        <v>1206</v>
      </c>
      <c r="B1207" s="29">
        <v>310</v>
      </c>
      <c r="C1207" s="30">
        <f t="shared" si="94"/>
        <v>0</v>
      </c>
      <c r="D1207" s="75" t="s">
        <v>2864</v>
      </c>
      <c r="E1207" s="32"/>
      <c r="F1207" s="64" t="s">
        <v>723</v>
      </c>
      <c r="G1207" s="33">
        <v>1</v>
      </c>
      <c r="H1207" s="34" t="s">
        <v>105</v>
      </c>
      <c r="I1207" s="35"/>
      <c r="J1207" s="98" t="s">
        <v>261</v>
      </c>
      <c r="K1207" s="98">
        <v>2</v>
      </c>
      <c r="L1207" s="98">
        <v>1</v>
      </c>
      <c r="M1207" s="50">
        <v>1</v>
      </c>
      <c r="N1207" s="35" t="s">
        <v>2878</v>
      </c>
      <c r="O1207" s="35"/>
      <c r="P1207" s="101" t="s">
        <v>2879</v>
      </c>
      <c r="Q1207" s="35"/>
      <c r="R1207" s="35"/>
      <c r="S1207" s="35"/>
      <c r="T1207" s="75" t="s">
        <v>2873</v>
      </c>
      <c r="U1207" s="100" t="s">
        <v>2868</v>
      </c>
      <c r="V1207" s="38">
        <f t="shared" si="91"/>
        <v>1206</v>
      </c>
      <c r="W1207" s="33">
        <f t="shared" si="92"/>
        <v>0</v>
      </c>
      <c r="X1207" s="28" t="str">
        <f t="shared" si="90"/>
        <v/>
      </c>
    </row>
    <row r="1208" spans="1:24" ht="60">
      <c r="A1208" s="29">
        <f t="shared" si="93"/>
        <v>1207</v>
      </c>
      <c r="B1208" s="29">
        <v>310</v>
      </c>
      <c r="C1208" s="30">
        <f t="shared" si="94"/>
        <v>0</v>
      </c>
      <c r="D1208" s="75" t="s">
        <v>2864</v>
      </c>
      <c r="E1208" s="32"/>
      <c r="F1208" s="64" t="s">
        <v>723</v>
      </c>
      <c r="G1208" s="33">
        <v>1</v>
      </c>
      <c r="H1208" s="34" t="s">
        <v>105</v>
      </c>
      <c r="I1208" s="35"/>
      <c r="J1208" s="98" t="s">
        <v>261</v>
      </c>
      <c r="K1208" s="98">
        <v>2</v>
      </c>
      <c r="L1208" s="98">
        <v>1</v>
      </c>
      <c r="M1208" s="50">
        <v>1</v>
      </c>
      <c r="N1208" s="35" t="s">
        <v>2880</v>
      </c>
      <c r="O1208" s="35"/>
      <c r="P1208" s="101" t="s">
        <v>2881</v>
      </c>
      <c r="Q1208" s="35"/>
      <c r="R1208" s="35"/>
      <c r="S1208" s="35"/>
      <c r="T1208" s="75" t="s">
        <v>2873</v>
      </c>
      <c r="U1208" s="100" t="s">
        <v>2868</v>
      </c>
      <c r="V1208" s="38">
        <f t="shared" si="91"/>
        <v>1207</v>
      </c>
      <c r="W1208" s="33">
        <f t="shared" si="92"/>
        <v>0</v>
      </c>
      <c r="X1208" s="28" t="str">
        <f t="shared" si="90"/>
        <v/>
      </c>
    </row>
    <row r="1209" spans="1:24" ht="60">
      <c r="A1209" s="29">
        <f t="shared" si="93"/>
        <v>1208</v>
      </c>
      <c r="B1209" s="29">
        <v>310</v>
      </c>
      <c r="C1209" s="30">
        <f t="shared" si="94"/>
        <v>0</v>
      </c>
      <c r="D1209" s="75" t="s">
        <v>2864</v>
      </c>
      <c r="E1209" s="32"/>
      <c r="F1209" s="64" t="s">
        <v>723</v>
      </c>
      <c r="G1209" s="33">
        <v>1</v>
      </c>
      <c r="H1209" s="34" t="s">
        <v>105</v>
      </c>
      <c r="I1209" s="35"/>
      <c r="J1209" s="98" t="s">
        <v>261</v>
      </c>
      <c r="K1209" s="98">
        <v>2</v>
      </c>
      <c r="L1209" s="98">
        <v>1</v>
      </c>
      <c r="M1209" s="50">
        <v>1</v>
      </c>
      <c r="N1209" s="35" t="s">
        <v>2882</v>
      </c>
      <c r="O1209" s="35"/>
      <c r="P1209" s="101" t="s">
        <v>2883</v>
      </c>
      <c r="Q1209" s="35"/>
      <c r="R1209" s="35"/>
      <c r="S1209" s="35"/>
      <c r="T1209" s="75" t="s">
        <v>2873</v>
      </c>
      <c r="U1209" s="100" t="s">
        <v>2868</v>
      </c>
      <c r="V1209" s="38">
        <f t="shared" si="91"/>
        <v>1208</v>
      </c>
      <c r="W1209" s="33">
        <f t="shared" si="92"/>
        <v>0</v>
      </c>
      <c r="X1209" s="28" t="str">
        <f t="shared" si="90"/>
        <v/>
      </c>
    </row>
    <row r="1210" spans="1:24" ht="60">
      <c r="A1210" s="29">
        <f t="shared" si="93"/>
        <v>1209</v>
      </c>
      <c r="B1210" s="29">
        <v>310</v>
      </c>
      <c r="C1210" s="30">
        <f t="shared" si="94"/>
        <v>0</v>
      </c>
      <c r="D1210" s="75" t="s">
        <v>2864</v>
      </c>
      <c r="E1210" s="32"/>
      <c r="F1210" s="64" t="s">
        <v>723</v>
      </c>
      <c r="G1210" s="33">
        <v>1</v>
      </c>
      <c r="H1210" s="34" t="s">
        <v>105</v>
      </c>
      <c r="I1210" s="35"/>
      <c r="J1210" s="98" t="s">
        <v>106</v>
      </c>
      <c r="K1210" s="98">
        <v>2</v>
      </c>
      <c r="L1210" s="98">
        <v>1</v>
      </c>
      <c r="M1210" s="50">
        <v>1</v>
      </c>
      <c r="N1210" s="35" t="s">
        <v>2884</v>
      </c>
      <c r="O1210" s="35"/>
      <c r="P1210" s="101" t="s">
        <v>2885</v>
      </c>
      <c r="Q1210" s="35"/>
      <c r="R1210" s="35"/>
      <c r="S1210" s="35"/>
      <c r="T1210" s="75" t="s">
        <v>2873</v>
      </c>
      <c r="U1210" s="100" t="s">
        <v>2868</v>
      </c>
      <c r="V1210" s="38">
        <f t="shared" si="91"/>
        <v>1209</v>
      </c>
      <c r="W1210" s="33">
        <f t="shared" si="92"/>
        <v>0</v>
      </c>
      <c r="X1210" s="28" t="str">
        <f t="shared" si="90"/>
        <v/>
      </c>
    </row>
    <row r="1211" spans="1:24" ht="60">
      <c r="A1211" s="29">
        <f t="shared" si="93"/>
        <v>1210</v>
      </c>
      <c r="B1211" s="29">
        <v>310</v>
      </c>
      <c r="C1211" s="30">
        <f t="shared" si="94"/>
        <v>0</v>
      </c>
      <c r="D1211" s="75" t="s">
        <v>2864</v>
      </c>
      <c r="E1211" s="32"/>
      <c r="F1211" s="64" t="s">
        <v>723</v>
      </c>
      <c r="G1211" s="33">
        <v>1</v>
      </c>
      <c r="H1211" s="34" t="s">
        <v>105</v>
      </c>
      <c r="I1211" s="35"/>
      <c r="J1211" s="98" t="s">
        <v>106</v>
      </c>
      <c r="K1211" s="98">
        <v>2</v>
      </c>
      <c r="L1211" s="98">
        <v>1</v>
      </c>
      <c r="M1211" s="50">
        <v>1</v>
      </c>
      <c r="N1211" s="35" t="s">
        <v>2886</v>
      </c>
      <c r="O1211" s="35"/>
      <c r="P1211" s="101" t="s">
        <v>2887</v>
      </c>
      <c r="Q1211" s="35"/>
      <c r="R1211" s="35"/>
      <c r="S1211" s="35"/>
      <c r="T1211" s="75" t="s">
        <v>2873</v>
      </c>
      <c r="U1211" s="100" t="s">
        <v>2868</v>
      </c>
      <c r="V1211" s="38">
        <f t="shared" si="91"/>
        <v>1210</v>
      </c>
      <c r="W1211" s="33">
        <f t="shared" si="92"/>
        <v>0</v>
      </c>
      <c r="X1211" s="28" t="str">
        <f t="shared" si="90"/>
        <v/>
      </c>
    </row>
    <row r="1212" spans="1:24" ht="60">
      <c r="A1212" s="29">
        <f t="shared" si="93"/>
        <v>1211</v>
      </c>
      <c r="B1212" s="29">
        <v>310</v>
      </c>
      <c r="C1212" s="30">
        <f t="shared" si="94"/>
        <v>0</v>
      </c>
      <c r="D1212" s="75" t="s">
        <v>2864</v>
      </c>
      <c r="E1212" s="32"/>
      <c r="F1212" s="64" t="s">
        <v>723</v>
      </c>
      <c r="G1212" s="33">
        <v>1</v>
      </c>
      <c r="H1212" s="34" t="s">
        <v>105</v>
      </c>
      <c r="I1212" s="35"/>
      <c r="J1212" s="98" t="s">
        <v>106</v>
      </c>
      <c r="K1212" s="98">
        <v>2</v>
      </c>
      <c r="L1212" s="98">
        <v>1</v>
      </c>
      <c r="M1212" s="50">
        <v>1</v>
      </c>
      <c r="N1212" s="35" t="s">
        <v>2888</v>
      </c>
      <c r="O1212" s="35"/>
      <c r="P1212" s="101" t="s">
        <v>2889</v>
      </c>
      <c r="Q1212" s="35"/>
      <c r="R1212" s="35"/>
      <c r="S1212" s="35"/>
      <c r="T1212" s="75" t="s">
        <v>2873</v>
      </c>
      <c r="U1212" s="100" t="s">
        <v>2868</v>
      </c>
      <c r="V1212" s="38">
        <f t="shared" si="91"/>
        <v>1211</v>
      </c>
      <c r="W1212" s="33">
        <f t="shared" si="92"/>
        <v>0</v>
      </c>
      <c r="X1212" s="28" t="str">
        <f t="shared" si="90"/>
        <v/>
      </c>
    </row>
    <row r="1213" spans="1:24" ht="60">
      <c r="A1213" s="29">
        <f t="shared" si="93"/>
        <v>1212</v>
      </c>
      <c r="B1213" s="29">
        <v>310</v>
      </c>
      <c r="C1213" s="30">
        <f t="shared" si="94"/>
        <v>0</v>
      </c>
      <c r="D1213" s="75" t="s">
        <v>2864</v>
      </c>
      <c r="E1213" s="32"/>
      <c r="F1213" s="64" t="s">
        <v>723</v>
      </c>
      <c r="G1213" s="33">
        <v>1</v>
      </c>
      <c r="H1213" s="34" t="s">
        <v>105</v>
      </c>
      <c r="I1213" s="35"/>
      <c r="J1213" s="98" t="s">
        <v>106</v>
      </c>
      <c r="K1213" s="98">
        <v>2</v>
      </c>
      <c r="L1213" s="98">
        <v>1</v>
      </c>
      <c r="M1213" s="50">
        <v>1</v>
      </c>
      <c r="N1213" s="35" t="s">
        <v>2890</v>
      </c>
      <c r="O1213" s="35"/>
      <c r="P1213" s="101" t="s">
        <v>2891</v>
      </c>
      <c r="Q1213" s="35"/>
      <c r="R1213" s="35"/>
      <c r="S1213" s="35"/>
      <c r="T1213" s="75" t="s">
        <v>2873</v>
      </c>
      <c r="U1213" s="100" t="s">
        <v>2868</v>
      </c>
      <c r="V1213" s="38">
        <f t="shared" si="91"/>
        <v>1212</v>
      </c>
      <c r="W1213" s="33">
        <f t="shared" si="92"/>
        <v>0</v>
      </c>
      <c r="X1213" s="28" t="str">
        <f t="shared" si="90"/>
        <v/>
      </c>
    </row>
    <row r="1214" spans="1:24" ht="60">
      <c r="A1214" s="29">
        <f t="shared" si="93"/>
        <v>1213</v>
      </c>
      <c r="B1214" s="29">
        <v>310</v>
      </c>
      <c r="C1214" s="30">
        <f t="shared" si="94"/>
        <v>0</v>
      </c>
      <c r="D1214" s="75" t="s">
        <v>2864</v>
      </c>
      <c r="E1214" s="32"/>
      <c r="F1214" s="64" t="s">
        <v>723</v>
      </c>
      <c r="G1214" s="33">
        <v>1</v>
      </c>
      <c r="H1214" s="34" t="s">
        <v>105</v>
      </c>
      <c r="I1214" s="35"/>
      <c r="J1214" s="98" t="s">
        <v>106</v>
      </c>
      <c r="K1214" s="98">
        <v>3</v>
      </c>
      <c r="L1214" s="98">
        <v>1</v>
      </c>
      <c r="M1214" s="50">
        <v>1</v>
      </c>
      <c r="N1214" s="35" t="s">
        <v>2892</v>
      </c>
      <c r="O1214" s="35"/>
      <c r="P1214" s="101" t="s">
        <v>2893</v>
      </c>
      <c r="Q1214" s="35"/>
      <c r="R1214" s="35"/>
      <c r="S1214" s="35"/>
      <c r="T1214" s="75" t="s">
        <v>2873</v>
      </c>
      <c r="U1214" s="100" t="s">
        <v>2868</v>
      </c>
      <c r="V1214" s="38">
        <f t="shared" si="91"/>
        <v>1213</v>
      </c>
      <c r="W1214" s="33">
        <f t="shared" si="92"/>
        <v>0</v>
      </c>
      <c r="X1214" s="28" t="str">
        <f t="shared" si="90"/>
        <v/>
      </c>
    </row>
    <row r="1215" spans="1:24" ht="60">
      <c r="A1215" s="29">
        <f t="shared" si="93"/>
        <v>1214</v>
      </c>
      <c r="B1215" s="29">
        <v>310</v>
      </c>
      <c r="C1215" s="30">
        <f t="shared" si="94"/>
        <v>0</v>
      </c>
      <c r="D1215" s="75" t="s">
        <v>2864</v>
      </c>
      <c r="E1215" s="32"/>
      <c r="F1215" s="64" t="s">
        <v>723</v>
      </c>
      <c r="G1215" s="33">
        <v>1</v>
      </c>
      <c r="H1215" s="34" t="s">
        <v>105</v>
      </c>
      <c r="I1215" s="35"/>
      <c r="J1215" s="98" t="s">
        <v>106</v>
      </c>
      <c r="K1215" s="98">
        <v>3</v>
      </c>
      <c r="L1215" s="98">
        <v>1</v>
      </c>
      <c r="M1215" s="50">
        <v>1</v>
      </c>
      <c r="N1215" s="35" t="s">
        <v>2894</v>
      </c>
      <c r="O1215" s="35"/>
      <c r="P1215" s="101" t="s">
        <v>2895</v>
      </c>
      <c r="Q1215" s="35"/>
      <c r="R1215" s="35"/>
      <c r="S1215" s="35"/>
      <c r="T1215" s="75" t="s">
        <v>2873</v>
      </c>
      <c r="U1215" s="100"/>
      <c r="V1215" s="38">
        <f t="shared" si="91"/>
        <v>1214</v>
      </c>
      <c r="W1215" s="33">
        <f t="shared" si="92"/>
        <v>0</v>
      </c>
      <c r="X1215" s="28" t="str">
        <f t="shared" si="90"/>
        <v/>
      </c>
    </row>
    <row r="1216" spans="1:24" ht="60">
      <c r="A1216" s="29">
        <f t="shared" si="93"/>
        <v>1215</v>
      </c>
      <c r="B1216" s="29">
        <v>310</v>
      </c>
      <c r="C1216" s="30">
        <f t="shared" si="94"/>
        <v>0</v>
      </c>
      <c r="D1216" s="75" t="s">
        <v>2864</v>
      </c>
      <c r="E1216" s="32"/>
      <c r="F1216" s="64" t="s">
        <v>723</v>
      </c>
      <c r="G1216" s="33">
        <v>1</v>
      </c>
      <c r="H1216" s="34" t="s">
        <v>105</v>
      </c>
      <c r="I1216" s="35"/>
      <c r="J1216" s="98" t="s">
        <v>106</v>
      </c>
      <c r="K1216" s="98">
        <v>3</v>
      </c>
      <c r="L1216" s="98">
        <v>1</v>
      </c>
      <c r="M1216" s="50">
        <v>1</v>
      </c>
      <c r="N1216" s="35" t="s">
        <v>2896</v>
      </c>
      <c r="O1216" s="35"/>
      <c r="P1216" s="101" t="s">
        <v>2897</v>
      </c>
      <c r="Q1216" s="35"/>
      <c r="R1216" s="35"/>
      <c r="S1216" s="35"/>
      <c r="T1216" s="75" t="s">
        <v>2873</v>
      </c>
      <c r="U1216" s="100" t="s">
        <v>2868</v>
      </c>
      <c r="V1216" s="38">
        <f t="shared" si="91"/>
        <v>1215</v>
      </c>
      <c r="W1216" s="33">
        <f t="shared" si="92"/>
        <v>0</v>
      </c>
      <c r="X1216" s="28" t="str">
        <f t="shared" si="90"/>
        <v/>
      </c>
    </row>
    <row r="1217" spans="1:24" ht="60">
      <c r="A1217" s="29">
        <f t="shared" si="93"/>
        <v>1216</v>
      </c>
      <c r="B1217" s="29">
        <v>310</v>
      </c>
      <c r="C1217" s="30">
        <f t="shared" si="94"/>
        <v>0</v>
      </c>
      <c r="D1217" s="75" t="s">
        <v>2864</v>
      </c>
      <c r="E1217" s="32"/>
      <c r="F1217" s="64" t="s">
        <v>723</v>
      </c>
      <c r="G1217" s="33">
        <v>1</v>
      </c>
      <c r="H1217" s="34" t="s">
        <v>105</v>
      </c>
      <c r="I1217" s="35"/>
      <c r="J1217" s="98" t="s">
        <v>106</v>
      </c>
      <c r="K1217" s="98">
        <v>3</v>
      </c>
      <c r="L1217" s="98">
        <v>1</v>
      </c>
      <c r="M1217" s="50">
        <v>1</v>
      </c>
      <c r="N1217" s="35" t="s">
        <v>2898</v>
      </c>
      <c r="O1217" s="35"/>
      <c r="P1217" s="101" t="s">
        <v>2899</v>
      </c>
      <c r="Q1217" s="35"/>
      <c r="R1217" s="35"/>
      <c r="S1217" s="35"/>
      <c r="T1217" s="75" t="s">
        <v>2873</v>
      </c>
      <c r="U1217" s="100" t="s">
        <v>2868</v>
      </c>
      <c r="V1217" s="38">
        <f t="shared" si="91"/>
        <v>1216</v>
      </c>
      <c r="W1217" s="33">
        <f t="shared" si="92"/>
        <v>0</v>
      </c>
      <c r="X1217" s="28" t="str">
        <f t="shared" si="90"/>
        <v/>
      </c>
    </row>
    <row r="1218" spans="1:24" ht="60">
      <c r="A1218" s="29">
        <f t="shared" si="93"/>
        <v>1217</v>
      </c>
      <c r="B1218" s="29">
        <v>310</v>
      </c>
      <c r="C1218" s="30">
        <f t="shared" si="94"/>
        <v>0</v>
      </c>
      <c r="D1218" s="75" t="s">
        <v>2864</v>
      </c>
      <c r="E1218" s="32"/>
      <c r="F1218" s="64" t="s">
        <v>723</v>
      </c>
      <c r="G1218" s="33">
        <v>1</v>
      </c>
      <c r="H1218" s="34" t="s">
        <v>105</v>
      </c>
      <c r="I1218" s="35"/>
      <c r="J1218" s="98" t="s">
        <v>106</v>
      </c>
      <c r="K1218" s="98">
        <v>2</v>
      </c>
      <c r="L1218" s="98">
        <v>1</v>
      </c>
      <c r="M1218" s="50">
        <v>1</v>
      </c>
      <c r="N1218" s="35" t="s">
        <v>2900</v>
      </c>
      <c r="O1218" s="35"/>
      <c r="P1218" s="101" t="s">
        <v>2901</v>
      </c>
      <c r="Q1218" s="35"/>
      <c r="R1218" s="35"/>
      <c r="S1218" s="35"/>
      <c r="T1218" s="75" t="s">
        <v>2873</v>
      </c>
      <c r="U1218" s="100"/>
      <c r="V1218" s="38">
        <f t="shared" si="91"/>
        <v>1217</v>
      </c>
      <c r="W1218" s="33">
        <f t="shared" si="92"/>
        <v>0</v>
      </c>
      <c r="X1218" s="28" t="str">
        <f t="shared" ref="X1218:X1281" si="95">IF(M1218&gt;M1217, IF(F1218=F1217,"OK"," !!! "), "")</f>
        <v/>
      </c>
    </row>
    <row r="1219" spans="1:24" ht="60">
      <c r="A1219" s="29">
        <f t="shared" si="93"/>
        <v>1218</v>
      </c>
      <c r="B1219" s="29">
        <v>310</v>
      </c>
      <c r="C1219" s="30">
        <f t="shared" si="94"/>
        <v>0</v>
      </c>
      <c r="D1219" s="75" t="s">
        <v>2864</v>
      </c>
      <c r="E1219" s="32"/>
      <c r="F1219" s="64" t="s">
        <v>723</v>
      </c>
      <c r="G1219" s="33">
        <v>1</v>
      </c>
      <c r="H1219" s="34" t="s">
        <v>105</v>
      </c>
      <c r="I1219" s="35"/>
      <c r="J1219" s="98" t="s">
        <v>106</v>
      </c>
      <c r="K1219" s="98">
        <v>3</v>
      </c>
      <c r="L1219" s="98">
        <v>1</v>
      </c>
      <c r="M1219" s="50">
        <v>1</v>
      </c>
      <c r="N1219" s="35" t="s">
        <v>2902</v>
      </c>
      <c r="O1219" s="35"/>
      <c r="P1219" s="101" t="s">
        <v>2903</v>
      </c>
      <c r="Q1219" s="35"/>
      <c r="R1219" s="35"/>
      <c r="S1219" s="35"/>
      <c r="T1219" s="75" t="s">
        <v>2873</v>
      </c>
      <c r="U1219" s="100"/>
      <c r="V1219" s="38">
        <f t="shared" ref="V1219:V1282" si="96">A1219</f>
        <v>1218</v>
      </c>
      <c r="W1219" s="33">
        <f t="shared" ref="W1219:W1282" si="97">2-ISERROR(SEARCH("jorion",R1219))-ISERROR(SEARCH("PRM",R1219))</f>
        <v>0</v>
      </c>
      <c r="X1219" s="28" t="str">
        <f t="shared" si="95"/>
        <v/>
      </c>
    </row>
    <row r="1220" spans="1:24" ht="60">
      <c r="A1220" s="29">
        <f t="shared" ref="A1220:A1283" si="98">1+A1219</f>
        <v>1219</v>
      </c>
      <c r="B1220" s="29">
        <v>310</v>
      </c>
      <c r="C1220" s="30">
        <f t="shared" ref="C1220:C1283" si="99">(R1220="")*(U1220="")*(T1220="")*(S1220="")</f>
        <v>0</v>
      </c>
      <c r="D1220" s="75" t="s">
        <v>2864</v>
      </c>
      <c r="E1220" s="32"/>
      <c r="F1220" s="64" t="s">
        <v>723</v>
      </c>
      <c r="G1220" s="33">
        <v>1</v>
      </c>
      <c r="H1220" s="34" t="s">
        <v>105</v>
      </c>
      <c r="I1220" s="35"/>
      <c r="J1220" s="98" t="s">
        <v>106</v>
      </c>
      <c r="K1220" s="98">
        <v>2</v>
      </c>
      <c r="L1220" s="98">
        <v>1</v>
      </c>
      <c r="M1220" s="50">
        <v>1</v>
      </c>
      <c r="N1220" s="35" t="s">
        <v>2904</v>
      </c>
      <c r="O1220" s="35"/>
      <c r="P1220" s="101" t="s">
        <v>2905</v>
      </c>
      <c r="Q1220" s="35"/>
      <c r="R1220" s="35"/>
      <c r="S1220" s="35"/>
      <c r="T1220" s="75" t="s">
        <v>2873</v>
      </c>
      <c r="U1220" s="100"/>
      <c r="V1220" s="38">
        <f t="shared" si="96"/>
        <v>1219</v>
      </c>
      <c r="W1220" s="33">
        <f t="shared" si="97"/>
        <v>0</v>
      </c>
      <c r="X1220" s="28" t="str">
        <f t="shared" si="95"/>
        <v/>
      </c>
    </row>
    <row r="1221" spans="1:24" ht="60">
      <c r="A1221" s="29">
        <f t="shared" si="98"/>
        <v>1220</v>
      </c>
      <c r="B1221" s="29">
        <v>310</v>
      </c>
      <c r="C1221" s="30">
        <f t="shared" si="99"/>
        <v>0</v>
      </c>
      <c r="D1221" s="75" t="s">
        <v>2864</v>
      </c>
      <c r="E1221" s="32"/>
      <c r="F1221" s="64" t="s">
        <v>723</v>
      </c>
      <c r="G1221" s="33">
        <v>1</v>
      </c>
      <c r="H1221" s="34" t="s">
        <v>105</v>
      </c>
      <c r="I1221" s="35"/>
      <c r="J1221" s="98" t="s">
        <v>145</v>
      </c>
      <c r="K1221" s="98">
        <v>3</v>
      </c>
      <c r="L1221" s="98">
        <v>1</v>
      </c>
      <c r="M1221" s="50">
        <v>1</v>
      </c>
      <c r="N1221" s="35" t="s">
        <v>2906</v>
      </c>
      <c r="O1221" s="35"/>
      <c r="P1221" s="101" t="s">
        <v>2907</v>
      </c>
      <c r="Q1221" s="35"/>
      <c r="R1221" s="35"/>
      <c r="S1221" s="35"/>
      <c r="T1221" s="75" t="s">
        <v>2873</v>
      </c>
      <c r="U1221" s="100" t="s">
        <v>2868</v>
      </c>
      <c r="V1221" s="38">
        <f t="shared" si="96"/>
        <v>1220</v>
      </c>
      <c r="W1221" s="33">
        <f t="shared" si="97"/>
        <v>0</v>
      </c>
      <c r="X1221" s="28" t="str">
        <f t="shared" si="95"/>
        <v/>
      </c>
    </row>
    <row r="1222" spans="1:24" ht="60">
      <c r="A1222" s="29">
        <f t="shared" si="98"/>
        <v>1221</v>
      </c>
      <c r="B1222" s="29">
        <v>310</v>
      </c>
      <c r="C1222" s="30">
        <f t="shared" si="99"/>
        <v>0</v>
      </c>
      <c r="D1222" s="75" t="s">
        <v>2864</v>
      </c>
      <c r="E1222" s="32"/>
      <c r="F1222" s="64" t="s">
        <v>723</v>
      </c>
      <c r="G1222" s="33">
        <v>1</v>
      </c>
      <c r="H1222" s="34" t="s">
        <v>105</v>
      </c>
      <c r="I1222" s="35"/>
      <c r="J1222" s="98" t="s">
        <v>145</v>
      </c>
      <c r="K1222" s="98">
        <v>3</v>
      </c>
      <c r="L1222" s="98">
        <v>1</v>
      </c>
      <c r="M1222" s="50">
        <v>1</v>
      </c>
      <c r="N1222" s="35" t="s">
        <v>2908</v>
      </c>
      <c r="O1222" s="35"/>
      <c r="P1222" s="101" t="s">
        <v>2909</v>
      </c>
      <c r="Q1222" s="35"/>
      <c r="R1222" s="35"/>
      <c r="S1222" s="35"/>
      <c r="T1222" s="75" t="s">
        <v>2873</v>
      </c>
      <c r="U1222" s="100" t="s">
        <v>2868</v>
      </c>
      <c r="V1222" s="38">
        <f t="shared" si="96"/>
        <v>1221</v>
      </c>
      <c r="W1222" s="33">
        <f t="shared" si="97"/>
        <v>0</v>
      </c>
      <c r="X1222" s="28" t="str">
        <f t="shared" si="95"/>
        <v/>
      </c>
    </row>
    <row r="1223" spans="1:24" ht="60">
      <c r="A1223" s="29">
        <f t="shared" si="98"/>
        <v>1222</v>
      </c>
      <c r="B1223" s="29">
        <v>310</v>
      </c>
      <c r="C1223" s="30">
        <f t="shared" si="99"/>
        <v>0</v>
      </c>
      <c r="D1223" s="75" t="s">
        <v>2864</v>
      </c>
      <c r="E1223" s="32"/>
      <c r="F1223" s="64" t="s">
        <v>723</v>
      </c>
      <c r="G1223" s="33">
        <v>1</v>
      </c>
      <c r="H1223" s="34" t="s">
        <v>105</v>
      </c>
      <c r="I1223" s="35"/>
      <c r="J1223" s="98" t="s">
        <v>145</v>
      </c>
      <c r="K1223" s="98">
        <v>2</v>
      </c>
      <c r="L1223" s="98">
        <v>1</v>
      </c>
      <c r="M1223" s="50">
        <v>1</v>
      </c>
      <c r="N1223" s="35" t="s">
        <v>2910</v>
      </c>
      <c r="O1223" s="35"/>
      <c r="P1223" s="101" t="s">
        <v>2911</v>
      </c>
      <c r="Q1223" s="35"/>
      <c r="R1223" s="35"/>
      <c r="S1223" s="35"/>
      <c r="T1223" s="75" t="s">
        <v>2873</v>
      </c>
      <c r="U1223" s="75" t="s">
        <v>2912</v>
      </c>
      <c r="V1223" s="38">
        <f t="shared" si="96"/>
        <v>1222</v>
      </c>
      <c r="W1223" s="33">
        <f t="shared" si="97"/>
        <v>0</v>
      </c>
      <c r="X1223" s="28" t="str">
        <f t="shared" si="95"/>
        <v/>
      </c>
    </row>
    <row r="1224" spans="1:24" ht="60">
      <c r="A1224" s="29">
        <f t="shared" si="98"/>
        <v>1223</v>
      </c>
      <c r="B1224" s="29">
        <v>310</v>
      </c>
      <c r="C1224" s="30">
        <f t="shared" si="99"/>
        <v>0</v>
      </c>
      <c r="D1224" s="75" t="s">
        <v>2864</v>
      </c>
      <c r="E1224" s="32"/>
      <c r="F1224" s="64" t="s">
        <v>723</v>
      </c>
      <c r="G1224" s="33">
        <v>1</v>
      </c>
      <c r="H1224" s="34" t="s">
        <v>105</v>
      </c>
      <c r="I1224" s="35"/>
      <c r="J1224" s="98" t="s">
        <v>145</v>
      </c>
      <c r="K1224" s="98">
        <v>2</v>
      </c>
      <c r="L1224" s="98">
        <v>1</v>
      </c>
      <c r="M1224" s="50">
        <v>1</v>
      </c>
      <c r="N1224" s="35" t="s">
        <v>2913</v>
      </c>
      <c r="O1224" s="35"/>
      <c r="P1224" s="101" t="s">
        <v>2914</v>
      </c>
      <c r="Q1224" s="35"/>
      <c r="R1224" s="35"/>
      <c r="S1224" s="35"/>
      <c r="T1224" s="75" t="s">
        <v>2873</v>
      </c>
      <c r="U1224" s="75"/>
      <c r="V1224" s="38">
        <f t="shared" si="96"/>
        <v>1223</v>
      </c>
      <c r="W1224" s="33">
        <f t="shared" si="97"/>
        <v>0</v>
      </c>
      <c r="X1224" s="28" t="str">
        <f t="shared" si="95"/>
        <v/>
      </c>
    </row>
    <row r="1225" spans="1:24" ht="60">
      <c r="A1225" s="29">
        <f t="shared" si="98"/>
        <v>1224</v>
      </c>
      <c r="B1225" s="29">
        <v>310</v>
      </c>
      <c r="C1225" s="30">
        <f t="shared" si="99"/>
        <v>0</v>
      </c>
      <c r="D1225" s="75" t="s">
        <v>2864</v>
      </c>
      <c r="E1225" s="32"/>
      <c r="F1225" s="64" t="s">
        <v>723</v>
      </c>
      <c r="G1225" s="33">
        <v>1</v>
      </c>
      <c r="H1225" s="34" t="s">
        <v>105</v>
      </c>
      <c r="I1225" s="35"/>
      <c r="J1225" s="98" t="s">
        <v>145</v>
      </c>
      <c r="K1225" s="98">
        <v>2</v>
      </c>
      <c r="L1225" s="98">
        <v>1</v>
      </c>
      <c r="M1225" s="50">
        <v>1</v>
      </c>
      <c r="N1225" s="35" t="s">
        <v>2915</v>
      </c>
      <c r="O1225" s="35"/>
      <c r="P1225" s="101" t="s">
        <v>2916</v>
      </c>
      <c r="Q1225" s="35"/>
      <c r="R1225" s="35"/>
      <c r="S1225" s="35"/>
      <c r="T1225" s="75" t="s">
        <v>2873</v>
      </c>
      <c r="U1225" s="75" t="s">
        <v>2912</v>
      </c>
      <c r="V1225" s="38">
        <f t="shared" si="96"/>
        <v>1224</v>
      </c>
      <c r="W1225" s="33">
        <f t="shared" si="97"/>
        <v>0</v>
      </c>
      <c r="X1225" s="28" t="str">
        <f t="shared" si="95"/>
        <v/>
      </c>
    </row>
    <row r="1226" spans="1:24" ht="60">
      <c r="A1226" s="29">
        <f t="shared" si="98"/>
        <v>1225</v>
      </c>
      <c r="B1226" s="29">
        <v>310</v>
      </c>
      <c r="C1226" s="30">
        <f t="shared" si="99"/>
        <v>0</v>
      </c>
      <c r="D1226" s="75" t="s">
        <v>2864</v>
      </c>
      <c r="E1226" s="32"/>
      <c r="F1226" s="64" t="s">
        <v>723</v>
      </c>
      <c r="G1226" s="33">
        <v>1</v>
      </c>
      <c r="H1226" s="34" t="s">
        <v>105</v>
      </c>
      <c r="I1226" s="35"/>
      <c r="J1226" s="98" t="s">
        <v>145</v>
      </c>
      <c r="K1226" s="98">
        <v>2</v>
      </c>
      <c r="L1226" s="98">
        <v>1</v>
      </c>
      <c r="M1226" s="50">
        <v>1</v>
      </c>
      <c r="N1226" s="35" t="s">
        <v>2917</v>
      </c>
      <c r="O1226" s="35"/>
      <c r="P1226" s="101" t="s">
        <v>2918</v>
      </c>
      <c r="Q1226" s="35"/>
      <c r="R1226" s="35"/>
      <c r="S1226" s="35"/>
      <c r="T1226" s="75" t="s">
        <v>2873</v>
      </c>
      <c r="U1226" s="75" t="s">
        <v>2912</v>
      </c>
      <c r="V1226" s="38">
        <f t="shared" si="96"/>
        <v>1225</v>
      </c>
      <c r="W1226" s="33">
        <f t="shared" si="97"/>
        <v>0</v>
      </c>
      <c r="X1226" s="28" t="str">
        <f t="shared" si="95"/>
        <v/>
      </c>
    </row>
    <row r="1227" spans="1:24" ht="60">
      <c r="A1227" s="29">
        <f t="shared" si="98"/>
        <v>1226</v>
      </c>
      <c r="B1227" s="29">
        <v>310</v>
      </c>
      <c r="C1227" s="30">
        <f t="shared" si="99"/>
        <v>0</v>
      </c>
      <c r="D1227" s="75" t="s">
        <v>2864</v>
      </c>
      <c r="E1227" s="32"/>
      <c r="F1227" s="64" t="s">
        <v>723</v>
      </c>
      <c r="G1227" s="33">
        <v>1</v>
      </c>
      <c r="H1227" s="34" t="s">
        <v>105</v>
      </c>
      <c r="I1227" s="35"/>
      <c r="J1227" s="98" t="s">
        <v>145</v>
      </c>
      <c r="K1227" s="98">
        <v>2</v>
      </c>
      <c r="L1227" s="98">
        <v>1</v>
      </c>
      <c r="M1227" s="50">
        <v>1</v>
      </c>
      <c r="N1227" s="35" t="s">
        <v>2919</v>
      </c>
      <c r="O1227" s="35"/>
      <c r="P1227" s="101" t="s">
        <v>2920</v>
      </c>
      <c r="Q1227" s="35"/>
      <c r="R1227" s="35"/>
      <c r="S1227" s="35"/>
      <c r="T1227" s="75" t="s">
        <v>2873</v>
      </c>
      <c r="U1227" s="75" t="s">
        <v>2912</v>
      </c>
      <c r="V1227" s="38">
        <f t="shared" si="96"/>
        <v>1226</v>
      </c>
      <c r="W1227" s="33">
        <f t="shared" si="97"/>
        <v>0</v>
      </c>
      <c r="X1227" s="28" t="str">
        <f t="shared" si="95"/>
        <v/>
      </c>
    </row>
    <row r="1228" spans="1:24" ht="60">
      <c r="A1228" s="29">
        <f t="shared" si="98"/>
        <v>1227</v>
      </c>
      <c r="B1228" s="29">
        <v>310</v>
      </c>
      <c r="C1228" s="30">
        <f t="shared" si="99"/>
        <v>0</v>
      </c>
      <c r="D1228" s="75" t="s">
        <v>2864</v>
      </c>
      <c r="E1228" s="32"/>
      <c r="F1228" s="64" t="s">
        <v>723</v>
      </c>
      <c r="G1228" s="33">
        <v>1</v>
      </c>
      <c r="H1228" s="34" t="s">
        <v>105</v>
      </c>
      <c r="I1228" s="35"/>
      <c r="J1228" s="98" t="s">
        <v>145</v>
      </c>
      <c r="K1228" s="98">
        <v>2</v>
      </c>
      <c r="L1228" s="98">
        <v>1</v>
      </c>
      <c r="M1228" s="50">
        <v>1</v>
      </c>
      <c r="N1228" s="35" t="s">
        <v>2921</v>
      </c>
      <c r="O1228" s="35"/>
      <c r="P1228" s="101" t="s">
        <v>2922</v>
      </c>
      <c r="Q1228" s="35"/>
      <c r="R1228" s="35"/>
      <c r="S1228" s="35"/>
      <c r="T1228" s="75" t="s">
        <v>2923</v>
      </c>
      <c r="U1228" s="75" t="s">
        <v>2912</v>
      </c>
      <c r="V1228" s="38">
        <f t="shared" si="96"/>
        <v>1227</v>
      </c>
      <c r="W1228" s="33">
        <f t="shared" si="97"/>
        <v>0</v>
      </c>
      <c r="X1228" s="28" t="str">
        <f t="shared" si="95"/>
        <v/>
      </c>
    </row>
    <row r="1229" spans="1:24" ht="60">
      <c r="A1229" s="29">
        <f t="shared" si="98"/>
        <v>1228</v>
      </c>
      <c r="B1229" s="29">
        <v>310</v>
      </c>
      <c r="C1229" s="30">
        <f t="shared" si="99"/>
        <v>0</v>
      </c>
      <c r="D1229" s="75" t="s">
        <v>2864</v>
      </c>
      <c r="E1229" s="32"/>
      <c r="F1229" s="64" t="s">
        <v>723</v>
      </c>
      <c r="G1229" s="33">
        <v>1</v>
      </c>
      <c r="H1229" s="34" t="s">
        <v>105</v>
      </c>
      <c r="I1229" s="35"/>
      <c r="J1229" s="98" t="s">
        <v>145</v>
      </c>
      <c r="K1229" s="98">
        <v>2</v>
      </c>
      <c r="L1229" s="98">
        <v>1</v>
      </c>
      <c r="M1229" s="50">
        <v>1</v>
      </c>
      <c r="N1229" s="35" t="s">
        <v>2924</v>
      </c>
      <c r="O1229" s="35"/>
      <c r="P1229" s="101" t="s">
        <v>2925</v>
      </c>
      <c r="Q1229" s="35"/>
      <c r="R1229" s="35"/>
      <c r="S1229" s="35"/>
      <c r="T1229" s="75" t="s">
        <v>2923</v>
      </c>
      <c r="U1229" s="75" t="s">
        <v>2912</v>
      </c>
      <c r="V1229" s="38">
        <f t="shared" si="96"/>
        <v>1228</v>
      </c>
      <c r="W1229" s="33">
        <f t="shared" si="97"/>
        <v>0</v>
      </c>
      <c r="X1229" s="28" t="str">
        <f t="shared" si="95"/>
        <v/>
      </c>
    </row>
    <row r="1230" spans="1:24" ht="60">
      <c r="A1230" s="29">
        <f t="shared" si="98"/>
        <v>1229</v>
      </c>
      <c r="B1230" s="29">
        <v>310</v>
      </c>
      <c r="C1230" s="30">
        <f t="shared" si="99"/>
        <v>0</v>
      </c>
      <c r="D1230" s="75" t="s">
        <v>2864</v>
      </c>
      <c r="E1230" s="32"/>
      <c r="F1230" s="64" t="s">
        <v>723</v>
      </c>
      <c r="G1230" s="33">
        <v>1</v>
      </c>
      <c r="H1230" s="34" t="s">
        <v>105</v>
      </c>
      <c r="I1230" s="35"/>
      <c r="J1230" s="98" t="s">
        <v>145</v>
      </c>
      <c r="K1230" s="98">
        <v>2</v>
      </c>
      <c r="L1230" s="98">
        <v>1</v>
      </c>
      <c r="M1230" s="50">
        <v>1</v>
      </c>
      <c r="N1230" s="35" t="s">
        <v>2926</v>
      </c>
      <c r="O1230" s="35"/>
      <c r="P1230" s="101" t="s">
        <v>2927</v>
      </c>
      <c r="Q1230" s="35"/>
      <c r="R1230" s="35"/>
      <c r="S1230" s="35"/>
      <c r="T1230" s="75" t="s">
        <v>2923</v>
      </c>
      <c r="U1230" s="75" t="s">
        <v>2912</v>
      </c>
      <c r="V1230" s="38">
        <f t="shared" si="96"/>
        <v>1229</v>
      </c>
      <c r="W1230" s="33">
        <f t="shared" si="97"/>
        <v>0</v>
      </c>
      <c r="X1230" s="28" t="str">
        <f t="shared" si="95"/>
        <v/>
      </c>
    </row>
    <row r="1231" spans="1:24" ht="60">
      <c r="A1231" s="29">
        <f t="shared" si="98"/>
        <v>1230</v>
      </c>
      <c r="B1231" s="29">
        <v>310</v>
      </c>
      <c r="C1231" s="30">
        <f t="shared" si="99"/>
        <v>0</v>
      </c>
      <c r="D1231" s="75" t="s">
        <v>2864</v>
      </c>
      <c r="E1231" s="32"/>
      <c r="F1231" s="64" t="s">
        <v>723</v>
      </c>
      <c r="G1231" s="33">
        <v>1</v>
      </c>
      <c r="H1231" s="34" t="s">
        <v>105</v>
      </c>
      <c r="I1231" s="35"/>
      <c r="J1231" s="98" t="s">
        <v>145</v>
      </c>
      <c r="K1231" s="98">
        <v>2</v>
      </c>
      <c r="L1231" s="98">
        <v>1</v>
      </c>
      <c r="M1231" s="50">
        <v>1</v>
      </c>
      <c r="N1231" s="35" t="s">
        <v>2928</v>
      </c>
      <c r="O1231" s="35"/>
      <c r="P1231" s="101" t="s">
        <v>2929</v>
      </c>
      <c r="Q1231" s="35"/>
      <c r="R1231" s="35"/>
      <c r="S1231" s="35"/>
      <c r="T1231" s="75"/>
      <c r="U1231" s="75" t="s">
        <v>2912</v>
      </c>
      <c r="V1231" s="38">
        <f t="shared" si="96"/>
        <v>1230</v>
      </c>
      <c r="W1231" s="33">
        <f t="shared" si="97"/>
        <v>0</v>
      </c>
      <c r="X1231" s="28" t="str">
        <f t="shared" si="95"/>
        <v/>
      </c>
    </row>
    <row r="1232" spans="1:24" ht="60">
      <c r="A1232" s="29">
        <f t="shared" si="98"/>
        <v>1231</v>
      </c>
      <c r="B1232" s="29">
        <v>310</v>
      </c>
      <c r="C1232" s="30">
        <f t="shared" si="99"/>
        <v>0</v>
      </c>
      <c r="D1232" s="75" t="s">
        <v>2864</v>
      </c>
      <c r="E1232" s="32"/>
      <c r="F1232" s="64" t="s">
        <v>723</v>
      </c>
      <c r="G1232" s="33">
        <v>1</v>
      </c>
      <c r="H1232" s="34" t="s">
        <v>105</v>
      </c>
      <c r="I1232" s="35"/>
      <c r="J1232" s="98" t="s">
        <v>145</v>
      </c>
      <c r="K1232" s="98">
        <v>2</v>
      </c>
      <c r="L1232" s="98">
        <v>1</v>
      </c>
      <c r="M1232" s="50">
        <v>1</v>
      </c>
      <c r="N1232" s="35" t="s">
        <v>2930</v>
      </c>
      <c r="O1232" s="35"/>
      <c r="P1232" s="102" t="s">
        <v>2931</v>
      </c>
      <c r="Q1232" s="35"/>
      <c r="R1232" s="35"/>
      <c r="S1232" s="35"/>
      <c r="T1232" s="75" t="s">
        <v>2923</v>
      </c>
      <c r="U1232" s="75" t="s">
        <v>2912</v>
      </c>
      <c r="V1232" s="38">
        <f t="shared" si="96"/>
        <v>1231</v>
      </c>
      <c r="W1232" s="33">
        <f t="shared" si="97"/>
        <v>0</v>
      </c>
      <c r="X1232" s="28" t="str">
        <f t="shared" si="95"/>
        <v/>
      </c>
    </row>
    <row r="1233" spans="1:24" ht="60">
      <c r="A1233" s="29">
        <f t="shared" si="98"/>
        <v>1232</v>
      </c>
      <c r="B1233" s="29">
        <v>310</v>
      </c>
      <c r="C1233" s="30">
        <f t="shared" si="99"/>
        <v>0</v>
      </c>
      <c r="D1233" s="75" t="s">
        <v>2864</v>
      </c>
      <c r="E1233" s="32"/>
      <c r="F1233" s="64" t="s">
        <v>723</v>
      </c>
      <c r="G1233" s="33">
        <v>1</v>
      </c>
      <c r="H1233" s="34" t="s">
        <v>105</v>
      </c>
      <c r="I1233" s="35"/>
      <c r="J1233" s="98" t="s">
        <v>145</v>
      </c>
      <c r="K1233" s="98">
        <v>2</v>
      </c>
      <c r="L1233" s="98">
        <v>1</v>
      </c>
      <c r="M1233" s="50">
        <v>1</v>
      </c>
      <c r="N1233" s="35" t="s">
        <v>2932</v>
      </c>
      <c r="O1233" s="35"/>
      <c r="P1233" s="102" t="s">
        <v>2933</v>
      </c>
      <c r="Q1233" s="35"/>
      <c r="R1233" s="35"/>
      <c r="S1233" s="35"/>
      <c r="T1233" s="75" t="s">
        <v>2923</v>
      </c>
      <c r="U1233" s="75" t="s">
        <v>2912</v>
      </c>
      <c r="V1233" s="38">
        <f t="shared" si="96"/>
        <v>1232</v>
      </c>
      <c r="W1233" s="33">
        <f t="shared" si="97"/>
        <v>0</v>
      </c>
      <c r="X1233" s="28" t="str">
        <f t="shared" si="95"/>
        <v/>
      </c>
    </row>
    <row r="1234" spans="1:24" ht="60">
      <c r="A1234" s="29">
        <f t="shared" si="98"/>
        <v>1233</v>
      </c>
      <c r="B1234" s="29">
        <v>310</v>
      </c>
      <c r="C1234" s="30">
        <f t="shared" si="99"/>
        <v>0</v>
      </c>
      <c r="D1234" s="75" t="s">
        <v>2864</v>
      </c>
      <c r="E1234" s="32"/>
      <c r="F1234" s="64" t="s">
        <v>723</v>
      </c>
      <c r="G1234" s="33">
        <v>1</v>
      </c>
      <c r="H1234" s="34" t="s">
        <v>105</v>
      </c>
      <c r="I1234" s="35"/>
      <c r="J1234" s="98" t="s">
        <v>145</v>
      </c>
      <c r="K1234" s="98">
        <v>2</v>
      </c>
      <c r="L1234" s="98">
        <v>1</v>
      </c>
      <c r="M1234" s="50">
        <v>1</v>
      </c>
      <c r="N1234" s="35" t="s">
        <v>2934</v>
      </c>
      <c r="O1234" s="35"/>
      <c r="P1234" s="102" t="s">
        <v>2935</v>
      </c>
      <c r="Q1234" s="35"/>
      <c r="R1234" s="35"/>
      <c r="S1234" s="35"/>
      <c r="T1234" s="75"/>
      <c r="U1234" s="75" t="s">
        <v>2912</v>
      </c>
      <c r="V1234" s="38">
        <f t="shared" si="96"/>
        <v>1233</v>
      </c>
      <c r="W1234" s="33">
        <f t="shared" si="97"/>
        <v>0</v>
      </c>
      <c r="X1234" s="28" t="str">
        <f t="shared" si="95"/>
        <v/>
      </c>
    </row>
    <row r="1235" spans="1:24" ht="60">
      <c r="A1235" s="29">
        <f t="shared" si="98"/>
        <v>1234</v>
      </c>
      <c r="B1235" s="29">
        <v>310</v>
      </c>
      <c r="C1235" s="30">
        <f t="shared" si="99"/>
        <v>0</v>
      </c>
      <c r="D1235" s="75" t="s">
        <v>2864</v>
      </c>
      <c r="E1235" s="32"/>
      <c r="F1235" s="64" t="s">
        <v>723</v>
      </c>
      <c r="G1235" s="33">
        <v>1</v>
      </c>
      <c r="H1235" s="34" t="s">
        <v>105</v>
      </c>
      <c r="I1235" s="35"/>
      <c r="J1235" s="98" t="s">
        <v>145</v>
      </c>
      <c r="K1235" s="98">
        <v>2</v>
      </c>
      <c r="L1235" s="98">
        <v>1</v>
      </c>
      <c r="M1235" s="50">
        <v>1</v>
      </c>
      <c r="N1235" s="35" t="s">
        <v>2936</v>
      </c>
      <c r="O1235" s="35"/>
      <c r="P1235" s="101" t="s">
        <v>2937</v>
      </c>
      <c r="Q1235" s="35"/>
      <c r="R1235" s="35"/>
      <c r="S1235" s="35"/>
      <c r="T1235" s="75"/>
      <c r="U1235" s="75" t="s">
        <v>2912</v>
      </c>
      <c r="V1235" s="38">
        <f t="shared" si="96"/>
        <v>1234</v>
      </c>
      <c r="W1235" s="33">
        <f t="shared" si="97"/>
        <v>0</v>
      </c>
      <c r="X1235" s="28" t="str">
        <f t="shared" si="95"/>
        <v/>
      </c>
    </row>
    <row r="1236" spans="1:24" ht="60">
      <c r="A1236" s="29">
        <f t="shared" si="98"/>
        <v>1235</v>
      </c>
      <c r="B1236" s="29">
        <v>310</v>
      </c>
      <c r="C1236" s="30">
        <f t="shared" si="99"/>
        <v>0</v>
      </c>
      <c r="D1236" s="75" t="s">
        <v>2864</v>
      </c>
      <c r="E1236" s="32"/>
      <c r="F1236" s="64" t="s">
        <v>723</v>
      </c>
      <c r="G1236" s="33">
        <v>1</v>
      </c>
      <c r="H1236" s="34" t="s">
        <v>105</v>
      </c>
      <c r="I1236" s="35"/>
      <c r="J1236" s="98" t="s">
        <v>145</v>
      </c>
      <c r="K1236" s="98">
        <v>2</v>
      </c>
      <c r="L1236" s="98">
        <v>1</v>
      </c>
      <c r="M1236" s="50">
        <v>1</v>
      </c>
      <c r="N1236" s="35" t="s">
        <v>2938</v>
      </c>
      <c r="O1236" s="35"/>
      <c r="P1236" s="102" t="s">
        <v>2939</v>
      </c>
      <c r="Q1236" s="35"/>
      <c r="R1236" s="35"/>
      <c r="S1236" s="35"/>
      <c r="T1236" s="75" t="s">
        <v>2923</v>
      </c>
      <c r="U1236" s="75" t="s">
        <v>2912</v>
      </c>
      <c r="V1236" s="38">
        <f t="shared" si="96"/>
        <v>1235</v>
      </c>
      <c r="W1236" s="33">
        <f t="shared" si="97"/>
        <v>0</v>
      </c>
      <c r="X1236" s="28" t="str">
        <f t="shared" si="95"/>
        <v/>
      </c>
    </row>
    <row r="1237" spans="1:24" ht="60">
      <c r="A1237" s="29">
        <f t="shared" si="98"/>
        <v>1236</v>
      </c>
      <c r="B1237" s="29">
        <v>310</v>
      </c>
      <c r="C1237" s="30">
        <f t="shared" si="99"/>
        <v>0</v>
      </c>
      <c r="D1237" s="75" t="s">
        <v>2864</v>
      </c>
      <c r="E1237" s="32"/>
      <c r="F1237" s="64" t="s">
        <v>723</v>
      </c>
      <c r="G1237" s="33">
        <v>1</v>
      </c>
      <c r="H1237" s="34" t="s">
        <v>105</v>
      </c>
      <c r="I1237" s="35"/>
      <c r="J1237" s="98" t="s">
        <v>145</v>
      </c>
      <c r="K1237" s="98">
        <v>2</v>
      </c>
      <c r="L1237" s="98">
        <v>1</v>
      </c>
      <c r="M1237" s="50">
        <v>1</v>
      </c>
      <c r="N1237" s="35" t="s">
        <v>2940</v>
      </c>
      <c r="O1237" s="35"/>
      <c r="P1237" s="102" t="s">
        <v>2941</v>
      </c>
      <c r="Q1237" s="35"/>
      <c r="R1237" s="35"/>
      <c r="S1237" s="35"/>
      <c r="T1237" s="75" t="s">
        <v>2923</v>
      </c>
      <c r="U1237" s="75" t="s">
        <v>2912</v>
      </c>
      <c r="V1237" s="38">
        <f t="shared" si="96"/>
        <v>1236</v>
      </c>
      <c r="W1237" s="33">
        <f t="shared" si="97"/>
        <v>0</v>
      </c>
      <c r="X1237" s="28" t="str">
        <f t="shared" si="95"/>
        <v/>
      </c>
    </row>
    <row r="1238" spans="1:24" ht="60">
      <c r="A1238" s="29">
        <f t="shared" si="98"/>
        <v>1237</v>
      </c>
      <c r="B1238" s="29">
        <v>310</v>
      </c>
      <c r="C1238" s="30">
        <f t="shared" si="99"/>
        <v>0</v>
      </c>
      <c r="D1238" s="75" t="s">
        <v>2864</v>
      </c>
      <c r="E1238" s="32"/>
      <c r="F1238" s="64" t="s">
        <v>723</v>
      </c>
      <c r="G1238" s="33">
        <v>1</v>
      </c>
      <c r="H1238" s="34" t="s">
        <v>105</v>
      </c>
      <c r="I1238" s="35"/>
      <c r="J1238" s="98" t="s">
        <v>145</v>
      </c>
      <c r="K1238" s="98">
        <v>2</v>
      </c>
      <c r="L1238" s="98">
        <v>1</v>
      </c>
      <c r="M1238" s="50">
        <v>1</v>
      </c>
      <c r="N1238" s="35" t="s">
        <v>2942</v>
      </c>
      <c r="O1238" s="35"/>
      <c r="P1238" s="101" t="s">
        <v>2943</v>
      </c>
      <c r="Q1238" s="35"/>
      <c r="R1238" s="35"/>
      <c r="S1238" s="35"/>
      <c r="T1238" s="75"/>
      <c r="U1238" s="75" t="s">
        <v>2912</v>
      </c>
      <c r="V1238" s="38">
        <f t="shared" si="96"/>
        <v>1237</v>
      </c>
      <c r="W1238" s="33">
        <f t="shared" si="97"/>
        <v>0</v>
      </c>
      <c r="X1238" s="28" t="str">
        <f t="shared" si="95"/>
        <v/>
      </c>
    </row>
    <row r="1239" spans="1:24" ht="60">
      <c r="A1239" s="29">
        <f t="shared" si="98"/>
        <v>1238</v>
      </c>
      <c r="B1239" s="29">
        <v>310</v>
      </c>
      <c r="C1239" s="30">
        <f t="shared" si="99"/>
        <v>0</v>
      </c>
      <c r="D1239" s="75" t="s">
        <v>2864</v>
      </c>
      <c r="E1239" s="32"/>
      <c r="F1239" s="64" t="s">
        <v>723</v>
      </c>
      <c r="G1239" s="33">
        <v>1</v>
      </c>
      <c r="H1239" s="34" t="s">
        <v>105</v>
      </c>
      <c r="I1239" s="35"/>
      <c r="J1239" s="98" t="s">
        <v>145</v>
      </c>
      <c r="K1239" s="98">
        <v>2</v>
      </c>
      <c r="L1239" s="98">
        <v>1</v>
      </c>
      <c r="M1239" s="50">
        <v>1</v>
      </c>
      <c r="N1239" s="35" t="s">
        <v>2944</v>
      </c>
      <c r="O1239" s="35"/>
      <c r="P1239" s="102" t="s">
        <v>2945</v>
      </c>
      <c r="Q1239" s="35"/>
      <c r="R1239" s="35"/>
      <c r="S1239" s="35"/>
      <c r="T1239" s="75"/>
      <c r="U1239" s="75" t="s">
        <v>2912</v>
      </c>
      <c r="V1239" s="38">
        <f t="shared" si="96"/>
        <v>1238</v>
      </c>
      <c r="W1239" s="33">
        <f t="shared" si="97"/>
        <v>0</v>
      </c>
      <c r="X1239" s="28" t="str">
        <f t="shared" si="95"/>
        <v/>
      </c>
    </row>
    <row r="1240" spans="1:24" ht="60">
      <c r="A1240" s="29">
        <f t="shared" si="98"/>
        <v>1239</v>
      </c>
      <c r="B1240" s="29">
        <v>310</v>
      </c>
      <c r="C1240" s="30">
        <f t="shared" si="99"/>
        <v>0</v>
      </c>
      <c r="D1240" s="75" t="s">
        <v>2864</v>
      </c>
      <c r="E1240" s="32"/>
      <c r="F1240" s="64" t="s">
        <v>723</v>
      </c>
      <c r="G1240" s="33">
        <v>1</v>
      </c>
      <c r="H1240" s="34" t="s">
        <v>105</v>
      </c>
      <c r="I1240" s="35"/>
      <c r="J1240" s="98" t="s">
        <v>145</v>
      </c>
      <c r="K1240" s="98">
        <v>2</v>
      </c>
      <c r="L1240" s="98">
        <v>1</v>
      </c>
      <c r="M1240" s="50">
        <v>1</v>
      </c>
      <c r="N1240" s="35" t="s">
        <v>2946</v>
      </c>
      <c r="O1240" s="35"/>
      <c r="P1240" s="101" t="s">
        <v>2947</v>
      </c>
      <c r="Q1240" s="35"/>
      <c r="R1240" s="35"/>
      <c r="S1240" s="35"/>
      <c r="T1240" s="75"/>
      <c r="U1240" s="75" t="s">
        <v>2912</v>
      </c>
      <c r="V1240" s="38">
        <f t="shared" si="96"/>
        <v>1239</v>
      </c>
      <c r="W1240" s="33">
        <f t="shared" si="97"/>
        <v>0</v>
      </c>
      <c r="X1240" s="28" t="str">
        <f t="shared" si="95"/>
        <v/>
      </c>
    </row>
    <row r="1241" spans="1:24" ht="60">
      <c r="A1241" s="29">
        <f t="shared" si="98"/>
        <v>1240</v>
      </c>
      <c r="B1241" s="29">
        <v>310</v>
      </c>
      <c r="C1241" s="30">
        <f t="shared" si="99"/>
        <v>0</v>
      </c>
      <c r="D1241" s="75" t="s">
        <v>2864</v>
      </c>
      <c r="E1241" s="32"/>
      <c r="F1241" s="64" t="s">
        <v>723</v>
      </c>
      <c r="G1241" s="33">
        <v>1</v>
      </c>
      <c r="H1241" s="34" t="s">
        <v>105</v>
      </c>
      <c r="I1241" s="35"/>
      <c r="J1241" s="98" t="s">
        <v>145</v>
      </c>
      <c r="K1241" s="98">
        <v>2</v>
      </c>
      <c r="L1241" s="98">
        <v>1</v>
      </c>
      <c r="M1241" s="50">
        <v>1</v>
      </c>
      <c r="N1241" s="35" t="s">
        <v>2948</v>
      </c>
      <c r="O1241" s="35"/>
      <c r="P1241" s="102" t="s">
        <v>2949</v>
      </c>
      <c r="Q1241" s="35"/>
      <c r="R1241" s="35"/>
      <c r="S1241" s="35"/>
      <c r="T1241" s="75" t="s">
        <v>2923</v>
      </c>
      <c r="U1241" s="75" t="s">
        <v>2912</v>
      </c>
      <c r="V1241" s="38">
        <f t="shared" si="96"/>
        <v>1240</v>
      </c>
      <c r="W1241" s="33">
        <f t="shared" si="97"/>
        <v>0</v>
      </c>
      <c r="X1241" s="28" t="str">
        <f t="shared" si="95"/>
        <v/>
      </c>
    </row>
    <row r="1242" spans="1:24" ht="60">
      <c r="A1242" s="29">
        <f t="shared" si="98"/>
        <v>1241</v>
      </c>
      <c r="B1242" s="29">
        <v>310</v>
      </c>
      <c r="C1242" s="30">
        <f t="shared" si="99"/>
        <v>0</v>
      </c>
      <c r="D1242" s="75" t="s">
        <v>2864</v>
      </c>
      <c r="E1242" s="32"/>
      <c r="F1242" s="64" t="s">
        <v>723</v>
      </c>
      <c r="G1242" s="33">
        <v>1</v>
      </c>
      <c r="H1242" s="34" t="s">
        <v>105</v>
      </c>
      <c r="I1242" s="35"/>
      <c r="J1242" s="98" t="s">
        <v>145</v>
      </c>
      <c r="K1242" s="98">
        <v>2</v>
      </c>
      <c r="L1242" s="98">
        <v>1</v>
      </c>
      <c r="M1242" s="50">
        <v>1</v>
      </c>
      <c r="N1242" s="35" t="s">
        <v>2950</v>
      </c>
      <c r="O1242" s="35"/>
      <c r="P1242" s="102" t="s">
        <v>2951</v>
      </c>
      <c r="Q1242" s="35"/>
      <c r="R1242" s="35"/>
      <c r="S1242" s="35"/>
      <c r="T1242" s="75" t="s">
        <v>2923</v>
      </c>
      <c r="U1242" s="75" t="s">
        <v>2912</v>
      </c>
      <c r="V1242" s="38">
        <f t="shared" si="96"/>
        <v>1241</v>
      </c>
      <c r="W1242" s="33">
        <f t="shared" si="97"/>
        <v>0</v>
      </c>
      <c r="X1242" s="28" t="str">
        <f t="shared" si="95"/>
        <v/>
      </c>
    </row>
    <row r="1243" spans="1:24" ht="60">
      <c r="A1243" s="29">
        <f t="shared" si="98"/>
        <v>1242</v>
      </c>
      <c r="B1243" s="29">
        <v>310</v>
      </c>
      <c r="C1243" s="30">
        <f t="shared" si="99"/>
        <v>0</v>
      </c>
      <c r="D1243" s="75" t="s">
        <v>2864</v>
      </c>
      <c r="E1243" s="32"/>
      <c r="F1243" s="64" t="s">
        <v>723</v>
      </c>
      <c r="G1243" s="33">
        <v>1</v>
      </c>
      <c r="H1243" s="34" t="s">
        <v>105</v>
      </c>
      <c r="I1243" s="35"/>
      <c r="J1243" s="98" t="s">
        <v>145</v>
      </c>
      <c r="K1243" s="98">
        <v>2</v>
      </c>
      <c r="L1243" s="98">
        <v>1</v>
      </c>
      <c r="M1243" s="50">
        <v>1</v>
      </c>
      <c r="N1243" s="35" t="s">
        <v>2952</v>
      </c>
      <c r="O1243" s="35"/>
      <c r="P1243" s="101" t="s">
        <v>2953</v>
      </c>
      <c r="Q1243" s="35"/>
      <c r="R1243" s="35"/>
      <c r="S1243" s="35"/>
      <c r="T1243" s="75"/>
      <c r="U1243" s="75" t="s">
        <v>2912</v>
      </c>
      <c r="V1243" s="38">
        <f t="shared" si="96"/>
        <v>1242</v>
      </c>
      <c r="W1243" s="33">
        <f t="shared" si="97"/>
        <v>0</v>
      </c>
      <c r="X1243" s="28" t="str">
        <f t="shared" si="95"/>
        <v/>
      </c>
    </row>
    <row r="1244" spans="1:24" ht="60">
      <c r="A1244" s="29">
        <f t="shared" si="98"/>
        <v>1243</v>
      </c>
      <c r="B1244" s="29">
        <v>310</v>
      </c>
      <c r="C1244" s="30">
        <f t="shared" si="99"/>
        <v>0</v>
      </c>
      <c r="D1244" s="75" t="s">
        <v>2864</v>
      </c>
      <c r="E1244" s="32"/>
      <c r="F1244" s="64" t="s">
        <v>723</v>
      </c>
      <c r="G1244" s="33">
        <v>1</v>
      </c>
      <c r="H1244" s="34" t="s">
        <v>105</v>
      </c>
      <c r="I1244" s="35"/>
      <c r="J1244" s="98" t="s">
        <v>145</v>
      </c>
      <c r="K1244" s="98">
        <v>2</v>
      </c>
      <c r="L1244" s="98">
        <v>1</v>
      </c>
      <c r="M1244" s="50">
        <v>1</v>
      </c>
      <c r="N1244" s="35" t="s">
        <v>2954</v>
      </c>
      <c r="O1244" s="35"/>
      <c r="P1244" s="102" t="s">
        <v>2955</v>
      </c>
      <c r="Q1244" s="35"/>
      <c r="R1244" s="35"/>
      <c r="S1244" s="35"/>
      <c r="T1244" s="75" t="s">
        <v>2923</v>
      </c>
      <c r="U1244" s="75" t="s">
        <v>2912</v>
      </c>
      <c r="V1244" s="38">
        <f t="shared" si="96"/>
        <v>1243</v>
      </c>
      <c r="W1244" s="33">
        <f t="shared" si="97"/>
        <v>0</v>
      </c>
      <c r="X1244" s="28" t="str">
        <f t="shared" si="95"/>
        <v/>
      </c>
    </row>
    <row r="1245" spans="1:24" ht="60">
      <c r="A1245" s="29">
        <f t="shared" si="98"/>
        <v>1244</v>
      </c>
      <c r="B1245" s="29">
        <v>310</v>
      </c>
      <c r="C1245" s="30">
        <f t="shared" si="99"/>
        <v>0</v>
      </c>
      <c r="D1245" s="75" t="s">
        <v>2864</v>
      </c>
      <c r="E1245" s="32"/>
      <c r="F1245" s="64" t="s">
        <v>723</v>
      </c>
      <c r="G1245" s="33">
        <v>1</v>
      </c>
      <c r="H1245" s="34" t="s">
        <v>105</v>
      </c>
      <c r="I1245" s="35"/>
      <c r="J1245" s="98" t="s">
        <v>145</v>
      </c>
      <c r="K1245" s="98">
        <v>2</v>
      </c>
      <c r="L1245" s="98">
        <v>1</v>
      </c>
      <c r="M1245" s="50">
        <v>1</v>
      </c>
      <c r="N1245" s="35" t="s">
        <v>2956</v>
      </c>
      <c r="O1245" s="35"/>
      <c r="P1245" s="102" t="s">
        <v>2957</v>
      </c>
      <c r="Q1245" s="35"/>
      <c r="R1245" s="35"/>
      <c r="S1245" s="35"/>
      <c r="T1245" s="75" t="s">
        <v>2923</v>
      </c>
      <c r="U1245" s="75" t="s">
        <v>2912</v>
      </c>
      <c r="V1245" s="38">
        <f t="shared" si="96"/>
        <v>1244</v>
      </c>
      <c r="W1245" s="33">
        <f t="shared" si="97"/>
        <v>0</v>
      </c>
      <c r="X1245" s="28" t="str">
        <f t="shared" si="95"/>
        <v/>
      </c>
    </row>
    <row r="1246" spans="1:24" ht="60">
      <c r="A1246" s="29">
        <f t="shared" si="98"/>
        <v>1245</v>
      </c>
      <c r="B1246" s="29">
        <v>310</v>
      </c>
      <c r="C1246" s="30">
        <f t="shared" si="99"/>
        <v>0</v>
      </c>
      <c r="D1246" s="75" t="s">
        <v>2864</v>
      </c>
      <c r="E1246" s="32"/>
      <c r="F1246" s="64" t="s">
        <v>723</v>
      </c>
      <c r="G1246" s="33">
        <v>1</v>
      </c>
      <c r="H1246" s="34" t="s">
        <v>105</v>
      </c>
      <c r="I1246" s="35"/>
      <c r="J1246" s="98" t="s">
        <v>145</v>
      </c>
      <c r="K1246" s="98">
        <v>2</v>
      </c>
      <c r="L1246" s="98">
        <v>1</v>
      </c>
      <c r="M1246" s="50">
        <v>1</v>
      </c>
      <c r="N1246" s="35" t="s">
        <v>2958</v>
      </c>
      <c r="O1246" s="35"/>
      <c r="P1246" s="101" t="s">
        <v>2959</v>
      </c>
      <c r="Q1246" s="35"/>
      <c r="R1246" s="35"/>
      <c r="S1246" s="35"/>
      <c r="T1246" s="75"/>
      <c r="U1246" s="75" t="s">
        <v>2912</v>
      </c>
      <c r="V1246" s="38">
        <f t="shared" si="96"/>
        <v>1245</v>
      </c>
      <c r="W1246" s="33">
        <f t="shared" si="97"/>
        <v>0</v>
      </c>
      <c r="X1246" s="28" t="str">
        <f t="shared" si="95"/>
        <v/>
      </c>
    </row>
    <row r="1247" spans="1:24" ht="60">
      <c r="A1247" s="29">
        <f t="shared" si="98"/>
        <v>1246</v>
      </c>
      <c r="B1247" s="29">
        <v>310</v>
      </c>
      <c r="C1247" s="30">
        <f t="shared" si="99"/>
        <v>0</v>
      </c>
      <c r="D1247" s="75" t="s">
        <v>2864</v>
      </c>
      <c r="E1247" s="32"/>
      <c r="F1247" s="64" t="s">
        <v>723</v>
      </c>
      <c r="G1247" s="33">
        <v>1</v>
      </c>
      <c r="H1247" s="34" t="s">
        <v>105</v>
      </c>
      <c r="I1247" s="35"/>
      <c r="J1247" s="98" t="s">
        <v>145</v>
      </c>
      <c r="K1247" s="98">
        <v>2</v>
      </c>
      <c r="L1247" s="98">
        <v>1</v>
      </c>
      <c r="M1247" s="50">
        <v>1</v>
      </c>
      <c r="N1247" s="35" t="s">
        <v>2960</v>
      </c>
      <c r="O1247" s="35"/>
      <c r="P1247" s="101" t="s">
        <v>2961</v>
      </c>
      <c r="Q1247" s="35"/>
      <c r="R1247" s="35"/>
      <c r="S1247" s="35"/>
      <c r="T1247" s="75" t="s">
        <v>2873</v>
      </c>
      <c r="U1247" s="75"/>
      <c r="V1247" s="38">
        <f t="shared" si="96"/>
        <v>1246</v>
      </c>
      <c r="W1247" s="33">
        <f t="shared" si="97"/>
        <v>0</v>
      </c>
      <c r="X1247" s="28" t="str">
        <f t="shared" si="95"/>
        <v/>
      </c>
    </row>
    <row r="1248" spans="1:24" ht="60">
      <c r="A1248" s="29">
        <f t="shared" si="98"/>
        <v>1247</v>
      </c>
      <c r="B1248" s="29">
        <v>310</v>
      </c>
      <c r="C1248" s="30">
        <f t="shared" si="99"/>
        <v>0</v>
      </c>
      <c r="D1248" s="75" t="s">
        <v>2864</v>
      </c>
      <c r="E1248" s="32"/>
      <c r="F1248" s="64" t="s">
        <v>723</v>
      </c>
      <c r="G1248" s="33">
        <v>1</v>
      </c>
      <c r="H1248" s="34" t="s">
        <v>105</v>
      </c>
      <c r="I1248" s="35"/>
      <c r="J1248" s="98" t="s">
        <v>145</v>
      </c>
      <c r="K1248" s="98">
        <v>3</v>
      </c>
      <c r="L1248" s="98">
        <v>1</v>
      </c>
      <c r="M1248" s="50">
        <v>1</v>
      </c>
      <c r="N1248" s="35" t="s">
        <v>2962</v>
      </c>
      <c r="O1248" s="35"/>
      <c r="P1248" s="101" t="s">
        <v>2963</v>
      </c>
      <c r="Q1248" s="35"/>
      <c r="R1248" s="35"/>
      <c r="S1248" s="35"/>
      <c r="T1248" s="75" t="s">
        <v>2873</v>
      </c>
      <c r="U1248" s="75"/>
      <c r="V1248" s="38">
        <f t="shared" si="96"/>
        <v>1247</v>
      </c>
      <c r="W1248" s="33">
        <f t="shared" si="97"/>
        <v>0</v>
      </c>
      <c r="X1248" s="28" t="str">
        <f t="shared" si="95"/>
        <v/>
      </c>
    </row>
    <row r="1249" spans="1:24" ht="60">
      <c r="A1249" s="29">
        <f t="shared" si="98"/>
        <v>1248</v>
      </c>
      <c r="B1249" s="29">
        <v>310</v>
      </c>
      <c r="C1249" s="30">
        <f t="shared" si="99"/>
        <v>0</v>
      </c>
      <c r="D1249" s="75" t="s">
        <v>2864</v>
      </c>
      <c r="E1249" s="32"/>
      <c r="F1249" s="64" t="s">
        <v>723</v>
      </c>
      <c r="G1249" s="33">
        <v>1</v>
      </c>
      <c r="H1249" s="34" t="s">
        <v>105</v>
      </c>
      <c r="I1249" s="35"/>
      <c r="J1249" s="98" t="s">
        <v>145</v>
      </c>
      <c r="K1249" s="98">
        <v>3</v>
      </c>
      <c r="L1249" s="98">
        <v>1</v>
      </c>
      <c r="M1249" s="50">
        <v>1</v>
      </c>
      <c r="N1249" s="35" t="s">
        <v>2964</v>
      </c>
      <c r="O1249" s="35"/>
      <c r="P1249" s="101" t="s">
        <v>2965</v>
      </c>
      <c r="Q1249" s="35"/>
      <c r="R1249" s="35"/>
      <c r="S1249" s="35"/>
      <c r="T1249" s="75" t="s">
        <v>2873</v>
      </c>
      <c r="U1249" s="75"/>
      <c r="V1249" s="38">
        <f t="shared" si="96"/>
        <v>1248</v>
      </c>
      <c r="W1249" s="33">
        <f t="shared" si="97"/>
        <v>0</v>
      </c>
      <c r="X1249" s="28" t="str">
        <f t="shared" si="95"/>
        <v/>
      </c>
    </row>
    <row r="1250" spans="1:24" ht="60">
      <c r="A1250" s="29">
        <f t="shared" si="98"/>
        <v>1249</v>
      </c>
      <c r="B1250" s="29">
        <v>310</v>
      </c>
      <c r="C1250" s="30">
        <f t="shared" si="99"/>
        <v>0</v>
      </c>
      <c r="D1250" s="75" t="s">
        <v>2864</v>
      </c>
      <c r="E1250" s="32"/>
      <c r="F1250" s="64" t="s">
        <v>723</v>
      </c>
      <c r="G1250" s="33">
        <v>1</v>
      </c>
      <c r="H1250" s="34" t="s">
        <v>105</v>
      </c>
      <c r="I1250" s="35"/>
      <c r="J1250" s="98" t="s">
        <v>145</v>
      </c>
      <c r="K1250" s="98">
        <v>3</v>
      </c>
      <c r="L1250" s="98">
        <v>1</v>
      </c>
      <c r="M1250" s="50">
        <v>1</v>
      </c>
      <c r="N1250" s="35" t="s">
        <v>2966</v>
      </c>
      <c r="O1250" s="35"/>
      <c r="P1250" s="101" t="s">
        <v>2967</v>
      </c>
      <c r="Q1250" s="35"/>
      <c r="R1250" s="35"/>
      <c r="S1250" s="35"/>
      <c r="T1250" s="75" t="s">
        <v>2873</v>
      </c>
      <c r="U1250" s="75"/>
      <c r="V1250" s="38">
        <f t="shared" si="96"/>
        <v>1249</v>
      </c>
      <c r="W1250" s="33">
        <f t="shared" si="97"/>
        <v>0</v>
      </c>
      <c r="X1250" s="28" t="str">
        <f t="shared" si="95"/>
        <v/>
      </c>
    </row>
    <row r="1251" spans="1:24" ht="60">
      <c r="A1251" s="29">
        <f t="shared" si="98"/>
        <v>1250</v>
      </c>
      <c r="B1251" s="29">
        <v>310</v>
      </c>
      <c r="C1251" s="30">
        <f t="shared" si="99"/>
        <v>0</v>
      </c>
      <c r="D1251" s="75" t="s">
        <v>2864</v>
      </c>
      <c r="E1251" s="32"/>
      <c r="F1251" s="64" t="s">
        <v>723</v>
      </c>
      <c r="G1251" s="33">
        <v>1</v>
      </c>
      <c r="H1251" s="34" t="s">
        <v>105</v>
      </c>
      <c r="I1251" s="35"/>
      <c r="J1251" s="98" t="s">
        <v>145</v>
      </c>
      <c r="K1251" s="98">
        <v>3</v>
      </c>
      <c r="L1251" s="98">
        <v>1</v>
      </c>
      <c r="M1251" s="50">
        <v>1</v>
      </c>
      <c r="N1251" s="35" t="s">
        <v>2968</v>
      </c>
      <c r="O1251" s="35"/>
      <c r="P1251" s="101" t="s">
        <v>2969</v>
      </c>
      <c r="Q1251" s="35"/>
      <c r="R1251" s="35"/>
      <c r="S1251" s="35"/>
      <c r="T1251" s="75" t="s">
        <v>2873</v>
      </c>
      <c r="U1251" s="75"/>
      <c r="V1251" s="38">
        <f t="shared" si="96"/>
        <v>1250</v>
      </c>
      <c r="W1251" s="33">
        <f t="shared" si="97"/>
        <v>0</v>
      </c>
      <c r="X1251" s="28" t="str">
        <f t="shared" si="95"/>
        <v/>
      </c>
    </row>
    <row r="1252" spans="1:24" ht="60">
      <c r="A1252" s="29">
        <f t="shared" si="98"/>
        <v>1251</v>
      </c>
      <c r="B1252" s="29">
        <v>310</v>
      </c>
      <c r="C1252" s="30">
        <f t="shared" si="99"/>
        <v>0</v>
      </c>
      <c r="D1252" s="75" t="s">
        <v>2864</v>
      </c>
      <c r="E1252" s="32"/>
      <c r="F1252" s="64" t="s">
        <v>723</v>
      </c>
      <c r="G1252" s="33">
        <v>1</v>
      </c>
      <c r="H1252" s="34" t="s">
        <v>105</v>
      </c>
      <c r="I1252" s="35"/>
      <c r="J1252" s="98" t="s">
        <v>145</v>
      </c>
      <c r="K1252" s="98">
        <v>3</v>
      </c>
      <c r="L1252" s="98">
        <v>1</v>
      </c>
      <c r="M1252" s="50">
        <v>1</v>
      </c>
      <c r="N1252" s="35" t="s">
        <v>2970</v>
      </c>
      <c r="O1252" s="35"/>
      <c r="P1252" s="101" t="s">
        <v>2971</v>
      </c>
      <c r="Q1252" s="35"/>
      <c r="R1252" s="35"/>
      <c r="S1252" s="35"/>
      <c r="T1252" s="75" t="s">
        <v>2873</v>
      </c>
      <c r="U1252" s="75"/>
      <c r="V1252" s="38">
        <f t="shared" si="96"/>
        <v>1251</v>
      </c>
      <c r="W1252" s="33">
        <f t="shared" si="97"/>
        <v>0</v>
      </c>
      <c r="X1252" s="28" t="str">
        <f t="shared" si="95"/>
        <v/>
      </c>
    </row>
    <row r="1253" spans="1:24" ht="60">
      <c r="A1253" s="29">
        <f t="shared" si="98"/>
        <v>1252</v>
      </c>
      <c r="B1253" s="29">
        <v>310</v>
      </c>
      <c r="C1253" s="30">
        <f t="shared" si="99"/>
        <v>0</v>
      </c>
      <c r="D1253" s="75" t="s">
        <v>2864</v>
      </c>
      <c r="E1253" s="32"/>
      <c r="F1253" s="64" t="s">
        <v>723</v>
      </c>
      <c r="G1253" s="33">
        <v>1</v>
      </c>
      <c r="H1253" s="34" t="s">
        <v>105</v>
      </c>
      <c r="I1253" s="35"/>
      <c r="J1253" s="98" t="s">
        <v>145</v>
      </c>
      <c r="K1253" s="98">
        <v>2</v>
      </c>
      <c r="L1253" s="98">
        <v>1</v>
      </c>
      <c r="M1253" s="50">
        <v>1</v>
      </c>
      <c r="N1253" s="35" t="s">
        <v>2972</v>
      </c>
      <c r="O1253" s="35"/>
      <c r="P1253" s="101" t="s">
        <v>2973</v>
      </c>
      <c r="Q1253" s="35"/>
      <c r="R1253" s="35"/>
      <c r="S1253" s="35"/>
      <c r="T1253" s="75" t="s">
        <v>2873</v>
      </c>
      <c r="U1253" s="75" t="s">
        <v>2974</v>
      </c>
      <c r="V1253" s="38">
        <f t="shared" si="96"/>
        <v>1252</v>
      </c>
      <c r="W1253" s="33">
        <f t="shared" si="97"/>
        <v>0</v>
      </c>
      <c r="X1253" s="28" t="str">
        <f t="shared" si="95"/>
        <v/>
      </c>
    </row>
    <row r="1254" spans="1:24" ht="60">
      <c r="A1254" s="29">
        <f t="shared" si="98"/>
        <v>1253</v>
      </c>
      <c r="B1254" s="29">
        <v>310</v>
      </c>
      <c r="C1254" s="30">
        <f t="shared" si="99"/>
        <v>0</v>
      </c>
      <c r="D1254" s="75" t="s">
        <v>2864</v>
      </c>
      <c r="E1254" s="32"/>
      <c r="F1254" s="64" t="s">
        <v>723</v>
      </c>
      <c r="G1254" s="33">
        <v>1</v>
      </c>
      <c r="H1254" s="34" t="s">
        <v>105</v>
      </c>
      <c r="I1254" s="35"/>
      <c r="J1254" s="98" t="s">
        <v>145</v>
      </c>
      <c r="K1254" s="98">
        <v>1</v>
      </c>
      <c r="L1254" s="98">
        <v>1</v>
      </c>
      <c r="M1254" s="50">
        <v>1</v>
      </c>
      <c r="N1254" s="35" t="s">
        <v>2975</v>
      </c>
      <c r="O1254" s="35"/>
      <c r="P1254" s="101" t="s">
        <v>2976</v>
      </c>
      <c r="Q1254" s="35"/>
      <c r="R1254" s="35"/>
      <c r="S1254" s="35"/>
      <c r="T1254" s="75" t="s">
        <v>2873</v>
      </c>
      <c r="U1254" s="100" t="s">
        <v>2868</v>
      </c>
      <c r="V1254" s="38">
        <f t="shared" si="96"/>
        <v>1253</v>
      </c>
      <c r="W1254" s="33">
        <f t="shared" si="97"/>
        <v>0</v>
      </c>
      <c r="X1254" s="28" t="str">
        <f t="shared" si="95"/>
        <v/>
      </c>
    </row>
    <row r="1255" spans="1:24" ht="60">
      <c r="A1255" s="29">
        <f t="shared" si="98"/>
        <v>1254</v>
      </c>
      <c r="B1255" s="29">
        <v>310</v>
      </c>
      <c r="C1255" s="30">
        <f t="shared" si="99"/>
        <v>0</v>
      </c>
      <c r="D1255" s="75" t="s">
        <v>2864</v>
      </c>
      <c r="E1255" s="32"/>
      <c r="F1255" s="64" t="s">
        <v>723</v>
      </c>
      <c r="G1255" s="33">
        <v>1</v>
      </c>
      <c r="H1255" s="34" t="s">
        <v>105</v>
      </c>
      <c r="I1255" s="35"/>
      <c r="J1255" s="98" t="s">
        <v>145</v>
      </c>
      <c r="K1255" s="98">
        <v>3</v>
      </c>
      <c r="L1255" s="98">
        <v>1</v>
      </c>
      <c r="M1255" s="50">
        <v>1</v>
      </c>
      <c r="N1255" s="35" t="s">
        <v>2977</v>
      </c>
      <c r="O1255" s="35"/>
      <c r="P1255" s="101" t="s">
        <v>2978</v>
      </c>
      <c r="Q1255" s="35"/>
      <c r="R1255" s="35"/>
      <c r="S1255" s="35"/>
      <c r="T1255" s="75" t="s">
        <v>2873</v>
      </c>
      <c r="U1255" s="75" t="s">
        <v>2974</v>
      </c>
      <c r="V1255" s="38">
        <f t="shared" si="96"/>
        <v>1254</v>
      </c>
      <c r="W1255" s="33">
        <f t="shared" si="97"/>
        <v>0</v>
      </c>
      <c r="X1255" s="28" t="str">
        <f t="shared" si="95"/>
        <v/>
      </c>
    </row>
    <row r="1256" spans="1:24" ht="60">
      <c r="A1256" s="29">
        <f t="shared" si="98"/>
        <v>1255</v>
      </c>
      <c r="B1256" s="29">
        <v>310</v>
      </c>
      <c r="C1256" s="30">
        <f t="shared" si="99"/>
        <v>0</v>
      </c>
      <c r="D1256" s="75" t="s">
        <v>2864</v>
      </c>
      <c r="E1256" s="32"/>
      <c r="F1256" s="64" t="s">
        <v>723</v>
      </c>
      <c r="G1256" s="33">
        <v>1</v>
      </c>
      <c r="H1256" s="34" t="s">
        <v>105</v>
      </c>
      <c r="I1256" s="35"/>
      <c r="J1256" s="98" t="s">
        <v>145</v>
      </c>
      <c r="K1256" s="98">
        <v>3</v>
      </c>
      <c r="L1256" s="98">
        <v>1</v>
      </c>
      <c r="M1256" s="50">
        <v>1</v>
      </c>
      <c r="N1256" s="35" t="s">
        <v>2979</v>
      </c>
      <c r="O1256" s="35"/>
      <c r="P1256" s="101" t="s">
        <v>2980</v>
      </c>
      <c r="Q1256" s="35"/>
      <c r="R1256" s="35"/>
      <c r="S1256" s="35"/>
      <c r="T1256" s="75" t="s">
        <v>2873</v>
      </c>
      <c r="U1256" s="75" t="s">
        <v>2974</v>
      </c>
      <c r="V1256" s="38">
        <f t="shared" si="96"/>
        <v>1255</v>
      </c>
      <c r="W1256" s="33">
        <f t="shared" si="97"/>
        <v>0</v>
      </c>
      <c r="X1256" s="28" t="str">
        <f t="shared" si="95"/>
        <v/>
      </c>
    </row>
    <row r="1257" spans="1:24" ht="60">
      <c r="A1257" s="29">
        <f t="shared" si="98"/>
        <v>1256</v>
      </c>
      <c r="B1257" s="29">
        <v>310</v>
      </c>
      <c r="C1257" s="30">
        <f t="shared" si="99"/>
        <v>0</v>
      </c>
      <c r="D1257" s="75" t="s">
        <v>2864</v>
      </c>
      <c r="E1257" s="32"/>
      <c r="F1257" s="64" t="s">
        <v>723</v>
      </c>
      <c r="G1257" s="33">
        <v>1</v>
      </c>
      <c r="H1257" s="34" t="s">
        <v>105</v>
      </c>
      <c r="I1257" s="35"/>
      <c r="J1257" s="98" t="s">
        <v>145</v>
      </c>
      <c r="K1257" s="98">
        <v>3</v>
      </c>
      <c r="L1257" s="98">
        <v>1</v>
      </c>
      <c r="M1257" s="50">
        <v>1</v>
      </c>
      <c r="N1257" s="35" t="s">
        <v>2981</v>
      </c>
      <c r="O1257" s="35"/>
      <c r="P1257" s="101" t="s">
        <v>2982</v>
      </c>
      <c r="Q1257" s="35"/>
      <c r="R1257" s="35"/>
      <c r="S1257" s="35"/>
      <c r="T1257" s="75" t="s">
        <v>2873</v>
      </c>
      <c r="U1257" s="75"/>
      <c r="V1257" s="38">
        <f t="shared" si="96"/>
        <v>1256</v>
      </c>
      <c r="W1257" s="33">
        <f t="shared" si="97"/>
        <v>0</v>
      </c>
      <c r="X1257" s="28" t="str">
        <f t="shared" si="95"/>
        <v/>
      </c>
    </row>
    <row r="1258" spans="1:24" ht="60">
      <c r="A1258" s="29">
        <f t="shared" si="98"/>
        <v>1257</v>
      </c>
      <c r="B1258" s="29">
        <v>310</v>
      </c>
      <c r="C1258" s="30">
        <f t="shared" si="99"/>
        <v>0</v>
      </c>
      <c r="D1258" s="75" t="s">
        <v>2864</v>
      </c>
      <c r="E1258" s="32"/>
      <c r="F1258" s="64" t="s">
        <v>723</v>
      </c>
      <c r="G1258" s="33">
        <v>1</v>
      </c>
      <c r="H1258" s="34" t="s">
        <v>105</v>
      </c>
      <c r="I1258" s="35"/>
      <c r="J1258" s="98" t="s">
        <v>145</v>
      </c>
      <c r="K1258" s="98">
        <v>3</v>
      </c>
      <c r="L1258" s="98">
        <v>1</v>
      </c>
      <c r="M1258" s="50">
        <v>1</v>
      </c>
      <c r="N1258" s="35" t="s">
        <v>2983</v>
      </c>
      <c r="O1258" s="35"/>
      <c r="P1258" s="101" t="s">
        <v>2984</v>
      </c>
      <c r="Q1258" s="35"/>
      <c r="R1258" s="35"/>
      <c r="S1258" s="35"/>
      <c r="T1258" s="75" t="s">
        <v>2873</v>
      </c>
      <c r="U1258" s="75"/>
      <c r="V1258" s="38">
        <f t="shared" si="96"/>
        <v>1257</v>
      </c>
      <c r="W1258" s="33">
        <f t="shared" si="97"/>
        <v>0</v>
      </c>
      <c r="X1258" s="28" t="str">
        <f t="shared" si="95"/>
        <v/>
      </c>
    </row>
    <row r="1259" spans="1:24" ht="60">
      <c r="A1259" s="29">
        <f t="shared" si="98"/>
        <v>1258</v>
      </c>
      <c r="B1259" s="29">
        <v>310</v>
      </c>
      <c r="C1259" s="30">
        <f t="shared" si="99"/>
        <v>0</v>
      </c>
      <c r="D1259" s="75" t="s">
        <v>2864</v>
      </c>
      <c r="E1259" s="32"/>
      <c r="F1259" s="64" t="s">
        <v>723</v>
      </c>
      <c r="G1259" s="33">
        <v>1</v>
      </c>
      <c r="H1259" s="34" t="s">
        <v>105</v>
      </c>
      <c r="I1259" s="35"/>
      <c r="J1259" s="98" t="s">
        <v>145</v>
      </c>
      <c r="K1259" s="98">
        <v>3</v>
      </c>
      <c r="L1259" s="98">
        <v>1</v>
      </c>
      <c r="M1259" s="50">
        <v>1</v>
      </c>
      <c r="N1259" s="35" t="s">
        <v>2985</v>
      </c>
      <c r="O1259" s="35"/>
      <c r="P1259" s="101" t="s">
        <v>2986</v>
      </c>
      <c r="Q1259" s="35"/>
      <c r="R1259" s="35"/>
      <c r="S1259" s="35"/>
      <c r="T1259" s="75" t="s">
        <v>2873</v>
      </c>
      <c r="U1259" s="75"/>
      <c r="V1259" s="38">
        <f t="shared" si="96"/>
        <v>1258</v>
      </c>
      <c r="W1259" s="33">
        <f t="shared" si="97"/>
        <v>0</v>
      </c>
      <c r="X1259" s="28" t="str">
        <f t="shared" si="95"/>
        <v/>
      </c>
    </row>
    <row r="1260" spans="1:24" ht="60">
      <c r="A1260" s="29">
        <f t="shared" si="98"/>
        <v>1259</v>
      </c>
      <c r="B1260" s="29">
        <v>310</v>
      </c>
      <c r="C1260" s="30">
        <f t="shared" si="99"/>
        <v>0</v>
      </c>
      <c r="D1260" s="75" t="s">
        <v>2864</v>
      </c>
      <c r="E1260" s="32"/>
      <c r="F1260" s="64" t="s">
        <v>723</v>
      </c>
      <c r="G1260" s="33">
        <v>1</v>
      </c>
      <c r="H1260" s="34" t="s">
        <v>105</v>
      </c>
      <c r="I1260" s="35"/>
      <c r="J1260" s="98" t="s">
        <v>145</v>
      </c>
      <c r="K1260" s="98">
        <v>3</v>
      </c>
      <c r="L1260" s="98">
        <v>1</v>
      </c>
      <c r="M1260" s="50">
        <v>1</v>
      </c>
      <c r="N1260" s="35" t="s">
        <v>2987</v>
      </c>
      <c r="O1260" s="35"/>
      <c r="P1260" s="101" t="s">
        <v>2988</v>
      </c>
      <c r="Q1260" s="35"/>
      <c r="R1260" s="35"/>
      <c r="S1260" s="35"/>
      <c r="T1260" s="75" t="s">
        <v>2873</v>
      </c>
      <c r="U1260" s="75"/>
      <c r="V1260" s="38">
        <f t="shared" si="96"/>
        <v>1259</v>
      </c>
      <c r="W1260" s="33">
        <f t="shared" si="97"/>
        <v>0</v>
      </c>
      <c r="X1260" s="28" t="str">
        <f t="shared" si="95"/>
        <v/>
      </c>
    </row>
    <row r="1261" spans="1:24" ht="60">
      <c r="A1261" s="29">
        <f t="shared" si="98"/>
        <v>1260</v>
      </c>
      <c r="B1261" s="29">
        <v>310</v>
      </c>
      <c r="C1261" s="30">
        <f t="shared" si="99"/>
        <v>0</v>
      </c>
      <c r="D1261" s="75" t="s">
        <v>2864</v>
      </c>
      <c r="E1261" s="32"/>
      <c r="F1261" s="64" t="s">
        <v>723</v>
      </c>
      <c r="G1261" s="33">
        <v>1</v>
      </c>
      <c r="H1261" s="34" t="s">
        <v>105</v>
      </c>
      <c r="I1261" s="35"/>
      <c r="J1261" s="98" t="s">
        <v>145</v>
      </c>
      <c r="K1261" s="98">
        <v>3</v>
      </c>
      <c r="L1261" s="98">
        <v>1</v>
      </c>
      <c r="M1261" s="50">
        <v>1</v>
      </c>
      <c r="N1261" s="35" t="s">
        <v>2989</v>
      </c>
      <c r="O1261" s="35"/>
      <c r="P1261" s="101" t="s">
        <v>2990</v>
      </c>
      <c r="Q1261" s="35"/>
      <c r="R1261" s="35"/>
      <c r="S1261" s="35"/>
      <c r="T1261" s="75" t="s">
        <v>2873</v>
      </c>
      <c r="U1261" s="75"/>
      <c r="V1261" s="38">
        <f t="shared" si="96"/>
        <v>1260</v>
      </c>
      <c r="W1261" s="33">
        <f t="shared" si="97"/>
        <v>0</v>
      </c>
      <c r="X1261" s="28" t="str">
        <f t="shared" si="95"/>
        <v/>
      </c>
    </row>
    <row r="1262" spans="1:24" ht="60">
      <c r="A1262" s="29">
        <f t="shared" si="98"/>
        <v>1261</v>
      </c>
      <c r="B1262" s="29">
        <v>310</v>
      </c>
      <c r="C1262" s="30">
        <f t="shared" si="99"/>
        <v>0</v>
      </c>
      <c r="D1262" s="75" t="s">
        <v>2864</v>
      </c>
      <c r="E1262" s="32"/>
      <c r="F1262" s="64" t="s">
        <v>723</v>
      </c>
      <c r="G1262" s="33">
        <v>1</v>
      </c>
      <c r="H1262" s="34" t="s">
        <v>105</v>
      </c>
      <c r="I1262" s="35"/>
      <c r="J1262" s="98" t="s">
        <v>145</v>
      </c>
      <c r="K1262" s="98">
        <v>3</v>
      </c>
      <c r="L1262" s="98">
        <v>1</v>
      </c>
      <c r="M1262" s="50">
        <v>1</v>
      </c>
      <c r="N1262" s="35" t="s">
        <v>2991</v>
      </c>
      <c r="O1262" s="35"/>
      <c r="P1262" s="101" t="s">
        <v>2992</v>
      </c>
      <c r="Q1262" s="35"/>
      <c r="R1262" s="35"/>
      <c r="S1262" s="35"/>
      <c r="T1262" s="75" t="s">
        <v>2873</v>
      </c>
      <c r="U1262" s="75"/>
      <c r="V1262" s="38">
        <f t="shared" si="96"/>
        <v>1261</v>
      </c>
      <c r="W1262" s="33">
        <f t="shared" si="97"/>
        <v>0</v>
      </c>
      <c r="X1262" s="28" t="str">
        <f t="shared" si="95"/>
        <v/>
      </c>
    </row>
    <row r="1263" spans="1:24" ht="30">
      <c r="A1263" s="29">
        <f t="shared" si="98"/>
        <v>1262</v>
      </c>
      <c r="B1263" s="29">
        <v>105</v>
      </c>
      <c r="C1263" s="30">
        <f t="shared" si="99"/>
        <v>0</v>
      </c>
      <c r="D1263" s="35" t="s">
        <v>2993</v>
      </c>
      <c r="E1263" s="32"/>
      <c r="F1263" s="64" t="s">
        <v>723</v>
      </c>
      <c r="G1263" s="33">
        <v>1</v>
      </c>
      <c r="H1263" s="34" t="s">
        <v>105</v>
      </c>
      <c r="I1263" s="35"/>
      <c r="J1263" s="36" t="s">
        <v>261</v>
      </c>
      <c r="K1263" s="36">
        <v>2</v>
      </c>
      <c r="L1263" s="36">
        <v>1</v>
      </c>
      <c r="M1263" s="50">
        <v>1</v>
      </c>
      <c r="N1263" s="35" t="s">
        <v>2994</v>
      </c>
      <c r="O1263" s="35"/>
      <c r="P1263" s="99" t="s">
        <v>2995</v>
      </c>
      <c r="Q1263" s="35"/>
      <c r="R1263" s="103" t="s">
        <v>2996</v>
      </c>
      <c r="S1263" s="103"/>
      <c r="T1263" s="35"/>
      <c r="U1263" s="35"/>
      <c r="V1263" s="38">
        <f t="shared" si="96"/>
        <v>1262</v>
      </c>
      <c r="W1263" s="33">
        <f t="shared" si="97"/>
        <v>1</v>
      </c>
      <c r="X1263" s="28" t="str">
        <f t="shared" si="95"/>
        <v/>
      </c>
    </row>
    <row r="1264" spans="1:24" ht="30">
      <c r="A1264" s="29">
        <f t="shared" si="98"/>
        <v>1263</v>
      </c>
      <c r="B1264" s="29">
        <v>105</v>
      </c>
      <c r="C1264" s="30">
        <f t="shared" si="99"/>
        <v>0</v>
      </c>
      <c r="D1264" s="35" t="s">
        <v>2993</v>
      </c>
      <c r="E1264" s="32"/>
      <c r="F1264" s="64" t="s">
        <v>723</v>
      </c>
      <c r="G1264" s="33">
        <v>1</v>
      </c>
      <c r="H1264" s="34" t="s">
        <v>105</v>
      </c>
      <c r="I1264" s="35"/>
      <c r="J1264" s="36" t="s">
        <v>261</v>
      </c>
      <c r="K1264" s="36">
        <v>2</v>
      </c>
      <c r="L1264" s="36">
        <v>1</v>
      </c>
      <c r="M1264" s="50">
        <v>1</v>
      </c>
      <c r="N1264" s="35" t="s">
        <v>2997</v>
      </c>
      <c r="O1264" s="35"/>
      <c r="P1264" s="99" t="s">
        <v>2998</v>
      </c>
      <c r="Q1264" s="35"/>
      <c r="R1264" s="103" t="s">
        <v>2996</v>
      </c>
      <c r="S1264" s="103"/>
      <c r="T1264" s="35"/>
      <c r="U1264" s="35"/>
      <c r="V1264" s="38">
        <f t="shared" si="96"/>
        <v>1263</v>
      </c>
      <c r="W1264" s="33">
        <f t="shared" si="97"/>
        <v>1</v>
      </c>
      <c r="X1264" s="28" t="str">
        <f t="shared" si="95"/>
        <v/>
      </c>
    </row>
    <row r="1265" spans="1:24" ht="30">
      <c r="A1265" s="29">
        <f t="shared" si="98"/>
        <v>1264</v>
      </c>
      <c r="B1265" s="29">
        <v>105</v>
      </c>
      <c r="C1265" s="30">
        <f t="shared" si="99"/>
        <v>0</v>
      </c>
      <c r="D1265" s="35" t="s">
        <v>2993</v>
      </c>
      <c r="E1265" s="32"/>
      <c r="F1265" s="64" t="s">
        <v>723</v>
      </c>
      <c r="G1265" s="33">
        <v>1</v>
      </c>
      <c r="H1265" s="34" t="s">
        <v>105</v>
      </c>
      <c r="I1265" s="35"/>
      <c r="J1265" s="36" t="s">
        <v>261</v>
      </c>
      <c r="K1265" s="36">
        <v>2</v>
      </c>
      <c r="L1265" s="36">
        <v>1</v>
      </c>
      <c r="M1265" s="50">
        <v>1</v>
      </c>
      <c r="N1265" s="35" t="s">
        <v>2999</v>
      </c>
      <c r="O1265" s="35"/>
      <c r="P1265" s="35" t="s">
        <v>3000</v>
      </c>
      <c r="Q1265" s="35"/>
      <c r="R1265" s="103" t="s">
        <v>2996</v>
      </c>
      <c r="S1265" s="103"/>
      <c r="T1265" s="35"/>
      <c r="U1265" s="35"/>
      <c r="V1265" s="38">
        <f t="shared" si="96"/>
        <v>1264</v>
      </c>
      <c r="W1265" s="33">
        <f t="shared" si="97"/>
        <v>1</v>
      </c>
      <c r="X1265" s="28" t="str">
        <f t="shared" si="95"/>
        <v/>
      </c>
    </row>
    <row r="1266" spans="1:24" ht="30">
      <c r="A1266" s="29">
        <f t="shared" si="98"/>
        <v>1265</v>
      </c>
      <c r="B1266" s="29">
        <v>105</v>
      </c>
      <c r="C1266" s="30">
        <f t="shared" si="99"/>
        <v>0</v>
      </c>
      <c r="D1266" s="35" t="s">
        <v>2993</v>
      </c>
      <c r="E1266" s="32"/>
      <c r="F1266" s="64" t="s">
        <v>723</v>
      </c>
      <c r="G1266" s="33">
        <v>1</v>
      </c>
      <c r="H1266" s="34" t="s">
        <v>105</v>
      </c>
      <c r="I1266" s="35"/>
      <c r="J1266" s="36" t="s">
        <v>261</v>
      </c>
      <c r="K1266" s="36">
        <v>2</v>
      </c>
      <c r="L1266" s="36">
        <v>1</v>
      </c>
      <c r="M1266" s="50">
        <v>1</v>
      </c>
      <c r="N1266" s="35" t="s">
        <v>3001</v>
      </c>
      <c r="O1266" s="35"/>
      <c r="P1266" s="99" t="s">
        <v>3002</v>
      </c>
      <c r="Q1266" s="35"/>
      <c r="R1266" s="103" t="s">
        <v>2996</v>
      </c>
      <c r="S1266" s="103"/>
      <c r="T1266" s="35"/>
      <c r="U1266" s="35"/>
      <c r="V1266" s="38">
        <f t="shared" si="96"/>
        <v>1265</v>
      </c>
      <c r="W1266" s="33">
        <f t="shared" si="97"/>
        <v>1</v>
      </c>
      <c r="X1266" s="28" t="str">
        <f t="shared" si="95"/>
        <v/>
      </c>
    </row>
    <row r="1267" spans="1:24" ht="30">
      <c r="A1267" s="29">
        <f t="shared" si="98"/>
        <v>1266</v>
      </c>
      <c r="B1267" s="29">
        <v>105</v>
      </c>
      <c r="C1267" s="30">
        <f t="shared" si="99"/>
        <v>0</v>
      </c>
      <c r="D1267" s="35" t="s">
        <v>2993</v>
      </c>
      <c r="E1267" s="32"/>
      <c r="F1267" s="64" t="s">
        <v>723</v>
      </c>
      <c r="G1267" s="33">
        <v>1</v>
      </c>
      <c r="H1267" s="34" t="s">
        <v>105</v>
      </c>
      <c r="I1267" s="35"/>
      <c r="J1267" s="36" t="s">
        <v>261</v>
      </c>
      <c r="K1267" s="36">
        <v>2</v>
      </c>
      <c r="L1267" s="36">
        <v>1</v>
      </c>
      <c r="M1267" s="50">
        <v>1</v>
      </c>
      <c r="N1267" s="35" t="s">
        <v>3003</v>
      </c>
      <c r="O1267" s="35"/>
      <c r="P1267" s="35" t="s">
        <v>3004</v>
      </c>
      <c r="Q1267" s="35"/>
      <c r="R1267" s="103" t="s">
        <v>2996</v>
      </c>
      <c r="S1267" s="103"/>
      <c r="T1267" s="35"/>
      <c r="U1267" s="35"/>
      <c r="V1267" s="38">
        <f t="shared" si="96"/>
        <v>1266</v>
      </c>
      <c r="W1267" s="33">
        <f t="shared" si="97"/>
        <v>1</v>
      </c>
      <c r="X1267" s="28" t="str">
        <f t="shared" si="95"/>
        <v/>
      </c>
    </row>
    <row r="1268" spans="1:24" ht="30">
      <c r="A1268" s="29">
        <f t="shared" si="98"/>
        <v>1267</v>
      </c>
      <c r="B1268" s="29">
        <v>105</v>
      </c>
      <c r="C1268" s="30">
        <f t="shared" si="99"/>
        <v>0</v>
      </c>
      <c r="D1268" s="35" t="s">
        <v>2993</v>
      </c>
      <c r="E1268" s="32"/>
      <c r="F1268" s="64" t="s">
        <v>723</v>
      </c>
      <c r="G1268" s="33">
        <v>1</v>
      </c>
      <c r="H1268" s="34" t="s">
        <v>105</v>
      </c>
      <c r="I1268" s="35"/>
      <c r="J1268" s="36" t="s">
        <v>261</v>
      </c>
      <c r="K1268" s="36">
        <v>2</v>
      </c>
      <c r="L1268" s="36">
        <v>1</v>
      </c>
      <c r="M1268" s="50">
        <v>1</v>
      </c>
      <c r="N1268" s="35" t="s">
        <v>3005</v>
      </c>
      <c r="O1268" s="35"/>
      <c r="P1268" s="35" t="s">
        <v>3006</v>
      </c>
      <c r="Q1268" s="35"/>
      <c r="R1268" s="103" t="s">
        <v>2996</v>
      </c>
      <c r="S1268" s="103"/>
      <c r="T1268" s="35"/>
      <c r="U1268" s="35"/>
      <c r="V1268" s="38">
        <f t="shared" si="96"/>
        <v>1267</v>
      </c>
      <c r="W1268" s="33">
        <f t="shared" si="97"/>
        <v>1</v>
      </c>
      <c r="X1268" s="28" t="str">
        <f t="shared" si="95"/>
        <v/>
      </c>
    </row>
    <row r="1269" spans="1:24" ht="30">
      <c r="A1269" s="29">
        <f t="shared" si="98"/>
        <v>1268</v>
      </c>
      <c r="B1269" s="29">
        <v>105</v>
      </c>
      <c r="C1269" s="30">
        <f t="shared" si="99"/>
        <v>0</v>
      </c>
      <c r="D1269" s="35" t="s">
        <v>2993</v>
      </c>
      <c r="E1269" s="32"/>
      <c r="F1269" s="64" t="s">
        <v>723</v>
      </c>
      <c r="G1269" s="33">
        <v>1</v>
      </c>
      <c r="H1269" s="34" t="s">
        <v>105</v>
      </c>
      <c r="I1269" s="35"/>
      <c r="J1269" s="36" t="s">
        <v>261</v>
      </c>
      <c r="K1269" s="36">
        <v>2</v>
      </c>
      <c r="L1269" s="36">
        <v>1</v>
      </c>
      <c r="M1269" s="50">
        <v>1</v>
      </c>
      <c r="N1269" s="35" t="s">
        <v>3007</v>
      </c>
      <c r="O1269" s="35"/>
      <c r="P1269" s="99" t="s">
        <v>3008</v>
      </c>
      <c r="Q1269" s="35"/>
      <c r="R1269" s="103" t="s">
        <v>2996</v>
      </c>
      <c r="S1269" s="103"/>
      <c r="T1269" s="35"/>
      <c r="U1269" s="35"/>
      <c r="V1269" s="38">
        <f t="shared" si="96"/>
        <v>1268</v>
      </c>
      <c r="W1269" s="33">
        <f t="shared" si="97"/>
        <v>1</v>
      </c>
      <c r="X1269" s="28" t="str">
        <f t="shared" si="95"/>
        <v/>
      </c>
    </row>
    <row r="1270" spans="1:24" ht="30">
      <c r="A1270" s="29">
        <f t="shared" si="98"/>
        <v>1269</v>
      </c>
      <c r="B1270" s="29">
        <v>105</v>
      </c>
      <c r="C1270" s="30">
        <f t="shared" si="99"/>
        <v>0</v>
      </c>
      <c r="D1270" s="35" t="s">
        <v>2993</v>
      </c>
      <c r="E1270" s="32"/>
      <c r="F1270" s="64" t="s">
        <v>723</v>
      </c>
      <c r="G1270" s="33">
        <v>1</v>
      </c>
      <c r="H1270" s="34" t="s">
        <v>105</v>
      </c>
      <c r="I1270" s="35"/>
      <c r="J1270" s="36" t="s">
        <v>261</v>
      </c>
      <c r="K1270" s="36">
        <v>2</v>
      </c>
      <c r="L1270" s="36">
        <v>1</v>
      </c>
      <c r="M1270" s="50">
        <v>1</v>
      </c>
      <c r="N1270" s="35" t="s">
        <v>3009</v>
      </c>
      <c r="O1270" s="35"/>
      <c r="P1270" s="99" t="s">
        <v>3010</v>
      </c>
      <c r="Q1270" s="35"/>
      <c r="R1270" s="103" t="s">
        <v>2996</v>
      </c>
      <c r="S1270" s="103"/>
      <c r="T1270" s="35"/>
      <c r="U1270" s="35"/>
      <c r="V1270" s="38">
        <f t="shared" si="96"/>
        <v>1269</v>
      </c>
      <c r="W1270" s="33">
        <f t="shared" si="97"/>
        <v>1</v>
      </c>
      <c r="X1270" s="28" t="str">
        <f t="shared" si="95"/>
        <v/>
      </c>
    </row>
    <row r="1271" spans="1:24" ht="30">
      <c r="A1271" s="29">
        <f t="shared" si="98"/>
        <v>1270</v>
      </c>
      <c r="B1271" s="29">
        <v>105</v>
      </c>
      <c r="C1271" s="30">
        <f t="shared" si="99"/>
        <v>0</v>
      </c>
      <c r="D1271" s="35" t="s">
        <v>2993</v>
      </c>
      <c r="E1271" s="32"/>
      <c r="F1271" s="64" t="s">
        <v>723</v>
      </c>
      <c r="G1271" s="33">
        <v>1</v>
      </c>
      <c r="H1271" s="34" t="s">
        <v>105</v>
      </c>
      <c r="I1271" s="35"/>
      <c r="J1271" s="36" t="s">
        <v>261</v>
      </c>
      <c r="K1271" s="36">
        <v>2</v>
      </c>
      <c r="L1271" s="36">
        <v>1</v>
      </c>
      <c r="M1271" s="50">
        <v>1</v>
      </c>
      <c r="N1271" s="35" t="s">
        <v>1331</v>
      </c>
      <c r="O1271" s="35"/>
      <c r="P1271" s="99" t="s">
        <v>3011</v>
      </c>
      <c r="Q1271" s="35"/>
      <c r="R1271" s="103" t="s">
        <v>2996</v>
      </c>
      <c r="S1271" s="103"/>
      <c r="T1271" s="35"/>
      <c r="U1271" s="35"/>
      <c r="V1271" s="38">
        <f t="shared" si="96"/>
        <v>1270</v>
      </c>
      <c r="W1271" s="33">
        <f t="shared" si="97"/>
        <v>1</v>
      </c>
      <c r="X1271" s="28" t="str">
        <f t="shared" si="95"/>
        <v/>
      </c>
    </row>
    <row r="1272" spans="1:24" ht="30">
      <c r="A1272" s="29">
        <f t="shared" si="98"/>
        <v>1271</v>
      </c>
      <c r="B1272" s="29">
        <v>105</v>
      </c>
      <c r="C1272" s="30">
        <f t="shared" si="99"/>
        <v>0</v>
      </c>
      <c r="D1272" s="35" t="s">
        <v>2993</v>
      </c>
      <c r="E1272" s="32"/>
      <c r="F1272" s="64" t="s">
        <v>723</v>
      </c>
      <c r="G1272" s="33">
        <v>1</v>
      </c>
      <c r="H1272" s="34" t="s">
        <v>105</v>
      </c>
      <c r="I1272" s="35"/>
      <c r="J1272" s="36" t="s">
        <v>261</v>
      </c>
      <c r="K1272" s="36">
        <v>2</v>
      </c>
      <c r="L1272" s="36">
        <v>1</v>
      </c>
      <c r="M1272" s="50">
        <v>1</v>
      </c>
      <c r="N1272" s="35" t="s">
        <v>3012</v>
      </c>
      <c r="O1272" s="35"/>
      <c r="P1272" s="99" t="s">
        <v>3013</v>
      </c>
      <c r="Q1272" s="35"/>
      <c r="R1272" s="103" t="s">
        <v>2996</v>
      </c>
      <c r="S1272" s="103"/>
      <c r="T1272" s="35"/>
      <c r="U1272" s="35"/>
      <c r="V1272" s="38">
        <f t="shared" si="96"/>
        <v>1271</v>
      </c>
      <c r="W1272" s="33">
        <f t="shared" si="97"/>
        <v>1</v>
      </c>
      <c r="X1272" s="28" t="str">
        <f t="shared" si="95"/>
        <v/>
      </c>
    </row>
    <row r="1273" spans="1:24" ht="30">
      <c r="A1273" s="29">
        <f t="shared" si="98"/>
        <v>1272</v>
      </c>
      <c r="B1273" s="29">
        <v>105</v>
      </c>
      <c r="C1273" s="30">
        <f t="shared" si="99"/>
        <v>0</v>
      </c>
      <c r="D1273" s="35" t="s">
        <v>2993</v>
      </c>
      <c r="E1273" s="32"/>
      <c r="F1273" s="64" t="s">
        <v>723</v>
      </c>
      <c r="G1273" s="33">
        <v>1</v>
      </c>
      <c r="H1273" s="34" t="s">
        <v>105</v>
      </c>
      <c r="I1273" s="35"/>
      <c r="J1273" s="36" t="s">
        <v>261</v>
      </c>
      <c r="K1273" s="36">
        <v>2</v>
      </c>
      <c r="L1273" s="36">
        <v>1</v>
      </c>
      <c r="M1273" s="50">
        <v>1</v>
      </c>
      <c r="N1273" s="35" t="s">
        <v>3014</v>
      </c>
      <c r="O1273" s="35"/>
      <c r="P1273" s="99" t="s">
        <v>3015</v>
      </c>
      <c r="Q1273" s="35"/>
      <c r="R1273" s="103" t="s">
        <v>2996</v>
      </c>
      <c r="S1273" s="103"/>
      <c r="T1273" s="35"/>
      <c r="U1273" s="35"/>
      <c r="V1273" s="38">
        <f t="shared" si="96"/>
        <v>1272</v>
      </c>
      <c r="W1273" s="33">
        <f t="shared" si="97"/>
        <v>1</v>
      </c>
      <c r="X1273" s="28" t="str">
        <f t="shared" si="95"/>
        <v/>
      </c>
    </row>
    <row r="1274" spans="1:24" ht="30">
      <c r="A1274" s="29">
        <f t="shared" si="98"/>
        <v>1273</v>
      </c>
      <c r="B1274" s="29">
        <v>105</v>
      </c>
      <c r="C1274" s="30">
        <f t="shared" si="99"/>
        <v>0</v>
      </c>
      <c r="D1274" s="35" t="s">
        <v>2993</v>
      </c>
      <c r="E1274" s="32"/>
      <c r="F1274" s="64" t="s">
        <v>723</v>
      </c>
      <c r="G1274" s="33">
        <v>1</v>
      </c>
      <c r="H1274" s="34" t="s">
        <v>105</v>
      </c>
      <c r="I1274" s="35"/>
      <c r="J1274" s="36" t="s">
        <v>261</v>
      </c>
      <c r="K1274" s="36">
        <v>2</v>
      </c>
      <c r="L1274" s="36">
        <v>1</v>
      </c>
      <c r="M1274" s="50">
        <v>1</v>
      </c>
      <c r="N1274" s="35" t="s">
        <v>3016</v>
      </c>
      <c r="O1274" s="35"/>
      <c r="P1274" s="99" t="s">
        <v>3017</v>
      </c>
      <c r="Q1274" s="35"/>
      <c r="R1274" s="103" t="s">
        <v>2996</v>
      </c>
      <c r="S1274" s="103"/>
      <c r="T1274" s="35"/>
      <c r="U1274" s="35"/>
      <c r="V1274" s="38">
        <f t="shared" si="96"/>
        <v>1273</v>
      </c>
      <c r="W1274" s="33">
        <f t="shared" si="97"/>
        <v>1</v>
      </c>
      <c r="X1274" s="28" t="str">
        <f t="shared" si="95"/>
        <v/>
      </c>
    </row>
    <row r="1275" spans="1:24">
      <c r="A1275" s="29">
        <f t="shared" si="98"/>
        <v>1274</v>
      </c>
      <c r="B1275" s="29">
        <v>203</v>
      </c>
      <c r="C1275" s="30">
        <f t="shared" si="99"/>
        <v>0</v>
      </c>
      <c r="D1275" s="43" t="s">
        <v>40</v>
      </c>
      <c r="E1275" s="32"/>
      <c r="F1275" s="43" t="s">
        <v>40</v>
      </c>
      <c r="G1275" s="33">
        <v>1</v>
      </c>
      <c r="H1275" s="34" t="s">
        <v>105</v>
      </c>
      <c r="I1275" s="40"/>
      <c r="J1275" s="104" t="s">
        <v>3018</v>
      </c>
      <c r="K1275" s="104">
        <v>3</v>
      </c>
      <c r="L1275" s="104">
        <v>1</v>
      </c>
      <c r="M1275" s="50">
        <v>1</v>
      </c>
      <c r="N1275" s="35" t="s">
        <v>3019</v>
      </c>
      <c r="O1275" s="35"/>
      <c r="P1275" s="105" t="s">
        <v>3020</v>
      </c>
      <c r="Q1275" s="35"/>
      <c r="R1275" s="106"/>
      <c r="S1275" s="106"/>
      <c r="T1275" s="106" t="s">
        <v>3021</v>
      </c>
      <c r="U1275" s="106" t="s">
        <v>3022</v>
      </c>
      <c r="V1275" s="38">
        <f t="shared" si="96"/>
        <v>1274</v>
      </c>
      <c r="W1275" s="33">
        <f t="shared" si="97"/>
        <v>0</v>
      </c>
      <c r="X1275" s="28" t="str">
        <f t="shared" si="95"/>
        <v/>
      </c>
    </row>
    <row r="1276" spans="1:24">
      <c r="A1276" s="29">
        <f t="shared" si="98"/>
        <v>1275</v>
      </c>
      <c r="B1276" s="29">
        <v>203</v>
      </c>
      <c r="C1276" s="30">
        <f t="shared" si="99"/>
        <v>0</v>
      </c>
      <c r="D1276" s="43" t="s">
        <v>40</v>
      </c>
      <c r="E1276" s="32"/>
      <c r="F1276" s="43" t="s">
        <v>40</v>
      </c>
      <c r="G1276" s="33">
        <v>1</v>
      </c>
      <c r="H1276" s="34" t="s">
        <v>105</v>
      </c>
      <c r="I1276" s="40"/>
      <c r="J1276" s="104" t="s">
        <v>106</v>
      </c>
      <c r="K1276" s="104">
        <v>1</v>
      </c>
      <c r="L1276" s="104">
        <v>1</v>
      </c>
      <c r="M1276" s="50">
        <v>1</v>
      </c>
      <c r="N1276" s="35" t="s">
        <v>3023</v>
      </c>
      <c r="O1276" s="35"/>
      <c r="P1276" s="105" t="s">
        <v>3024</v>
      </c>
      <c r="Q1276" s="35"/>
      <c r="R1276" s="106"/>
      <c r="S1276" s="106"/>
      <c r="T1276" s="106" t="s">
        <v>3021</v>
      </c>
      <c r="U1276" s="106" t="s">
        <v>3022</v>
      </c>
      <c r="V1276" s="38">
        <f t="shared" si="96"/>
        <v>1275</v>
      </c>
      <c r="W1276" s="33">
        <f t="shared" si="97"/>
        <v>0</v>
      </c>
      <c r="X1276" s="28" t="str">
        <f t="shared" si="95"/>
        <v/>
      </c>
    </row>
    <row r="1277" spans="1:24">
      <c r="A1277" s="29">
        <f t="shared" si="98"/>
        <v>1276</v>
      </c>
      <c r="B1277" s="29">
        <v>203</v>
      </c>
      <c r="C1277" s="30">
        <f t="shared" si="99"/>
        <v>0</v>
      </c>
      <c r="D1277" s="43" t="s">
        <v>40</v>
      </c>
      <c r="E1277" s="32"/>
      <c r="F1277" s="43" t="s">
        <v>40</v>
      </c>
      <c r="G1277" s="33">
        <v>1</v>
      </c>
      <c r="H1277" s="34" t="s">
        <v>105</v>
      </c>
      <c r="I1277" s="40"/>
      <c r="J1277" s="104" t="s">
        <v>106</v>
      </c>
      <c r="K1277" s="104">
        <v>1</v>
      </c>
      <c r="L1277" s="104">
        <v>1</v>
      </c>
      <c r="M1277" s="50">
        <v>1</v>
      </c>
      <c r="N1277" s="35" t="s">
        <v>3025</v>
      </c>
      <c r="O1277" s="35"/>
      <c r="P1277" s="105" t="s">
        <v>3026</v>
      </c>
      <c r="Q1277" s="35"/>
      <c r="R1277" s="106"/>
      <c r="S1277" s="106"/>
      <c r="T1277" s="106" t="s">
        <v>3021</v>
      </c>
      <c r="U1277" s="106" t="s">
        <v>3022</v>
      </c>
      <c r="V1277" s="38">
        <f t="shared" si="96"/>
        <v>1276</v>
      </c>
      <c r="W1277" s="33">
        <f t="shared" si="97"/>
        <v>0</v>
      </c>
      <c r="X1277" s="28" t="str">
        <f t="shared" si="95"/>
        <v/>
      </c>
    </row>
    <row r="1278" spans="1:24">
      <c r="A1278" s="29">
        <f t="shared" si="98"/>
        <v>1277</v>
      </c>
      <c r="B1278" s="29">
        <v>203</v>
      </c>
      <c r="C1278" s="30">
        <f t="shared" si="99"/>
        <v>0</v>
      </c>
      <c r="D1278" s="43" t="s">
        <v>40</v>
      </c>
      <c r="E1278" s="32"/>
      <c r="F1278" s="43" t="s">
        <v>40</v>
      </c>
      <c r="G1278" s="33">
        <v>1</v>
      </c>
      <c r="H1278" s="34" t="s">
        <v>105</v>
      </c>
      <c r="I1278" s="40"/>
      <c r="J1278" s="104" t="s">
        <v>106</v>
      </c>
      <c r="K1278" s="104">
        <v>1</v>
      </c>
      <c r="L1278" s="104">
        <v>1</v>
      </c>
      <c r="M1278" s="50">
        <v>1</v>
      </c>
      <c r="N1278" s="35" t="s">
        <v>3027</v>
      </c>
      <c r="O1278" s="35"/>
      <c r="P1278" s="105" t="s">
        <v>3028</v>
      </c>
      <c r="Q1278" s="35"/>
      <c r="R1278" s="106" t="s">
        <v>3029</v>
      </c>
      <c r="S1278" s="106"/>
      <c r="T1278" s="106"/>
      <c r="U1278" s="106"/>
      <c r="V1278" s="38">
        <f t="shared" si="96"/>
        <v>1277</v>
      </c>
      <c r="W1278" s="33">
        <f t="shared" si="97"/>
        <v>0</v>
      </c>
      <c r="X1278" s="28" t="str">
        <f t="shared" si="95"/>
        <v/>
      </c>
    </row>
    <row r="1279" spans="1:24">
      <c r="A1279" s="29">
        <f t="shared" si="98"/>
        <v>1278</v>
      </c>
      <c r="B1279" s="29">
        <v>203</v>
      </c>
      <c r="C1279" s="30">
        <f t="shared" si="99"/>
        <v>0</v>
      </c>
      <c r="D1279" s="43" t="s">
        <v>40</v>
      </c>
      <c r="E1279" s="32"/>
      <c r="F1279" s="43" t="s">
        <v>40</v>
      </c>
      <c r="G1279" s="33">
        <v>1</v>
      </c>
      <c r="H1279" s="34" t="s">
        <v>105</v>
      </c>
      <c r="I1279" s="40"/>
      <c r="J1279" s="104" t="s">
        <v>106</v>
      </c>
      <c r="K1279" s="104">
        <v>1</v>
      </c>
      <c r="L1279" s="104">
        <v>1</v>
      </c>
      <c r="M1279" s="50">
        <v>1</v>
      </c>
      <c r="N1279" s="35" t="s">
        <v>3030</v>
      </c>
      <c r="O1279" s="35"/>
      <c r="P1279" s="105" t="s">
        <v>3031</v>
      </c>
      <c r="Q1279" s="35"/>
      <c r="R1279" s="106"/>
      <c r="S1279" s="106"/>
      <c r="T1279" s="106" t="s">
        <v>3021</v>
      </c>
      <c r="U1279" s="106" t="s">
        <v>3022</v>
      </c>
      <c r="V1279" s="38">
        <f t="shared" si="96"/>
        <v>1278</v>
      </c>
      <c r="W1279" s="33">
        <f t="shared" si="97"/>
        <v>0</v>
      </c>
      <c r="X1279" s="28" t="str">
        <f t="shared" si="95"/>
        <v/>
      </c>
    </row>
    <row r="1280" spans="1:24">
      <c r="A1280" s="29">
        <f t="shared" si="98"/>
        <v>1279</v>
      </c>
      <c r="B1280" s="29">
        <v>203</v>
      </c>
      <c r="C1280" s="30">
        <f t="shared" si="99"/>
        <v>0</v>
      </c>
      <c r="D1280" s="43" t="s">
        <v>40</v>
      </c>
      <c r="E1280" s="32"/>
      <c r="F1280" s="43" t="s">
        <v>40</v>
      </c>
      <c r="G1280" s="33">
        <v>1</v>
      </c>
      <c r="H1280" s="34" t="s">
        <v>105</v>
      </c>
      <c r="I1280" s="40"/>
      <c r="J1280" s="104" t="s">
        <v>106</v>
      </c>
      <c r="K1280" s="104">
        <v>1</v>
      </c>
      <c r="L1280" s="104">
        <v>1</v>
      </c>
      <c r="M1280" s="50">
        <v>1</v>
      </c>
      <c r="N1280" s="35" t="s">
        <v>3032</v>
      </c>
      <c r="O1280" s="35"/>
      <c r="P1280" s="105" t="s">
        <v>3033</v>
      </c>
      <c r="Q1280" s="35"/>
      <c r="R1280" s="106" t="s">
        <v>3029</v>
      </c>
      <c r="S1280" s="106"/>
      <c r="T1280" s="106"/>
      <c r="U1280" s="106"/>
      <c r="V1280" s="38">
        <f t="shared" si="96"/>
        <v>1279</v>
      </c>
      <c r="W1280" s="33">
        <f t="shared" si="97"/>
        <v>0</v>
      </c>
      <c r="X1280" s="28" t="str">
        <f t="shared" si="95"/>
        <v/>
      </c>
    </row>
    <row r="1281" spans="1:24">
      <c r="A1281" s="29">
        <f t="shared" si="98"/>
        <v>1280</v>
      </c>
      <c r="B1281" s="29">
        <v>203</v>
      </c>
      <c r="C1281" s="30">
        <f t="shared" si="99"/>
        <v>0</v>
      </c>
      <c r="D1281" s="43" t="s">
        <v>40</v>
      </c>
      <c r="E1281" s="32"/>
      <c r="F1281" s="43" t="s">
        <v>40</v>
      </c>
      <c r="G1281" s="33">
        <v>1</v>
      </c>
      <c r="H1281" s="34" t="s">
        <v>105</v>
      </c>
      <c r="I1281" s="40"/>
      <c r="J1281" s="104" t="s">
        <v>106</v>
      </c>
      <c r="K1281" s="104">
        <v>1</v>
      </c>
      <c r="L1281" s="104">
        <v>1</v>
      </c>
      <c r="M1281" s="50">
        <v>1</v>
      </c>
      <c r="N1281" s="35" t="s">
        <v>3034</v>
      </c>
      <c r="O1281" s="35"/>
      <c r="P1281" s="105" t="s">
        <v>3035</v>
      </c>
      <c r="Q1281" s="35"/>
      <c r="R1281" s="106" t="s">
        <v>3029</v>
      </c>
      <c r="S1281" s="106"/>
      <c r="T1281" s="106"/>
      <c r="U1281" s="106"/>
      <c r="V1281" s="38">
        <f t="shared" si="96"/>
        <v>1280</v>
      </c>
      <c r="W1281" s="33">
        <f t="shared" si="97"/>
        <v>0</v>
      </c>
      <c r="X1281" s="28" t="str">
        <f t="shared" si="95"/>
        <v/>
      </c>
    </row>
    <row r="1282" spans="1:24">
      <c r="A1282" s="29">
        <f t="shared" si="98"/>
        <v>1281</v>
      </c>
      <c r="B1282" s="29">
        <v>203</v>
      </c>
      <c r="C1282" s="30">
        <f t="shared" si="99"/>
        <v>0</v>
      </c>
      <c r="D1282" s="43" t="s">
        <v>40</v>
      </c>
      <c r="E1282" s="32"/>
      <c r="F1282" s="43" t="s">
        <v>40</v>
      </c>
      <c r="G1282" s="33">
        <v>1</v>
      </c>
      <c r="H1282" s="34" t="s">
        <v>105</v>
      </c>
      <c r="I1282" s="40"/>
      <c r="J1282" s="104" t="s">
        <v>106</v>
      </c>
      <c r="K1282" s="104">
        <v>1</v>
      </c>
      <c r="L1282" s="104">
        <v>1</v>
      </c>
      <c r="M1282" s="50">
        <v>1</v>
      </c>
      <c r="N1282" s="35" t="s">
        <v>3036</v>
      </c>
      <c r="O1282" s="35"/>
      <c r="P1282" s="105" t="s">
        <v>3037</v>
      </c>
      <c r="Q1282" s="35"/>
      <c r="R1282" s="106" t="s">
        <v>3029</v>
      </c>
      <c r="S1282" s="106"/>
      <c r="T1282" s="106"/>
      <c r="U1282" s="106"/>
      <c r="V1282" s="38">
        <f t="shared" si="96"/>
        <v>1281</v>
      </c>
      <c r="W1282" s="33">
        <f t="shared" si="97"/>
        <v>0</v>
      </c>
      <c r="X1282" s="28" t="str">
        <f t="shared" ref="X1282:X1345" si="100">IF(M1282&gt;M1281, IF(F1282=F1281,"OK"," !!! "), "")</f>
        <v/>
      </c>
    </row>
    <row r="1283" spans="1:24">
      <c r="A1283" s="29">
        <f t="shared" si="98"/>
        <v>1282</v>
      </c>
      <c r="B1283" s="29">
        <v>203</v>
      </c>
      <c r="C1283" s="30">
        <f t="shared" si="99"/>
        <v>0</v>
      </c>
      <c r="D1283" s="43" t="s">
        <v>40</v>
      </c>
      <c r="E1283" s="32"/>
      <c r="F1283" s="43" t="s">
        <v>40</v>
      </c>
      <c r="G1283" s="33">
        <v>1</v>
      </c>
      <c r="H1283" s="34" t="s">
        <v>105</v>
      </c>
      <c r="I1283" s="40"/>
      <c r="J1283" s="104" t="s">
        <v>106</v>
      </c>
      <c r="K1283" s="104">
        <v>1</v>
      </c>
      <c r="L1283" s="104">
        <v>1</v>
      </c>
      <c r="M1283" s="50">
        <v>1</v>
      </c>
      <c r="N1283" s="35" t="s">
        <v>3038</v>
      </c>
      <c r="O1283" s="35"/>
      <c r="P1283" s="105" t="s">
        <v>3039</v>
      </c>
      <c r="Q1283" s="35"/>
      <c r="R1283" s="106"/>
      <c r="S1283" s="106"/>
      <c r="T1283" s="106" t="s">
        <v>3021</v>
      </c>
      <c r="U1283" s="106" t="s">
        <v>3022</v>
      </c>
      <c r="V1283" s="38">
        <f t="shared" ref="V1283:V1346" si="101">A1283</f>
        <v>1282</v>
      </c>
      <c r="W1283" s="33">
        <f t="shared" ref="W1283:W1346" si="102">2-ISERROR(SEARCH("jorion",R1283))-ISERROR(SEARCH("PRM",R1283))</f>
        <v>0</v>
      </c>
      <c r="X1283" s="28" t="str">
        <f t="shared" si="100"/>
        <v/>
      </c>
    </row>
    <row r="1284" spans="1:24">
      <c r="A1284" s="29">
        <f t="shared" ref="A1284:A1347" si="103">1+A1283</f>
        <v>1283</v>
      </c>
      <c r="B1284" s="29">
        <v>203</v>
      </c>
      <c r="C1284" s="30">
        <f t="shared" ref="C1284:C1347" si="104">(R1284="")*(U1284="")*(T1284="")*(S1284="")</f>
        <v>0</v>
      </c>
      <c r="D1284" s="43" t="s">
        <v>40</v>
      </c>
      <c r="E1284" s="32"/>
      <c r="F1284" s="43" t="s">
        <v>40</v>
      </c>
      <c r="G1284" s="33">
        <v>1</v>
      </c>
      <c r="H1284" s="34" t="s">
        <v>105</v>
      </c>
      <c r="I1284" s="40"/>
      <c r="J1284" s="104" t="s">
        <v>106</v>
      </c>
      <c r="K1284" s="104">
        <v>1</v>
      </c>
      <c r="L1284" s="104">
        <v>1</v>
      </c>
      <c r="M1284" s="50">
        <v>1</v>
      </c>
      <c r="N1284" s="35" t="s">
        <v>3040</v>
      </c>
      <c r="O1284" s="35"/>
      <c r="P1284" s="105" t="s">
        <v>3041</v>
      </c>
      <c r="Q1284" s="35"/>
      <c r="R1284" s="106" t="s">
        <v>3029</v>
      </c>
      <c r="S1284" s="106"/>
      <c r="T1284" s="106"/>
      <c r="U1284" s="106"/>
      <c r="V1284" s="38">
        <f t="shared" si="101"/>
        <v>1283</v>
      </c>
      <c r="W1284" s="33">
        <f t="shared" si="102"/>
        <v>0</v>
      </c>
      <c r="X1284" s="28" t="str">
        <f t="shared" si="100"/>
        <v/>
      </c>
    </row>
    <row r="1285" spans="1:24">
      <c r="A1285" s="29">
        <f t="shared" si="103"/>
        <v>1284</v>
      </c>
      <c r="B1285" s="29">
        <v>203</v>
      </c>
      <c r="C1285" s="30">
        <f t="shared" si="104"/>
        <v>0</v>
      </c>
      <c r="D1285" s="43" t="s">
        <v>40</v>
      </c>
      <c r="E1285" s="32"/>
      <c r="F1285" s="43" t="s">
        <v>40</v>
      </c>
      <c r="G1285" s="33">
        <v>1</v>
      </c>
      <c r="H1285" s="34" t="s">
        <v>105</v>
      </c>
      <c r="I1285" s="40"/>
      <c r="J1285" s="104" t="s">
        <v>252</v>
      </c>
      <c r="K1285" s="104">
        <v>2</v>
      </c>
      <c r="L1285" s="104">
        <v>1</v>
      </c>
      <c r="M1285" s="50">
        <v>1</v>
      </c>
      <c r="N1285" s="35" t="s">
        <v>3042</v>
      </c>
      <c r="O1285" s="35"/>
      <c r="P1285" s="105" t="s">
        <v>3043</v>
      </c>
      <c r="Q1285" s="35"/>
      <c r="R1285" s="106" t="s">
        <v>3029</v>
      </c>
      <c r="S1285" s="106"/>
      <c r="T1285" s="106"/>
      <c r="U1285" s="106"/>
      <c r="V1285" s="38">
        <f t="shared" si="101"/>
        <v>1284</v>
      </c>
      <c r="W1285" s="33">
        <f t="shared" si="102"/>
        <v>0</v>
      </c>
      <c r="X1285" s="28" t="str">
        <f t="shared" si="100"/>
        <v/>
      </c>
    </row>
    <row r="1286" spans="1:24">
      <c r="A1286" s="29">
        <f t="shared" si="103"/>
        <v>1285</v>
      </c>
      <c r="B1286" s="29">
        <v>203</v>
      </c>
      <c r="C1286" s="30">
        <f t="shared" si="104"/>
        <v>0</v>
      </c>
      <c r="D1286" s="43" t="s">
        <v>40</v>
      </c>
      <c r="E1286" s="32"/>
      <c r="F1286" s="43" t="s">
        <v>40</v>
      </c>
      <c r="G1286" s="33">
        <v>1</v>
      </c>
      <c r="H1286" s="34" t="s">
        <v>105</v>
      </c>
      <c r="I1286" s="40"/>
      <c r="J1286" s="104" t="s">
        <v>106</v>
      </c>
      <c r="K1286" s="104">
        <v>1</v>
      </c>
      <c r="L1286" s="104">
        <v>1</v>
      </c>
      <c r="M1286" s="50">
        <v>1</v>
      </c>
      <c r="N1286" s="35" t="s">
        <v>3044</v>
      </c>
      <c r="O1286" s="35"/>
      <c r="P1286" s="105" t="s">
        <v>3045</v>
      </c>
      <c r="Q1286" s="35"/>
      <c r="R1286" s="106" t="s">
        <v>3029</v>
      </c>
      <c r="S1286" s="106"/>
      <c r="T1286" s="106"/>
      <c r="U1286" s="106"/>
      <c r="V1286" s="38">
        <f t="shared" si="101"/>
        <v>1285</v>
      </c>
      <c r="W1286" s="33">
        <f t="shared" si="102"/>
        <v>0</v>
      </c>
      <c r="X1286" s="28" t="str">
        <f t="shared" si="100"/>
        <v/>
      </c>
    </row>
    <row r="1287" spans="1:24">
      <c r="A1287" s="29">
        <f t="shared" si="103"/>
        <v>1286</v>
      </c>
      <c r="B1287" s="29">
        <v>203</v>
      </c>
      <c r="C1287" s="30">
        <f t="shared" si="104"/>
        <v>0</v>
      </c>
      <c r="D1287" s="43" t="s">
        <v>40</v>
      </c>
      <c r="E1287" s="32"/>
      <c r="F1287" s="43" t="s">
        <v>40</v>
      </c>
      <c r="G1287" s="33">
        <v>1</v>
      </c>
      <c r="H1287" s="34" t="s">
        <v>105</v>
      </c>
      <c r="I1287" s="40"/>
      <c r="J1287" s="104" t="s">
        <v>106</v>
      </c>
      <c r="K1287" s="104">
        <v>1</v>
      </c>
      <c r="L1287" s="104">
        <v>1</v>
      </c>
      <c r="M1287" s="50">
        <v>1</v>
      </c>
      <c r="N1287" s="35" t="s">
        <v>3046</v>
      </c>
      <c r="O1287" s="35"/>
      <c r="P1287" s="105" t="s">
        <v>3047</v>
      </c>
      <c r="Q1287" s="35"/>
      <c r="R1287" s="43" t="s">
        <v>3029</v>
      </c>
      <c r="S1287" s="43"/>
      <c r="T1287" s="106"/>
      <c r="U1287" s="106"/>
      <c r="V1287" s="38">
        <f t="shared" si="101"/>
        <v>1286</v>
      </c>
      <c r="W1287" s="33">
        <f t="shared" si="102"/>
        <v>0</v>
      </c>
      <c r="X1287" s="28" t="str">
        <f t="shared" si="100"/>
        <v/>
      </c>
    </row>
    <row r="1288" spans="1:24">
      <c r="A1288" s="29">
        <f t="shared" si="103"/>
        <v>1287</v>
      </c>
      <c r="B1288" s="29">
        <v>203</v>
      </c>
      <c r="C1288" s="30">
        <f t="shared" si="104"/>
        <v>0</v>
      </c>
      <c r="D1288" s="43" t="s">
        <v>40</v>
      </c>
      <c r="E1288" s="32"/>
      <c r="F1288" s="43" t="s">
        <v>40</v>
      </c>
      <c r="G1288" s="33">
        <v>1</v>
      </c>
      <c r="H1288" s="34" t="s">
        <v>105</v>
      </c>
      <c r="I1288" s="40"/>
      <c r="J1288" s="104" t="s">
        <v>106</v>
      </c>
      <c r="K1288" s="104">
        <v>1</v>
      </c>
      <c r="L1288" s="104">
        <v>1</v>
      </c>
      <c r="M1288" s="50">
        <v>1</v>
      </c>
      <c r="N1288" s="35" t="s">
        <v>3048</v>
      </c>
      <c r="O1288" s="35"/>
      <c r="P1288" s="105" t="s">
        <v>3049</v>
      </c>
      <c r="Q1288" s="35"/>
      <c r="R1288" s="43"/>
      <c r="S1288" s="43"/>
      <c r="T1288" s="106" t="s">
        <v>3021</v>
      </c>
      <c r="U1288" s="106" t="s">
        <v>3022</v>
      </c>
      <c r="V1288" s="38">
        <f t="shared" si="101"/>
        <v>1287</v>
      </c>
      <c r="W1288" s="33">
        <f t="shared" si="102"/>
        <v>0</v>
      </c>
      <c r="X1288" s="28" t="str">
        <f t="shared" si="100"/>
        <v/>
      </c>
    </row>
    <row r="1289" spans="1:24">
      <c r="A1289" s="29">
        <f t="shared" si="103"/>
        <v>1288</v>
      </c>
      <c r="B1289" s="29">
        <v>203</v>
      </c>
      <c r="C1289" s="30">
        <f t="shared" si="104"/>
        <v>0</v>
      </c>
      <c r="D1289" s="43" t="s">
        <v>40</v>
      </c>
      <c r="E1289" s="32"/>
      <c r="F1289" s="43" t="s">
        <v>40</v>
      </c>
      <c r="G1289" s="33">
        <v>1</v>
      </c>
      <c r="H1289" s="34" t="s">
        <v>105</v>
      </c>
      <c r="I1289" s="40"/>
      <c r="J1289" s="104" t="s">
        <v>106</v>
      </c>
      <c r="K1289" s="104">
        <v>1</v>
      </c>
      <c r="L1289" s="104">
        <v>1</v>
      </c>
      <c r="M1289" s="50">
        <v>1</v>
      </c>
      <c r="N1289" s="35" t="s">
        <v>3050</v>
      </c>
      <c r="O1289" s="35"/>
      <c r="P1289" s="105" t="s">
        <v>3051</v>
      </c>
      <c r="Q1289" s="35"/>
      <c r="R1289" s="43" t="s">
        <v>3029</v>
      </c>
      <c r="S1289" s="43"/>
      <c r="T1289" s="106"/>
      <c r="U1289" s="106"/>
      <c r="V1289" s="38">
        <f t="shared" si="101"/>
        <v>1288</v>
      </c>
      <c r="W1289" s="33">
        <f t="shared" si="102"/>
        <v>0</v>
      </c>
      <c r="X1289" s="28" t="str">
        <f t="shared" si="100"/>
        <v/>
      </c>
    </row>
    <row r="1290" spans="1:24">
      <c r="A1290" s="29">
        <f t="shared" si="103"/>
        <v>1289</v>
      </c>
      <c r="B1290" s="29">
        <v>203</v>
      </c>
      <c r="C1290" s="30">
        <f t="shared" si="104"/>
        <v>0</v>
      </c>
      <c r="D1290" s="43" t="s">
        <v>40</v>
      </c>
      <c r="E1290" s="32"/>
      <c r="F1290" s="43" t="s">
        <v>40</v>
      </c>
      <c r="G1290" s="33">
        <v>1</v>
      </c>
      <c r="H1290" s="34" t="s">
        <v>105</v>
      </c>
      <c r="I1290" s="40"/>
      <c r="J1290" s="104" t="s">
        <v>106</v>
      </c>
      <c r="K1290" s="104">
        <v>1</v>
      </c>
      <c r="L1290" s="104">
        <v>1</v>
      </c>
      <c r="M1290" s="50">
        <v>1</v>
      </c>
      <c r="N1290" s="35" t="s">
        <v>3052</v>
      </c>
      <c r="O1290" s="35"/>
      <c r="P1290" s="105" t="s">
        <v>3053</v>
      </c>
      <c r="Q1290" s="35"/>
      <c r="R1290" s="43" t="s">
        <v>3029</v>
      </c>
      <c r="S1290" s="43"/>
      <c r="T1290" s="106"/>
      <c r="U1290" s="106"/>
      <c r="V1290" s="38">
        <f t="shared" si="101"/>
        <v>1289</v>
      </c>
      <c r="W1290" s="33">
        <f t="shared" si="102"/>
        <v>0</v>
      </c>
      <c r="X1290" s="28" t="str">
        <f t="shared" si="100"/>
        <v/>
      </c>
    </row>
    <row r="1291" spans="1:24">
      <c r="A1291" s="29">
        <f t="shared" si="103"/>
        <v>1290</v>
      </c>
      <c r="B1291" s="29">
        <v>203</v>
      </c>
      <c r="C1291" s="30">
        <f t="shared" si="104"/>
        <v>0</v>
      </c>
      <c r="D1291" s="43" t="s">
        <v>40</v>
      </c>
      <c r="E1291" s="32"/>
      <c r="F1291" s="43" t="s">
        <v>40</v>
      </c>
      <c r="G1291" s="33">
        <v>1</v>
      </c>
      <c r="H1291" s="34" t="s">
        <v>105</v>
      </c>
      <c r="I1291" s="40"/>
      <c r="J1291" s="104" t="s">
        <v>106</v>
      </c>
      <c r="K1291" s="104">
        <v>1</v>
      </c>
      <c r="L1291" s="104">
        <v>1</v>
      </c>
      <c r="M1291" s="50">
        <v>1</v>
      </c>
      <c r="N1291" s="35" t="s">
        <v>3054</v>
      </c>
      <c r="O1291" s="35"/>
      <c r="P1291" s="105" t="s">
        <v>3055</v>
      </c>
      <c r="Q1291" s="35"/>
      <c r="R1291" s="43"/>
      <c r="S1291" s="43"/>
      <c r="T1291" s="106" t="s">
        <v>3021</v>
      </c>
      <c r="U1291" s="106" t="s">
        <v>3022</v>
      </c>
      <c r="V1291" s="38">
        <f t="shared" si="101"/>
        <v>1290</v>
      </c>
      <c r="W1291" s="33">
        <f t="shared" si="102"/>
        <v>0</v>
      </c>
      <c r="X1291" s="28" t="str">
        <f t="shared" si="100"/>
        <v/>
      </c>
    </row>
    <row r="1292" spans="1:24">
      <c r="A1292" s="29">
        <f t="shared" si="103"/>
        <v>1291</v>
      </c>
      <c r="B1292" s="29">
        <v>203</v>
      </c>
      <c r="C1292" s="30">
        <f t="shared" si="104"/>
        <v>0</v>
      </c>
      <c r="D1292" s="43" t="s">
        <v>40</v>
      </c>
      <c r="E1292" s="32"/>
      <c r="F1292" s="43" t="s">
        <v>40</v>
      </c>
      <c r="G1292" s="33">
        <v>1</v>
      </c>
      <c r="H1292" s="34" t="s">
        <v>105</v>
      </c>
      <c r="I1292" s="40"/>
      <c r="J1292" s="104" t="s">
        <v>106</v>
      </c>
      <c r="K1292" s="104">
        <v>1</v>
      </c>
      <c r="L1292" s="104">
        <v>1</v>
      </c>
      <c r="M1292" s="50">
        <v>1</v>
      </c>
      <c r="N1292" s="35" t="s">
        <v>3056</v>
      </c>
      <c r="O1292" s="35"/>
      <c r="P1292" s="105" t="s">
        <v>3057</v>
      </c>
      <c r="Q1292" s="35"/>
      <c r="R1292" s="43" t="s">
        <v>3029</v>
      </c>
      <c r="S1292" s="43"/>
      <c r="T1292" s="106"/>
      <c r="U1292" s="106"/>
      <c r="V1292" s="38">
        <f t="shared" si="101"/>
        <v>1291</v>
      </c>
      <c r="W1292" s="33">
        <f t="shared" si="102"/>
        <v>0</v>
      </c>
      <c r="X1292" s="28" t="str">
        <f t="shared" si="100"/>
        <v/>
      </c>
    </row>
    <row r="1293" spans="1:24">
      <c r="A1293" s="29">
        <f t="shared" si="103"/>
        <v>1292</v>
      </c>
      <c r="B1293" s="29">
        <v>203</v>
      </c>
      <c r="C1293" s="30">
        <f t="shared" si="104"/>
        <v>0</v>
      </c>
      <c r="D1293" s="43" t="s">
        <v>40</v>
      </c>
      <c r="E1293" s="32"/>
      <c r="F1293" s="43" t="s">
        <v>40</v>
      </c>
      <c r="G1293" s="33">
        <v>1</v>
      </c>
      <c r="H1293" s="34" t="s">
        <v>105</v>
      </c>
      <c r="I1293" s="40"/>
      <c r="J1293" s="104" t="s">
        <v>149</v>
      </c>
      <c r="K1293" s="104">
        <v>2</v>
      </c>
      <c r="L1293" s="104">
        <v>1</v>
      </c>
      <c r="M1293" s="50">
        <v>1</v>
      </c>
      <c r="N1293" s="35" t="s">
        <v>3058</v>
      </c>
      <c r="O1293" s="35"/>
      <c r="P1293" s="105" t="s">
        <v>3059</v>
      </c>
      <c r="Q1293" s="35"/>
      <c r="R1293" s="43" t="s">
        <v>3029</v>
      </c>
      <c r="S1293" s="43"/>
      <c r="T1293" s="106"/>
      <c r="U1293" s="106"/>
      <c r="V1293" s="38">
        <f t="shared" si="101"/>
        <v>1292</v>
      </c>
      <c r="W1293" s="33">
        <f t="shared" si="102"/>
        <v>0</v>
      </c>
      <c r="X1293" s="28" t="str">
        <f t="shared" si="100"/>
        <v/>
      </c>
    </row>
    <row r="1294" spans="1:24">
      <c r="A1294" s="29">
        <f t="shared" si="103"/>
        <v>1293</v>
      </c>
      <c r="B1294" s="29">
        <v>203</v>
      </c>
      <c r="C1294" s="30">
        <f t="shared" si="104"/>
        <v>0</v>
      </c>
      <c r="D1294" s="43" t="s">
        <v>40</v>
      </c>
      <c r="E1294" s="32"/>
      <c r="F1294" s="43" t="s">
        <v>40</v>
      </c>
      <c r="G1294" s="33">
        <v>1</v>
      </c>
      <c r="H1294" s="34" t="s">
        <v>105</v>
      </c>
      <c r="I1294" s="40"/>
      <c r="J1294" s="104" t="s">
        <v>106</v>
      </c>
      <c r="K1294" s="104">
        <v>1</v>
      </c>
      <c r="L1294" s="104">
        <v>1</v>
      </c>
      <c r="M1294" s="50">
        <v>1</v>
      </c>
      <c r="N1294" s="35" t="s">
        <v>3060</v>
      </c>
      <c r="O1294" s="35"/>
      <c r="P1294" s="105" t="s">
        <v>3061</v>
      </c>
      <c r="Q1294" s="35"/>
      <c r="R1294" s="43"/>
      <c r="S1294" s="43"/>
      <c r="T1294" s="106" t="s">
        <v>3021</v>
      </c>
      <c r="U1294" s="106" t="s">
        <v>3022</v>
      </c>
      <c r="V1294" s="38">
        <f t="shared" si="101"/>
        <v>1293</v>
      </c>
      <c r="W1294" s="33">
        <f t="shared" si="102"/>
        <v>0</v>
      </c>
      <c r="X1294" s="28" t="str">
        <f t="shared" si="100"/>
        <v/>
      </c>
    </row>
    <row r="1295" spans="1:24">
      <c r="A1295" s="29">
        <f t="shared" si="103"/>
        <v>1294</v>
      </c>
      <c r="B1295" s="29">
        <v>203</v>
      </c>
      <c r="C1295" s="30">
        <f t="shared" si="104"/>
        <v>0</v>
      </c>
      <c r="D1295" s="43" t="s">
        <v>40</v>
      </c>
      <c r="E1295" s="32"/>
      <c r="F1295" s="43" t="s">
        <v>40</v>
      </c>
      <c r="G1295" s="33">
        <v>1</v>
      </c>
      <c r="H1295" s="34" t="s">
        <v>105</v>
      </c>
      <c r="I1295" s="40"/>
      <c r="J1295" s="104" t="s">
        <v>106</v>
      </c>
      <c r="K1295" s="104">
        <v>1</v>
      </c>
      <c r="L1295" s="104">
        <v>1</v>
      </c>
      <c r="M1295" s="50">
        <v>1</v>
      </c>
      <c r="N1295" s="35" t="s">
        <v>3062</v>
      </c>
      <c r="O1295" s="35"/>
      <c r="P1295" s="105" t="s">
        <v>3063</v>
      </c>
      <c r="Q1295" s="35"/>
      <c r="R1295" s="43"/>
      <c r="S1295" s="43"/>
      <c r="T1295" s="106" t="s">
        <v>3021</v>
      </c>
      <c r="U1295" s="106" t="s">
        <v>3022</v>
      </c>
      <c r="V1295" s="38">
        <f t="shared" si="101"/>
        <v>1294</v>
      </c>
      <c r="W1295" s="33">
        <f t="shared" si="102"/>
        <v>0</v>
      </c>
      <c r="X1295" s="28" t="str">
        <f t="shared" si="100"/>
        <v/>
      </c>
    </row>
    <row r="1296" spans="1:24" ht="30">
      <c r="A1296" s="29">
        <f t="shared" si="103"/>
        <v>1295</v>
      </c>
      <c r="B1296" s="29">
        <v>203</v>
      </c>
      <c r="C1296" s="30">
        <f t="shared" si="104"/>
        <v>0</v>
      </c>
      <c r="D1296" s="43" t="s">
        <v>40</v>
      </c>
      <c r="E1296" s="32"/>
      <c r="F1296" s="43" t="s">
        <v>40</v>
      </c>
      <c r="G1296" s="33">
        <v>1</v>
      </c>
      <c r="H1296" s="34" t="s">
        <v>105</v>
      </c>
      <c r="I1296" s="40"/>
      <c r="J1296" s="104" t="s">
        <v>106</v>
      </c>
      <c r="K1296" s="104">
        <v>1</v>
      </c>
      <c r="L1296" s="104">
        <v>1</v>
      </c>
      <c r="M1296" s="50">
        <v>1</v>
      </c>
      <c r="N1296" s="35" t="s">
        <v>3064</v>
      </c>
      <c r="O1296" s="35"/>
      <c r="P1296" s="105" t="s">
        <v>3065</v>
      </c>
      <c r="Q1296" s="35"/>
      <c r="R1296" s="43"/>
      <c r="S1296" s="43"/>
      <c r="T1296" s="106" t="s">
        <v>3021</v>
      </c>
      <c r="U1296" s="106" t="s">
        <v>3022</v>
      </c>
      <c r="V1296" s="38">
        <f t="shared" si="101"/>
        <v>1295</v>
      </c>
      <c r="W1296" s="33">
        <f t="shared" si="102"/>
        <v>0</v>
      </c>
      <c r="X1296" s="28" t="str">
        <f t="shared" si="100"/>
        <v/>
      </c>
    </row>
    <row r="1297" spans="1:24">
      <c r="A1297" s="29">
        <f t="shared" si="103"/>
        <v>1296</v>
      </c>
      <c r="B1297" s="29">
        <v>203</v>
      </c>
      <c r="C1297" s="30">
        <f t="shared" si="104"/>
        <v>0</v>
      </c>
      <c r="D1297" s="43" t="s">
        <v>40</v>
      </c>
      <c r="E1297" s="32"/>
      <c r="F1297" s="43" t="s">
        <v>40</v>
      </c>
      <c r="G1297" s="33">
        <v>1</v>
      </c>
      <c r="H1297" s="34" t="s">
        <v>105</v>
      </c>
      <c r="I1297" s="40"/>
      <c r="J1297" s="104" t="s">
        <v>106</v>
      </c>
      <c r="K1297" s="104">
        <v>1</v>
      </c>
      <c r="L1297" s="104">
        <v>1</v>
      </c>
      <c r="M1297" s="50">
        <v>1</v>
      </c>
      <c r="N1297" s="35" t="s">
        <v>3066</v>
      </c>
      <c r="O1297" s="35"/>
      <c r="P1297" s="105" t="s">
        <v>3067</v>
      </c>
      <c r="Q1297" s="35"/>
      <c r="R1297" s="43"/>
      <c r="S1297" s="43"/>
      <c r="T1297" s="106" t="s">
        <v>3021</v>
      </c>
      <c r="U1297" s="106" t="s">
        <v>3022</v>
      </c>
      <c r="V1297" s="38">
        <f t="shared" si="101"/>
        <v>1296</v>
      </c>
      <c r="W1297" s="33">
        <f t="shared" si="102"/>
        <v>0</v>
      </c>
      <c r="X1297" s="28" t="str">
        <f t="shared" si="100"/>
        <v/>
      </c>
    </row>
    <row r="1298" spans="1:24">
      <c r="A1298" s="29">
        <f t="shared" si="103"/>
        <v>1297</v>
      </c>
      <c r="B1298" s="29">
        <v>203</v>
      </c>
      <c r="C1298" s="30">
        <f t="shared" si="104"/>
        <v>0</v>
      </c>
      <c r="D1298" s="43" t="s">
        <v>40</v>
      </c>
      <c r="E1298" s="32"/>
      <c r="F1298" s="43" t="s">
        <v>40</v>
      </c>
      <c r="G1298" s="33">
        <v>1</v>
      </c>
      <c r="H1298" s="34" t="s">
        <v>105</v>
      </c>
      <c r="I1298" s="40"/>
      <c r="J1298" s="104" t="s">
        <v>106</v>
      </c>
      <c r="K1298" s="104">
        <v>1</v>
      </c>
      <c r="L1298" s="104">
        <v>1</v>
      </c>
      <c r="M1298" s="50">
        <v>1</v>
      </c>
      <c r="N1298" s="35" t="s">
        <v>3068</v>
      </c>
      <c r="O1298" s="35"/>
      <c r="P1298" s="105" t="s">
        <v>3069</v>
      </c>
      <c r="Q1298" s="35"/>
      <c r="R1298" s="43" t="s">
        <v>3029</v>
      </c>
      <c r="S1298" s="43"/>
      <c r="T1298" s="106"/>
      <c r="U1298" s="106"/>
      <c r="V1298" s="38">
        <f t="shared" si="101"/>
        <v>1297</v>
      </c>
      <c r="W1298" s="33">
        <f t="shared" si="102"/>
        <v>0</v>
      </c>
      <c r="X1298" s="28" t="str">
        <f t="shared" si="100"/>
        <v/>
      </c>
    </row>
    <row r="1299" spans="1:24">
      <c r="A1299" s="29">
        <f t="shared" si="103"/>
        <v>1298</v>
      </c>
      <c r="B1299" s="29">
        <v>203</v>
      </c>
      <c r="C1299" s="30">
        <f t="shared" si="104"/>
        <v>0</v>
      </c>
      <c r="D1299" s="43" t="s">
        <v>40</v>
      </c>
      <c r="E1299" s="32"/>
      <c r="F1299" s="43" t="s">
        <v>40</v>
      </c>
      <c r="G1299" s="33">
        <v>1</v>
      </c>
      <c r="H1299" s="34" t="s">
        <v>105</v>
      </c>
      <c r="I1299" s="40"/>
      <c r="J1299" s="104" t="s">
        <v>106</v>
      </c>
      <c r="K1299" s="104">
        <v>1</v>
      </c>
      <c r="L1299" s="104">
        <v>1</v>
      </c>
      <c r="M1299" s="50">
        <v>1</v>
      </c>
      <c r="N1299" s="35" t="s">
        <v>3070</v>
      </c>
      <c r="O1299" s="35"/>
      <c r="P1299" s="105" t="s">
        <v>3071</v>
      </c>
      <c r="Q1299" s="35"/>
      <c r="R1299" s="43" t="s">
        <v>3029</v>
      </c>
      <c r="S1299" s="43"/>
      <c r="T1299" s="106"/>
      <c r="U1299" s="106"/>
      <c r="V1299" s="38">
        <f t="shared" si="101"/>
        <v>1298</v>
      </c>
      <c r="W1299" s="33">
        <f t="shared" si="102"/>
        <v>0</v>
      </c>
      <c r="X1299" s="28" t="str">
        <f t="shared" si="100"/>
        <v/>
      </c>
    </row>
    <row r="1300" spans="1:24">
      <c r="A1300" s="29">
        <f t="shared" si="103"/>
        <v>1299</v>
      </c>
      <c r="B1300" s="29">
        <v>203</v>
      </c>
      <c r="C1300" s="30">
        <f t="shared" si="104"/>
        <v>0</v>
      </c>
      <c r="D1300" s="43" t="s">
        <v>40</v>
      </c>
      <c r="E1300" s="32"/>
      <c r="F1300" s="43" t="s">
        <v>40</v>
      </c>
      <c r="G1300" s="33">
        <v>1</v>
      </c>
      <c r="H1300" s="34" t="s">
        <v>105</v>
      </c>
      <c r="I1300" s="40"/>
      <c r="J1300" s="104" t="s">
        <v>106</v>
      </c>
      <c r="K1300" s="104">
        <v>1</v>
      </c>
      <c r="L1300" s="104">
        <v>1</v>
      </c>
      <c r="M1300" s="50">
        <v>1</v>
      </c>
      <c r="N1300" s="35" t="s">
        <v>3072</v>
      </c>
      <c r="O1300" s="35"/>
      <c r="P1300" s="105" t="s">
        <v>3073</v>
      </c>
      <c r="Q1300" s="35"/>
      <c r="R1300" s="43" t="s">
        <v>3029</v>
      </c>
      <c r="S1300" s="43"/>
      <c r="T1300" s="106"/>
      <c r="U1300" s="106"/>
      <c r="V1300" s="38">
        <f t="shared" si="101"/>
        <v>1299</v>
      </c>
      <c r="W1300" s="33">
        <f t="shared" si="102"/>
        <v>0</v>
      </c>
      <c r="X1300" s="28" t="str">
        <f t="shared" si="100"/>
        <v/>
      </c>
    </row>
    <row r="1301" spans="1:24">
      <c r="A1301" s="29">
        <f t="shared" si="103"/>
        <v>1300</v>
      </c>
      <c r="B1301" s="29">
        <v>203</v>
      </c>
      <c r="C1301" s="30">
        <f t="shared" si="104"/>
        <v>0</v>
      </c>
      <c r="D1301" s="43" t="s">
        <v>40</v>
      </c>
      <c r="E1301" s="32"/>
      <c r="F1301" s="43" t="s">
        <v>40</v>
      </c>
      <c r="G1301" s="33">
        <v>1</v>
      </c>
      <c r="H1301" s="34" t="s">
        <v>105</v>
      </c>
      <c r="I1301" s="40"/>
      <c r="J1301" s="104" t="s">
        <v>106</v>
      </c>
      <c r="K1301" s="104">
        <v>1</v>
      </c>
      <c r="L1301" s="104">
        <v>1</v>
      </c>
      <c r="M1301" s="50">
        <v>1</v>
      </c>
      <c r="N1301" s="35" t="s">
        <v>3074</v>
      </c>
      <c r="O1301" s="35"/>
      <c r="P1301" s="105" t="s">
        <v>3075</v>
      </c>
      <c r="Q1301" s="35"/>
      <c r="R1301" s="43" t="s">
        <v>3029</v>
      </c>
      <c r="S1301" s="43"/>
      <c r="T1301" s="106"/>
      <c r="U1301" s="106"/>
      <c r="V1301" s="38">
        <f t="shared" si="101"/>
        <v>1300</v>
      </c>
      <c r="W1301" s="33">
        <f t="shared" si="102"/>
        <v>0</v>
      </c>
      <c r="X1301" s="28" t="str">
        <f t="shared" si="100"/>
        <v/>
      </c>
    </row>
    <row r="1302" spans="1:24">
      <c r="A1302" s="29">
        <f t="shared" si="103"/>
        <v>1301</v>
      </c>
      <c r="B1302" s="29">
        <v>203</v>
      </c>
      <c r="C1302" s="30">
        <f t="shared" si="104"/>
        <v>0</v>
      </c>
      <c r="D1302" s="43" t="s">
        <v>40</v>
      </c>
      <c r="E1302" s="32"/>
      <c r="F1302" s="43" t="s">
        <v>40</v>
      </c>
      <c r="G1302" s="33">
        <v>1</v>
      </c>
      <c r="H1302" s="34" t="s">
        <v>105</v>
      </c>
      <c r="I1302" s="40"/>
      <c r="J1302" s="104" t="s">
        <v>106</v>
      </c>
      <c r="K1302" s="104">
        <v>1</v>
      </c>
      <c r="L1302" s="104">
        <v>1</v>
      </c>
      <c r="M1302" s="50">
        <v>1</v>
      </c>
      <c r="N1302" s="35" t="s">
        <v>3076</v>
      </c>
      <c r="O1302" s="35"/>
      <c r="P1302" s="105" t="s">
        <v>3077</v>
      </c>
      <c r="Q1302" s="35"/>
      <c r="R1302" s="43" t="s">
        <v>3029</v>
      </c>
      <c r="S1302" s="43"/>
      <c r="T1302" s="106"/>
      <c r="U1302" s="106"/>
      <c r="V1302" s="38">
        <f t="shared" si="101"/>
        <v>1301</v>
      </c>
      <c r="W1302" s="33">
        <f t="shared" si="102"/>
        <v>0</v>
      </c>
      <c r="X1302" s="28" t="str">
        <f t="shared" si="100"/>
        <v/>
      </c>
    </row>
    <row r="1303" spans="1:24">
      <c r="A1303" s="29">
        <f t="shared" si="103"/>
        <v>1302</v>
      </c>
      <c r="B1303" s="29">
        <v>203</v>
      </c>
      <c r="C1303" s="30">
        <f t="shared" si="104"/>
        <v>0</v>
      </c>
      <c r="D1303" s="43" t="s">
        <v>40</v>
      </c>
      <c r="E1303" s="32"/>
      <c r="F1303" s="43" t="s">
        <v>40</v>
      </c>
      <c r="G1303" s="33">
        <v>1</v>
      </c>
      <c r="H1303" s="34" t="s">
        <v>105</v>
      </c>
      <c r="I1303" s="40"/>
      <c r="J1303" s="104" t="s">
        <v>106</v>
      </c>
      <c r="K1303" s="104">
        <v>1</v>
      </c>
      <c r="L1303" s="104">
        <v>1</v>
      </c>
      <c r="M1303" s="50">
        <v>1</v>
      </c>
      <c r="N1303" s="35" t="s">
        <v>3078</v>
      </c>
      <c r="O1303" s="35"/>
      <c r="P1303" s="105" t="s">
        <v>3079</v>
      </c>
      <c r="Q1303" s="35"/>
      <c r="R1303" s="43"/>
      <c r="S1303" s="43"/>
      <c r="T1303" s="106" t="s">
        <v>3021</v>
      </c>
      <c r="U1303" s="106" t="s">
        <v>3022</v>
      </c>
      <c r="V1303" s="38">
        <f t="shared" si="101"/>
        <v>1302</v>
      </c>
      <c r="W1303" s="33">
        <f t="shared" si="102"/>
        <v>0</v>
      </c>
      <c r="X1303" s="28" t="str">
        <f t="shared" si="100"/>
        <v/>
      </c>
    </row>
    <row r="1304" spans="1:24">
      <c r="A1304" s="29">
        <f t="shared" si="103"/>
        <v>1303</v>
      </c>
      <c r="B1304" s="29">
        <v>203</v>
      </c>
      <c r="C1304" s="30">
        <f t="shared" si="104"/>
        <v>0</v>
      </c>
      <c r="D1304" s="43" t="s">
        <v>40</v>
      </c>
      <c r="E1304" s="32"/>
      <c r="F1304" s="43" t="s">
        <v>40</v>
      </c>
      <c r="G1304" s="33">
        <v>1</v>
      </c>
      <c r="H1304" s="34" t="s">
        <v>105</v>
      </c>
      <c r="I1304" s="40"/>
      <c r="J1304" s="104" t="s">
        <v>106</v>
      </c>
      <c r="K1304" s="104">
        <v>1</v>
      </c>
      <c r="L1304" s="104">
        <v>1</v>
      </c>
      <c r="M1304" s="50">
        <v>1</v>
      </c>
      <c r="N1304" s="35" t="s">
        <v>3080</v>
      </c>
      <c r="O1304" s="35"/>
      <c r="P1304" s="105" t="s">
        <v>3081</v>
      </c>
      <c r="Q1304" s="35"/>
      <c r="R1304" s="43" t="s">
        <v>3029</v>
      </c>
      <c r="S1304" s="43"/>
      <c r="T1304" s="106"/>
      <c r="U1304" s="106"/>
      <c r="V1304" s="38">
        <f t="shared" si="101"/>
        <v>1303</v>
      </c>
      <c r="W1304" s="33">
        <f t="shared" si="102"/>
        <v>0</v>
      </c>
      <c r="X1304" s="28" t="str">
        <f t="shared" si="100"/>
        <v/>
      </c>
    </row>
    <row r="1305" spans="1:24">
      <c r="A1305" s="29">
        <f t="shared" si="103"/>
        <v>1304</v>
      </c>
      <c r="B1305" s="29">
        <v>203</v>
      </c>
      <c r="C1305" s="30">
        <f t="shared" si="104"/>
        <v>0</v>
      </c>
      <c r="D1305" s="43" t="s">
        <v>40</v>
      </c>
      <c r="E1305" s="32"/>
      <c r="F1305" s="43" t="s">
        <v>40</v>
      </c>
      <c r="G1305" s="33">
        <v>1</v>
      </c>
      <c r="H1305" s="34" t="s">
        <v>105</v>
      </c>
      <c r="I1305" s="40"/>
      <c r="J1305" s="104" t="s">
        <v>106</v>
      </c>
      <c r="K1305" s="104">
        <v>1</v>
      </c>
      <c r="L1305" s="104">
        <v>1</v>
      </c>
      <c r="M1305" s="50">
        <v>1</v>
      </c>
      <c r="N1305" s="35" t="s">
        <v>3082</v>
      </c>
      <c r="O1305" s="35"/>
      <c r="P1305" s="105" t="s">
        <v>3083</v>
      </c>
      <c r="Q1305" s="35"/>
      <c r="R1305" s="43" t="s">
        <v>3029</v>
      </c>
      <c r="S1305" s="43"/>
      <c r="T1305" s="106"/>
      <c r="U1305" s="106"/>
      <c r="V1305" s="38">
        <f t="shared" si="101"/>
        <v>1304</v>
      </c>
      <c r="W1305" s="33">
        <f t="shared" si="102"/>
        <v>0</v>
      </c>
      <c r="X1305" s="28" t="str">
        <f t="shared" si="100"/>
        <v/>
      </c>
    </row>
    <row r="1306" spans="1:24">
      <c r="A1306" s="29">
        <f t="shared" si="103"/>
        <v>1305</v>
      </c>
      <c r="B1306" s="29">
        <v>203</v>
      </c>
      <c r="C1306" s="30">
        <f t="shared" si="104"/>
        <v>0</v>
      </c>
      <c r="D1306" s="43" t="s">
        <v>40</v>
      </c>
      <c r="E1306" s="32"/>
      <c r="F1306" s="43" t="s">
        <v>40</v>
      </c>
      <c r="G1306" s="33">
        <v>1</v>
      </c>
      <c r="H1306" s="34" t="s">
        <v>105</v>
      </c>
      <c r="I1306" s="40"/>
      <c r="J1306" s="104" t="s">
        <v>106</v>
      </c>
      <c r="K1306" s="104">
        <v>1</v>
      </c>
      <c r="L1306" s="104">
        <v>1</v>
      </c>
      <c r="M1306" s="50">
        <v>1</v>
      </c>
      <c r="N1306" s="35" t="s">
        <v>3084</v>
      </c>
      <c r="O1306" s="35"/>
      <c r="P1306" s="105" t="s">
        <v>3085</v>
      </c>
      <c r="Q1306" s="35"/>
      <c r="R1306" s="43" t="s">
        <v>3029</v>
      </c>
      <c r="S1306" s="43"/>
      <c r="T1306" s="106"/>
      <c r="U1306" s="106"/>
      <c r="V1306" s="38">
        <f t="shared" si="101"/>
        <v>1305</v>
      </c>
      <c r="W1306" s="33">
        <f t="shared" si="102"/>
        <v>0</v>
      </c>
      <c r="X1306" s="28" t="str">
        <f t="shared" si="100"/>
        <v/>
      </c>
    </row>
    <row r="1307" spans="1:24">
      <c r="A1307" s="29">
        <f t="shared" si="103"/>
        <v>1306</v>
      </c>
      <c r="B1307" s="29">
        <v>203</v>
      </c>
      <c r="C1307" s="30">
        <f t="shared" si="104"/>
        <v>0</v>
      </c>
      <c r="D1307" s="43" t="s">
        <v>40</v>
      </c>
      <c r="E1307" s="32"/>
      <c r="F1307" s="43" t="s">
        <v>40</v>
      </c>
      <c r="G1307" s="33">
        <v>1</v>
      </c>
      <c r="H1307" s="34" t="s">
        <v>105</v>
      </c>
      <c r="I1307" s="40"/>
      <c r="J1307" s="104" t="s">
        <v>106</v>
      </c>
      <c r="K1307" s="104">
        <v>1</v>
      </c>
      <c r="L1307" s="104">
        <v>1</v>
      </c>
      <c r="M1307" s="50">
        <v>1</v>
      </c>
      <c r="N1307" s="35" t="s">
        <v>3086</v>
      </c>
      <c r="O1307" s="35"/>
      <c r="P1307" s="105" t="s">
        <v>3087</v>
      </c>
      <c r="Q1307" s="35"/>
      <c r="R1307" s="43" t="s">
        <v>3029</v>
      </c>
      <c r="S1307" s="43"/>
      <c r="T1307" s="106"/>
      <c r="U1307" s="106"/>
      <c r="V1307" s="38">
        <f t="shared" si="101"/>
        <v>1306</v>
      </c>
      <c r="W1307" s="33">
        <f t="shared" si="102"/>
        <v>0</v>
      </c>
      <c r="X1307" s="28" t="str">
        <f t="shared" si="100"/>
        <v/>
      </c>
    </row>
    <row r="1308" spans="1:24">
      <c r="A1308" s="29">
        <f t="shared" si="103"/>
        <v>1307</v>
      </c>
      <c r="B1308" s="29">
        <v>203</v>
      </c>
      <c r="C1308" s="30">
        <f t="shared" si="104"/>
        <v>0</v>
      </c>
      <c r="D1308" s="43" t="s">
        <v>40</v>
      </c>
      <c r="E1308" s="32"/>
      <c r="F1308" s="43" t="s">
        <v>40</v>
      </c>
      <c r="G1308" s="33">
        <v>1</v>
      </c>
      <c r="H1308" s="34" t="s">
        <v>105</v>
      </c>
      <c r="I1308" s="40"/>
      <c r="J1308" s="104" t="s">
        <v>106</v>
      </c>
      <c r="K1308" s="104">
        <v>1</v>
      </c>
      <c r="L1308" s="104">
        <v>1</v>
      </c>
      <c r="M1308" s="50">
        <v>1</v>
      </c>
      <c r="N1308" s="35" t="s">
        <v>3088</v>
      </c>
      <c r="O1308" s="35"/>
      <c r="P1308" s="105" t="s">
        <v>3089</v>
      </c>
      <c r="Q1308" s="35"/>
      <c r="R1308" s="43"/>
      <c r="S1308" s="43"/>
      <c r="T1308" s="106" t="s">
        <v>3021</v>
      </c>
      <c r="U1308" s="106" t="s">
        <v>3022</v>
      </c>
      <c r="V1308" s="38">
        <f t="shared" si="101"/>
        <v>1307</v>
      </c>
      <c r="W1308" s="33">
        <f t="shared" si="102"/>
        <v>0</v>
      </c>
      <c r="X1308" s="28" t="str">
        <f t="shared" si="100"/>
        <v/>
      </c>
    </row>
    <row r="1309" spans="1:24" ht="30">
      <c r="A1309" s="29">
        <f t="shared" si="103"/>
        <v>1308</v>
      </c>
      <c r="B1309" s="29">
        <v>201</v>
      </c>
      <c r="C1309" s="30">
        <f t="shared" si="104"/>
        <v>0</v>
      </c>
      <c r="D1309" s="43" t="s">
        <v>44</v>
      </c>
      <c r="E1309" s="32"/>
      <c r="F1309" s="75" t="s">
        <v>3090</v>
      </c>
      <c r="G1309" s="33">
        <v>1</v>
      </c>
      <c r="H1309" s="34" t="s">
        <v>105</v>
      </c>
      <c r="I1309" s="40"/>
      <c r="J1309" s="104" t="s">
        <v>3091</v>
      </c>
      <c r="K1309" s="104">
        <v>2</v>
      </c>
      <c r="L1309" s="104">
        <v>1</v>
      </c>
      <c r="M1309" s="50">
        <v>1</v>
      </c>
      <c r="N1309" s="35" t="s">
        <v>3092</v>
      </c>
      <c r="O1309" s="35"/>
      <c r="P1309" s="105" t="s">
        <v>3093</v>
      </c>
      <c r="Q1309" s="35"/>
      <c r="R1309" s="43" t="s">
        <v>3029</v>
      </c>
      <c r="S1309" s="43"/>
      <c r="T1309" s="106"/>
      <c r="U1309" s="106"/>
      <c r="V1309" s="38">
        <f t="shared" si="101"/>
        <v>1308</v>
      </c>
      <c r="W1309" s="33">
        <f t="shared" si="102"/>
        <v>0</v>
      </c>
      <c r="X1309" s="28" t="str">
        <f t="shared" si="100"/>
        <v/>
      </c>
    </row>
    <row r="1310" spans="1:24" ht="30">
      <c r="A1310" s="29">
        <f t="shared" si="103"/>
        <v>1309</v>
      </c>
      <c r="B1310" s="29">
        <v>201</v>
      </c>
      <c r="C1310" s="30">
        <f t="shared" si="104"/>
        <v>0</v>
      </c>
      <c r="D1310" s="43" t="s">
        <v>44</v>
      </c>
      <c r="E1310" s="32"/>
      <c r="F1310" s="75" t="s">
        <v>3090</v>
      </c>
      <c r="G1310" s="33">
        <v>1</v>
      </c>
      <c r="H1310" s="34" t="s">
        <v>105</v>
      </c>
      <c r="I1310" s="40"/>
      <c r="J1310" s="104" t="s">
        <v>3091</v>
      </c>
      <c r="K1310" s="104">
        <v>2</v>
      </c>
      <c r="L1310" s="104">
        <v>1</v>
      </c>
      <c r="M1310" s="50">
        <v>1</v>
      </c>
      <c r="N1310" s="35" t="s">
        <v>3094</v>
      </c>
      <c r="O1310" s="35"/>
      <c r="P1310" s="105" t="s">
        <v>3095</v>
      </c>
      <c r="Q1310" s="35"/>
      <c r="R1310" s="43" t="s">
        <v>3029</v>
      </c>
      <c r="S1310" s="43"/>
      <c r="T1310" s="106"/>
      <c r="U1310" s="106"/>
      <c r="V1310" s="38">
        <f t="shared" si="101"/>
        <v>1309</v>
      </c>
      <c r="W1310" s="33">
        <f t="shared" si="102"/>
        <v>0</v>
      </c>
      <c r="X1310" s="28" t="str">
        <f t="shared" si="100"/>
        <v/>
      </c>
    </row>
    <row r="1311" spans="1:24" ht="30">
      <c r="A1311" s="29">
        <f t="shared" si="103"/>
        <v>1310</v>
      </c>
      <c r="B1311" s="29">
        <v>201</v>
      </c>
      <c r="C1311" s="30">
        <f t="shared" si="104"/>
        <v>0</v>
      </c>
      <c r="D1311" s="43" t="s">
        <v>44</v>
      </c>
      <c r="E1311" s="32"/>
      <c r="F1311" s="75" t="s">
        <v>3090</v>
      </c>
      <c r="G1311" s="33">
        <v>1</v>
      </c>
      <c r="H1311" s="34" t="s">
        <v>105</v>
      </c>
      <c r="I1311" s="40"/>
      <c r="J1311" s="104" t="s">
        <v>3091</v>
      </c>
      <c r="K1311" s="104">
        <v>2</v>
      </c>
      <c r="L1311" s="104">
        <v>1</v>
      </c>
      <c r="M1311" s="50">
        <v>1</v>
      </c>
      <c r="N1311" s="35" t="s">
        <v>3096</v>
      </c>
      <c r="O1311" s="35"/>
      <c r="P1311" s="105" t="s">
        <v>3097</v>
      </c>
      <c r="Q1311" s="35"/>
      <c r="R1311" s="43" t="s">
        <v>3029</v>
      </c>
      <c r="S1311" s="43"/>
      <c r="T1311" s="106"/>
      <c r="U1311" s="106"/>
      <c r="V1311" s="38">
        <f t="shared" si="101"/>
        <v>1310</v>
      </c>
      <c r="W1311" s="33">
        <f t="shared" si="102"/>
        <v>0</v>
      </c>
      <c r="X1311" s="28" t="str">
        <f t="shared" si="100"/>
        <v/>
      </c>
    </row>
    <row r="1312" spans="1:24" ht="30">
      <c r="A1312" s="29">
        <f t="shared" si="103"/>
        <v>1311</v>
      </c>
      <c r="B1312" s="29">
        <v>201</v>
      </c>
      <c r="C1312" s="30">
        <f t="shared" si="104"/>
        <v>0</v>
      </c>
      <c r="D1312" s="43" t="s">
        <v>44</v>
      </c>
      <c r="E1312" s="32"/>
      <c r="F1312" s="75" t="s">
        <v>3090</v>
      </c>
      <c r="G1312" s="33">
        <v>1</v>
      </c>
      <c r="H1312" s="34" t="s">
        <v>105</v>
      </c>
      <c r="I1312" s="40"/>
      <c r="J1312" s="104" t="s">
        <v>3091</v>
      </c>
      <c r="K1312" s="104">
        <v>2</v>
      </c>
      <c r="L1312" s="104">
        <v>1</v>
      </c>
      <c r="M1312" s="50">
        <v>1</v>
      </c>
      <c r="N1312" s="35" t="s">
        <v>3098</v>
      </c>
      <c r="O1312" s="35"/>
      <c r="P1312" s="105"/>
      <c r="Q1312" s="35"/>
      <c r="R1312" s="43"/>
      <c r="S1312" s="43"/>
      <c r="T1312" s="106" t="s">
        <v>3099</v>
      </c>
      <c r="U1312" s="106"/>
      <c r="V1312" s="38">
        <f t="shared" si="101"/>
        <v>1311</v>
      </c>
      <c r="W1312" s="33">
        <f t="shared" si="102"/>
        <v>0</v>
      </c>
      <c r="X1312" s="28" t="str">
        <f t="shared" si="100"/>
        <v/>
      </c>
    </row>
    <row r="1313" spans="1:24" ht="30">
      <c r="A1313" s="29">
        <f t="shared" si="103"/>
        <v>1312</v>
      </c>
      <c r="B1313" s="29">
        <v>201</v>
      </c>
      <c r="C1313" s="30">
        <f t="shared" si="104"/>
        <v>0</v>
      </c>
      <c r="D1313" s="43" t="s">
        <v>44</v>
      </c>
      <c r="E1313" s="32"/>
      <c r="F1313" s="75" t="s">
        <v>3090</v>
      </c>
      <c r="G1313" s="33">
        <v>1</v>
      </c>
      <c r="H1313" s="34" t="s">
        <v>105</v>
      </c>
      <c r="I1313" s="40"/>
      <c r="J1313" s="104" t="s">
        <v>3091</v>
      </c>
      <c r="K1313" s="104">
        <v>2</v>
      </c>
      <c r="L1313" s="104">
        <v>1</v>
      </c>
      <c r="M1313" s="50">
        <v>1</v>
      </c>
      <c r="N1313" s="35" t="s">
        <v>3100</v>
      </c>
      <c r="O1313" s="35"/>
      <c r="P1313" s="105" t="s">
        <v>3101</v>
      </c>
      <c r="Q1313" s="35"/>
      <c r="R1313" s="43" t="s">
        <v>3029</v>
      </c>
      <c r="S1313" s="43"/>
      <c r="T1313" s="106"/>
      <c r="U1313" s="106"/>
      <c r="V1313" s="38">
        <f t="shared" si="101"/>
        <v>1312</v>
      </c>
      <c r="W1313" s="33">
        <f t="shared" si="102"/>
        <v>0</v>
      </c>
      <c r="X1313" s="28" t="str">
        <f t="shared" si="100"/>
        <v/>
      </c>
    </row>
    <row r="1314" spans="1:24" ht="30">
      <c r="A1314" s="29">
        <f t="shared" si="103"/>
        <v>1313</v>
      </c>
      <c r="B1314" s="29">
        <v>201</v>
      </c>
      <c r="C1314" s="30">
        <f t="shared" si="104"/>
        <v>0</v>
      </c>
      <c r="D1314" s="43" t="s">
        <v>44</v>
      </c>
      <c r="E1314" s="32"/>
      <c r="F1314" s="75" t="s">
        <v>3090</v>
      </c>
      <c r="G1314" s="33">
        <v>1</v>
      </c>
      <c r="H1314" s="34" t="s">
        <v>105</v>
      </c>
      <c r="I1314" s="40"/>
      <c r="J1314" s="104" t="s">
        <v>3091</v>
      </c>
      <c r="K1314" s="104">
        <v>2</v>
      </c>
      <c r="L1314" s="104">
        <v>1</v>
      </c>
      <c r="M1314" s="50">
        <v>1</v>
      </c>
      <c r="N1314" s="35" t="s">
        <v>3102</v>
      </c>
      <c r="O1314" s="35"/>
      <c r="P1314" s="105" t="s">
        <v>3103</v>
      </c>
      <c r="Q1314" s="35"/>
      <c r="R1314" s="43" t="s">
        <v>3029</v>
      </c>
      <c r="S1314" s="43"/>
      <c r="T1314" s="106"/>
      <c r="U1314" s="106"/>
      <c r="V1314" s="38">
        <f t="shared" si="101"/>
        <v>1313</v>
      </c>
      <c r="W1314" s="33">
        <f t="shared" si="102"/>
        <v>0</v>
      </c>
      <c r="X1314" s="28" t="str">
        <f t="shared" si="100"/>
        <v/>
      </c>
    </row>
    <row r="1315" spans="1:24" ht="30">
      <c r="A1315" s="29">
        <f t="shared" si="103"/>
        <v>1314</v>
      </c>
      <c r="B1315" s="29">
        <v>201</v>
      </c>
      <c r="C1315" s="30">
        <f t="shared" si="104"/>
        <v>0</v>
      </c>
      <c r="D1315" s="43" t="s">
        <v>44</v>
      </c>
      <c r="E1315" s="32"/>
      <c r="F1315" s="43" t="s">
        <v>3090</v>
      </c>
      <c r="G1315" s="33">
        <v>1</v>
      </c>
      <c r="H1315" s="34" t="s">
        <v>105</v>
      </c>
      <c r="I1315" s="40"/>
      <c r="J1315" s="104" t="s">
        <v>3091</v>
      </c>
      <c r="K1315" s="104">
        <v>2</v>
      </c>
      <c r="L1315" s="104">
        <v>1</v>
      </c>
      <c r="M1315" s="50">
        <v>1</v>
      </c>
      <c r="N1315" s="35" t="s">
        <v>3104</v>
      </c>
      <c r="O1315" s="35"/>
      <c r="P1315" s="105" t="s">
        <v>3105</v>
      </c>
      <c r="Q1315" s="35"/>
      <c r="R1315" s="43" t="s">
        <v>3029</v>
      </c>
      <c r="S1315" s="43"/>
      <c r="T1315" s="106"/>
      <c r="U1315" s="106"/>
      <c r="V1315" s="38">
        <f t="shared" si="101"/>
        <v>1314</v>
      </c>
      <c r="W1315" s="33">
        <f t="shared" si="102"/>
        <v>0</v>
      </c>
      <c r="X1315" s="28" t="str">
        <f t="shared" si="100"/>
        <v/>
      </c>
    </row>
    <row r="1316" spans="1:24" ht="30">
      <c r="A1316" s="29">
        <f t="shared" si="103"/>
        <v>1315</v>
      </c>
      <c r="B1316" s="29">
        <v>201</v>
      </c>
      <c r="C1316" s="30">
        <f t="shared" si="104"/>
        <v>0</v>
      </c>
      <c r="D1316" s="43" t="s">
        <v>44</v>
      </c>
      <c r="E1316" s="32"/>
      <c r="F1316" s="75" t="s">
        <v>3090</v>
      </c>
      <c r="G1316" s="33">
        <v>1</v>
      </c>
      <c r="H1316" s="34" t="s">
        <v>105</v>
      </c>
      <c r="I1316" s="40"/>
      <c r="J1316" s="104" t="s">
        <v>106</v>
      </c>
      <c r="K1316" s="104">
        <v>1</v>
      </c>
      <c r="L1316" s="104">
        <v>1</v>
      </c>
      <c r="M1316" s="50">
        <v>1</v>
      </c>
      <c r="N1316" s="35" t="s">
        <v>3106</v>
      </c>
      <c r="O1316" s="35"/>
      <c r="P1316" s="105" t="s">
        <v>3107</v>
      </c>
      <c r="Q1316" s="35"/>
      <c r="R1316" s="43" t="s">
        <v>3029</v>
      </c>
      <c r="S1316" s="43"/>
      <c r="T1316" s="106"/>
      <c r="U1316" s="106"/>
      <c r="V1316" s="38">
        <f t="shared" si="101"/>
        <v>1315</v>
      </c>
      <c r="W1316" s="33">
        <f t="shared" si="102"/>
        <v>0</v>
      </c>
      <c r="X1316" s="28" t="str">
        <f t="shared" si="100"/>
        <v/>
      </c>
    </row>
    <row r="1317" spans="1:24" ht="30">
      <c r="A1317" s="29">
        <f t="shared" si="103"/>
        <v>1316</v>
      </c>
      <c r="B1317" s="29">
        <v>201</v>
      </c>
      <c r="C1317" s="30">
        <f t="shared" si="104"/>
        <v>0</v>
      </c>
      <c r="D1317" s="43" t="s">
        <v>44</v>
      </c>
      <c r="E1317" s="32"/>
      <c r="F1317" s="75" t="s">
        <v>3090</v>
      </c>
      <c r="G1317" s="33">
        <v>1</v>
      </c>
      <c r="H1317" s="34" t="s">
        <v>105</v>
      </c>
      <c r="I1317" s="40"/>
      <c r="J1317" s="104" t="s">
        <v>106</v>
      </c>
      <c r="K1317" s="104">
        <v>1</v>
      </c>
      <c r="L1317" s="104">
        <v>1</v>
      </c>
      <c r="M1317" s="50">
        <v>1</v>
      </c>
      <c r="N1317" s="35" t="s">
        <v>3108</v>
      </c>
      <c r="O1317" s="35"/>
      <c r="P1317" s="105" t="s">
        <v>3109</v>
      </c>
      <c r="Q1317" s="35"/>
      <c r="R1317" s="43" t="s">
        <v>3029</v>
      </c>
      <c r="S1317" s="43"/>
      <c r="T1317" s="106"/>
      <c r="U1317" s="106"/>
      <c r="V1317" s="38">
        <f t="shared" si="101"/>
        <v>1316</v>
      </c>
      <c r="W1317" s="33">
        <f t="shared" si="102"/>
        <v>0</v>
      </c>
      <c r="X1317" s="28" t="str">
        <f t="shared" si="100"/>
        <v/>
      </c>
    </row>
    <row r="1318" spans="1:24" ht="30">
      <c r="A1318" s="29">
        <f t="shared" si="103"/>
        <v>1317</v>
      </c>
      <c r="B1318" s="29">
        <v>201</v>
      </c>
      <c r="C1318" s="30">
        <f t="shared" si="104"/>
        <v>0</v>
      </c>
      <c r="D1318" s="43" t="s">
        <v>44</v>
      </c>
      <c r="E1318" s="32"/>
      <c r="F1318" s="75" t="s">
        <v>3090</v>
      </c>
      <c r="G1318" s="33">
        <v>1</v>
      </c>
      <c r="H1318" s="34" t="s">
        <v>105</v>
      </c>
      <c r="I1318" s="40"/>
      <c r="J1318" s="104" t="s">
        <v>106</v>
      </c>
      <c r="K1318" s="104">
        <v>1</v>
      </c>
      <c r="L1318" s="104">
        <v>1</v>
      </c>
      <c r="M1318" s="50">
        <v>1</v>
      </c>
      <c r="N1318" s="35" t="s">
        <v>3110</v>
      </c>
      <c r="O1318" s="35"/>
      <c r="P1318" s="105" t="s">
        <v>3111</v>
      </c>
      <c r="Q1318" s="35"/>
      <c r="R1318" s="43" t="s">
        <v>3029</v>
      </c>
      <c r="S1318" s="43"/>
      <c r="T1318" s="106"/>
      <c r="U1318" s="106"/>
      <c r="V1318" s="38">
        <f t="shared" si="101"/>
        <v>1317</v>
      </c>
      <c r="W1318" s="33">
        <f t="shared" si="102"/>
        <v>0</v>
      </c>
      <c r="X1318" s="28" t="str">
        <f t="shared" si="100"/>
        <v/>
      </c>
    </row>
    <row r="1319" spans="1:24" ht="30">
      <c r="A1319" s="29">
        <f t="shared" si="103"/>
        <v>1318</v>
      </c>
      <c r="B1319" s="29">
        <v>201</v>
      </c>
      <c r="C1319" s="30">
        <f t="shared" si="104"/>
        <v>0</v>
      </c>
      <c r="D1319" s="43" t="s">
        <v>44</v>
      </c>
      <c r="E1319" s="32"/>
      <c r="F1319" s="75" t="s">
        <v>3090</v>
      </c>
      <c r="G1319" s="33">
        <v>1</v>
      </c>
      <c r="H1319" s="34" t="s">
        <v>105</v>
      </c>
      <c r="I1319" s="40"/>
      <c r="J1319" s="104" t="s">
        <v>3091</v>
      </c>
      <c r="K1319" s="104">
        <v>2</v>
      </c>
      <c r="L1319" s="104">
        <v>1</v>
      </c>
      <c r="M1319" s="50">
        <v>1</v>
      </c>
      <c r="N1319" s="35" t="s">
        <v>3112</v>
      </c>
      <c r="O1319" s="35"/>
      <c r="P1319" s="105" t="s">
        <v>3113</v>
      </c>
      <c r="Q1319" s="35"/>
      <c r="R1319" s="43" t="s">
        <v>3029</v>
      </c>
      <c r="S1319" s="43"/>
      <c r="T1319" s="106"/>
      <c r="U1319" s="106"/>
      <c r="V1319" s="38">
        <f t="shared" si="101"/>
        <v>1318</v>
      </c>
      <c r="W1319" s="33">
        <f t="shared" si="102"/>
        <v>0</v>
      </c>
      <c r="X1319" s="28" t="str">
        <f t="shared" si="100"/>
        <v/>
      </c>
    </row>
    <row r="1320" spans="1:24" ht="30">
      <c r="A1320" s="29">
        <f t="shared" si="103"/>
        <v>1319</v>
      </c>
      <c r="B1320" s="29">
        <v>201</v>
      </c>
      <c r="C1320" s="30">
        <f t="shared" si="104"/>
        <v>0</v>
      </c>
      <c r="D1320" s="43" t="s">
        <v>44</v>
      </c>
      <c r="E1320" s="32"/>
      <c r="F1320" s="75" t="s">
        <v>3090</v>
      </c>
      <c r="G1320" s="33">
        <v>1</v>
      </c>
      <c r="H1320" s="34" t="s">
        <v>105</v>
      </c>
      <c r="I1320" s="40"/>
      <c r="J1320" s="104" t="s">
        <v>3091</v>
      </c>
      <c r="K1320" s="104">
        <v>2</v>
      </c>
      <c r="L1320" s="104">
        <v>1</v>
      </c>
      <c r="M1320" s="50">
        <v>1</v>
      </c>
      <c r="N1320" s="35" t="s">
        <v>3114</v>
      </c>
      <c r="O1320" s="35"/>
      <c r="P1320" s="105" t="s">
        <v>3115</v>
      </c>
      <c r="Q1320" s="35"/>
      <c r="R1320" s="43" t="s">
        <v>3029</v>
      </c>
      <c r="S1320" s="43"/>
      <c r="T1320" s="106"/>
      <c r="U1320" s="106"/>
      <c r="V1320" s="38">
        <f t="shared" si="101"/>
        <v>1319</v>
      </c>
      <c r="W1320" s="33">
        <f t="shared" si="102"/>
        <v>0</v>
      </c>
      <c r="X1320" s="28" t="str">
        <f t="shared" si="100"/>
        <v/>
      </c>
    </row>
    <row r="1321" spans="1:24" ht="30">
      <c r="A1321" s="29">
        <f t="shared" si="103"/>
        <v>1320</v>
      </c>
      <c r="B1321" s="29">
        <v>201</v>
      </c>
      <c r="C1321" s="30">
        <f t="shared" si="104"/>
        <v>0</v>
      </c>
      <c r="D1321" s="43" t="s">
        <v>44</v>
      </c>
      <c r="E1321" s="32"/>
      <c r="F1321" s="43" t="s">
        <v>3090</v>
      </c>
      <c r="G1321" s="33">
        <v>1</v>
      </c>
      <c r="H1321" s="34" t="s">
        <v>105</v>
      </c>
      <c r="I1321" s="40"/>
      <c r="J1321" s="104" t="s">
        <v>3091</v>
      </c>
      <c r="K1321" s="104">
        <v>2</v>
      </c>
      <c r="L1321" s="104">
        <v>1</v>
      </c>
      <c r="M1321" s="50">
        <v>1</v>
      </c>
      <c r="N1321" s="35" t="s">
        <v>3116</v>
      </c>
      <c r="O1321" s="35"/>
      <c r="P1321" s="105"/>
      <c r="Q1321" s="35"/>
      <c r="R1321" s="43"/>
      <c r="S1321" s="43"/>
      <c r="T1321" s="106" t="s">
        <v>3099</v>
      </c>
      <c r="U1321" s="106"/>
      <c r="V1321" s="38">
        <f t="shared" si="101"/>
        <v>1320</v>
      </c>
      <c r="W1321" s="33">
        <f t="shared" si="102"/>
        <v>0</v>
      </c>
      <c r="X1321" s="28" t="str">
        <f t="shared" si="100"/>
        <v/>
      </c>
    </row>
    <row r="1322" spans="1:24" ht="30">
      <c r="A1322" s="29">
        <f t="shared" si="103"/>
        <v>1321</v>
      </c>
      <c r="B1322" s="29">
        <v>201</v>
      </c>
      <c r="C1322" s="30">
        <f t="shared" si="104"/>
        <v>0</v>
      </c>
      <c r="D1322" s="43" t="s">
        <v>44</v>
      </c>
      <c r="E1322" s="32"/>
      <c r="F1322" s="43" t="s">
        <v>3090</v>
      </c>
      <c r="G1322" s="33">
        <v>1</v>
      </c>
      <c r="H1322" s="34" t="s">
        <v>105</v>
      </c>
      <c r="I1322" s="40"/>
      <c r="J1322" s="104" t="s">
        <v>3091</v>
      </c>
      <c r="K1322" s="104">
        <v>2</v>
      </c>
      <c r="L1322" s="104">
        <v>1</v>
      </c>
      <c r="M1322" s="50">
        <v>1</v>
      </c>
      <c r="N1322" s="35" t="s">
        <v>3117</v>
      </c>
      <c r="O1322" s="35"/>
      <c r="P1322" s="105" t="s">
        <v>3118</v>
      </c>
      <c r="Q1322" s="35"/>
      <c r="R1322" s="43" t="s">
        <v>3029</v>
      </c>
      <c r="S1322" s="43"/>
      <c r="T1322" s="106"/>
      <c r="U1322" s="106"/>
      <c r="V1322" s="38">
        <f t="shared" si="101"/>
        <v>1321</v>
      </c>
      <c r="W1322" s="33">
        <f t="shared" si="102"/>
        <v>0</v>
      </c>
      <c r="X1322" s="28" t="str">
        <f t="shared" si="100"/>
        <v/>
      </c>
    </row>
    <row r="1323" spans="1:24" ht="30">
      <c r="A1323" s="29">
        <f t="shared" si="103"/>
        <v>1322</v>
      </c>
      <c r="B1323" s="29">
        <v>201</v>
      </c>
      <c r="C1323" s="30">
        <f t="shared" si="104"/>
        <v>0</v>
      </c>
      <c r="D1323" s="43" t="s">
        <v>44</v>
      </c>
      <c r="E1323" s="32"/>
      <c r="F1323" s="75" t="s">
        <v>3090</v>
      </c>
      <c r="G1323" s="33">
        <v>1</v>
      </c>
      <c r="H1323" s="34" t="s">
        <v>105</v>
      </c>
      <c r="I1323" s="40"/>
      <c r="J1323" s="104" t="s">
        <v>106</v>
      </c>
      <c r="K1323" s="104">
        <v>1</v>
      </c>
      <c r="L1323" s="104">
        <v>1</v>
      </c>
      <c r="M1323" s="50">
        <v>1</v>
      </c>
      <c r="N1323" s="35" t="s">
        <v>1512</v>
      </c>
      <c r="O1323" s="35"/>
      <c r="P1323" s="105" t="s">
        <v>3119</v>
      </c>
      <c r="Q1323" s="35"/>
      <c r="R1323" s="43" t="s">
        <v>3029</v>
      </c>
      <c r="S1323" s="43"/>
      <c r="T1323" s="106"/>
      <c r="U1323" s="106"/>
      <c r="V1323" s="38">
        <f t="shared" si="101"/>
        <v>1322</v>
      </c>
      <c r="W1323" s="33">
        <f t="shared" si="102"/>
        <v>0</v>
      </c>
      <c r="X1323" s="28" t="str">
        <f t="shared" si="100"/>
        <v/>
      </c>
    </row>
    <row r="1324" spans="1:24" ht="30">
      <c r="A1324" s="29">
        <f t="shared" si="103"/>
        <v>1323</v>
      </c>
      <c r="B1324" s="29">
        <v>201</v>
      </c>
      <c r="C1324" s="30">
        <f t="shared" si="104"/>
        <v>0</v>
      </c>
      <c r="D1324" s="43" t="s">
        <v>44</v>
      </c>
      <c r="E1324" s="32"/>
      <c r="F1324" s="75" t="s">
        <v>3090</v>
      </c>
      <c r="G1324" s="33">
        <v>1</v>
      </c>
      <c r="H1324" s="34" t="s">
        <v>105</v>
      </c>
      <c r="I1324" s="40"/>
      <c r="J1324" s="104" t="s">
        <v>3091</v>
      </c>
      <c r="K1324" s="104">
        <v>2</v>
      </c>
      <c r="L1324" s="104">
        <v>1</v>
      </c>
      <c r="M1324" s="50">
        <v>1</v>
      </c>
      <c r="N1324" s="35" t="s">
        <v>3120</v>
      </c>
      <c r="O1324" s="35"/>
      <c r="P1324" s="105" t="s">
        <v>3121</v>
      </c>
      <c r="Q1324" s="35"/>
      <c r="R1324" s="43" t="s">
        <v>3029</v>
      </c>
      <c r="S1324" s="43"/>
      <c r="T1324" s="106"/>
      <c r="U1324" s="106"/>
      <c r="V1324" s="38">
        <f t="shared" si="101"/>
        <v>1323</v>
      </c>
      <c r="W1324" s="33">
        <f t="shared" si="102"/>
        <v>0</v>
      </c>
      <c r="X1324" s="28" t="str">
        <f t="shared" si="100"/>
        <v/>
      </c>
    </row>
    <row r="1325" spans="1:24" ht="30">
      <c r="A1325" s="29">
        <f t="shared" si="103"/>
        <v>1324</v>
      </c>
      <c r="B1325" s="29">
        <v>201</v>
      </c>
      <c r="C1325" s="30">
        <f t="shared" si="104"/>
        <v>0</v>
      </c>
      <c r="D1325" s="43" t="s">
        <v>44</v>
      </c>
      <c r="E1325" s="32"/>
      <c r="F1325" s="75" t="s">
        <v>3090</v>
      </c>
      <c r="G1325" s="33">
        <v>1</v>
      </c>
      <c r="H1325" s="34" t="s">
        <v>105</v>
      </c>
      <c r="I1325" s="40"/>
      <c r="J1325" s="104" t="s">
        <v>3091</v>
      </c>
      <c r="K1325" s="104">
        <v>2</v>
      </c>
      <c r="L1325" s="104">
        <v>1</v>
      </c>
      <c r="M1325" s="50">
        <v>1</v>
      </c>
      <c r="N1325" s="35" t="s">
        <v>3122</v>
      </c>
      <c r="O1325" s="35"/>
      <c r="P1325" s="105" t="s">
        <v>3123</v>
      </c>
      <c r="Q1325" s="35"/>
      <c r="R1325" s="43" t="s">
        <v>3029</v>
      </c>
      <c r="S1325" s="43"/>
      <c r="T1325" s="106"/>
      <c r="U1325" s="106"/>
      <c r="V1325" s="38">
        <f t="shared" si="101"/>
        <v>1324</v>
      </c>
      <c r="W1325" s="33">
        <f t="shared" si="102"/>
        <v>0</v>
      </c>
      <c r="X1325" s="28" t="str">
        <f t="shared" si="100"/>
        <v/>
      </c>
    </row>
    <row r="1326" spans="1:24" ht="30">
      <c r="A1326" s="29">
        <f t="shared" si="103"/>
        <v>1325</v>
      </c>
      <c r="B1326" s="29">
        <v>201</v>
      </c>
      <c r="C1326" s="30">
        <f t="shared" si="104"/>
        <v>0</v>
      </c>
      <c r="D1326" s="43" t="s">
        <v>44</v>
      </c>
      <c r="E1326" s="32"/>
      <c r="F1326" s="75" t="s">
        <v>3090</v>
      </c>
      <c r="G1326" s="33">
        <v>1</v>
      </c>
      <c r="H1326" s="34" t="s">
        <v>105</v>
      </c>
      <c r="I1326" s="40"/>
      <c r="J1326" s="104" t="s">
        <v>3091</v>
      </c>
      <c r="K1326" s="104">
        <v>2</v>
      </c>
      <c r="L1326" s="104">
        <v>1</v>
      </c>
      <c r="M1326" s="50">
        <v>1</v>
      </c>
      <c r="N1326" s="35" t="s">
        <v>3124</v>
      </c>
      <c r="O1326" s="35"/>
      <c r="P1326" s="105" t="s">
        <v>3125</v>
      </c>
      <c r="Q1326" s="35"/>
      <c r="R1326" s="43" t="s">
        <v>3029</v>
      </c>
      <c r="S1326" s="43"/>
      <c r="T1326" s="106"/>
      <c r="U1326" s="106"/>
      <c r="V1326" s="38">
        <f t="shared" si="101"/>
        <v>1325</v>
      </c>
      <c r="W1326" s="33">
        <f t="shared" si="102"/>
        <v>0</v>
      </c>
      <c r="X1326" s="28" t="str">
        <f t="shared" si="100"/>
        <v/>
      </c>
    </row>
    <row r="1327" spans="1:24" ht="30">
      <c r="A1327" s="29">
        <f t="shared" si="103"/>
        <v>1326</v>
      </c>
      <c r="B1327" s="29">
        <v>201</v>
      </c>
      <c r="C1327" s="30">
        <f t="shared" si="104"/>
        <v>0</v>
      </c>
      <c r="D1327" s="43" t="s">
        <v>44</v>
      </c>
      <c r="E1327" s="32"/>
      <c r="F1327" s="75" t="s">
        <v>3090</v>
      </c>
      <c r="G1327" s="33">
        <v>1</v>
      </c>
      <c r="H1327" s="34" t="s">
        <v>105</v>
      </c>
      <c r="I1327" s="40"/>
      <c r="J1327" s="104" t="s">
        <v>3091</v>
      </c>
      <c r="K1327" s="104">
        <v>2</v>
      </c>
      <c r="L1327" s="104">
        <v>1</v>
      </c>
      <c r="M1327" s="50">
        <v>1</v>
      </c>
      <c r="N1327" s="35" t="s">
        <v>3126</v>
      </c>
      <c r="O1327" s="35"/>
      <c r="P1327" s="105" t="s">
        <v>3127</v>
      </c>
      <c r="Q1327" s="35"/>
      <c r="R1327" s="43" t="s">
        <v>3029</v>
      </c>
      <c r="S1327" s="43"/>
      <c r="T1327" s="106"/>
      <c r="U1327" s="106"/>
      <c r="V1327" s="38">
        <f t="shared" si="101"/>
        <v>1326</v>
      </c>
      <c r="W1327" s="33">
        <f t="shared" si="102"/>
        <v>0</v>
      </c>
      <c r="X1327" s="28" t="str">
        <f t="shared" si="100"/>
        <v/>
      </c>
    </row>
    <row r="1328" spans="1:24" ht="30">
      <c r="A1328" s="29">
        <f t="shared" si="103"/>
        <v>1327</v>
      </c>
      <c r="B1328" s="29">
        <v>201</v>
      </c>
      <c r="C1328" s="30">
        <f t="shared" si="104"/>
        <v>0</v>
      </c>
      <c r="D1328" s="43" t="s">
        <v>44</v>
      </c>
      <c r="E1328" s="32"/>
      <c r="F1328" s="75" t="s">
        <v>3090</v>
      </c>
      <c r="G1328" s="33">
        <v>1</v>
      </c>
      <c r="H1328" s="34" t="s">
        <v>105</v>
      </c>
      <c r="I1328" s="40"/>
      <c r="J1328" s="104" t="s">
        <v>3091</v>
      </c>
      <c r="K1328" s="104">
        <v>2</v>
      </c>
      <c r="L1328" s="104">
        <v>1</v>
      </c>
      <c r="M1328" s="50">
        <v>1</v>
      </c>
      <c r="N1328" s="35" t="s">
        <v>3128</v>
      </c>
      <c r="O1328" s="35"/>
      <c r="P1328" s="105" t="s">
        <v>3129</v>
      </c>
      <c r="Q1328" s="35"/>
      <c r="R1328" s="43" t="s">
        <v>3029</v>
      </c>
      <c r="S1328" s="43"/>
      <c r="T1328" s="106"/>
      <c r="U1328" s="106"/>
      <c r="V1328" s="38">
        <f t="shared" si="101"/>
        <v>1327</v>
      </c>
      <c r="W1328" s="33">
        <f t="shared" si="102"/>
        <v>0</v>
      </c>
      <c r="X1328" s="28" t="str">
        <f t="shared" si="100"/>
        <v/>
      </c>
    </row>
    <row r="1329" spans="1:24" ht="30">
      <c r="A1329" s="29">
        <f t="shared" si="103"/>
        <v>1328</v>
      </c>
      <c r="B1329" s="29">
        <v>201</v>
      </c>
      <c r="C1329" s="30">
        <f t="shared" si="104"/>
        <v>0</v>
      </c>
      <c r="D1329" s="43" t="s">
        <v>44</v>
      </c>
      <c r="E1329" s="32"/>
      <c r="F1329" s="75" t="s">
        <v>3090</v>
      </c>
      <c r="G1329" s="33">
        <v>1</v>
      </c>
      <c r="H1329" s="34" t="s">
        <v>105</v>
      </c>
      <c r="I1329" s="40"/>
      <c r="J1329" s="104" t="s">
        <v>3091</v>
      </c>
      <c r="K1329" s="104">
        <v>2</v>
      </c>
      <c r="L1329" s="104">
        <v>1</v>
      </c>
      <c r="M1329" s="50">
        <v>1</v>
      </c>
      <c r="N1329" s="35" t="s">
        <v>3130</v>
      </c>
      <c r="O1329" s="35"/>
      <c r="P1329" s="105" t="s">
        <v>3131</v>
      </c>
      <c r="Q1329" s="35"/>
      <c r="R1329" s="43" t="s">
        <v>3029</v>
      </c>
      <c r="S1329" s="43"/>
      <c r="T1329" s="106"/>
      <c r="U1329" s="106"/>
      <c r="V1329" s="38">
        <f t="shared" si="101"/>
        <v>1328</v>
      </c>
      <c r="W1329" s="33">
        <f t="shared" si="102"/>
        <v>0</v>
      </c>
      <c r="X1329" s="28" t="str">
        <f t="shared" si="100"/>
        <v/>
      </c>
    </row>
    <row r="1330" spans="1:24" ht="30">
      <c r="A1330" s="29">
        <f t="shared" si="103"/>
        <v>1329</v>
      </c>
      <c r="B1330" s="29">
        <v>201</v>
      </c>
      <c r="C1330" s="30">
        <f t="shared" si="104"/>
        <v>0</v>
      </c>
      <c r="D1330" s="43" t="s">
        <v>44</v>
      </c>
      <c r="E1330" s="32"/>
      <c r="F1330" s="43" t="s">
        <v>3090</v>
      </c>
      <c r="G1330" s="33">
        <v>1</v>
      </c>
      <c r="H1330" s="34" t="s">
        <v>105</v>
      </c>
      <c r="I1330" s="40"/>
      <c r="J1330" s="104" t="s">
        <v>3091</v>
      </c>
      <c r="K1330" s="104">
        <v>2</v>
      </c>
      <c r="L1330" s="104">
        <v>1</v>
      </c>
      <c r="M1330" s="50">
        <v>1</v>
      </c>
      <c r="N1330" s="35" t="s">
        <v>3132</v>
      </c>
      <c r="O1330" s="35"/>
      <c r="P1330" s="105" t="s">
        <v>3133</v>
      </c>
      <c r="Q1330" s="35"/>
      <c r="R1330" s="43" t="s">
        <v>3029</v>
      </c>
      <c r="S1330" s="43"/>
      <c r="T1330" s="106"/>
      <c r="U1330" s="106"/>
      <c r="V1330" s="38">
        <f t="shared" si="101"/>
        <v>1329</v>
      </c>
      <c r="W1330" s="33">
        <f t="shared" si="102"/>
        <v>0</v>
      </c>
      <c r="X1330" s="28" t="str">
        <f t="shared" si="100"/>
        <v/>
      </c>
    </row>
    <row r="1331" spans="1:24" ht="30">
      <c r="A1331" s="29">
        <f t="shared" si="103"/>
        <v>1330</v>
      </c>
      <c r="B1331" s="29">
        <v>201</v>
      </c>
      <c r="C1331" s="30">
        <f t="shared" si="104"/>
        <v>0</v>
      </c>
      <c r="D1331" s="43" t="s">
        <v>44</v>
      </c>
      <c r="E1331" s="32"/>
      <c r="F1331" s="75" t="s">
        <v>3090</v>
      </c>
      <c r="G1331" s="33">
        <v>1</v>
      </c>
      <c r="H1331" s="34" t="s">
        <v>105</v>
      </c>
      <c r="I1331" s="40"/>
      <c r="J1331" s="104" t="s">
        <v>106</v>
      </c>
      <c r="K1331" s="104">
        <v>1</v>
      </c>
      <c r="L1331" s="104">
        <v>1</v>
      </c>
      <c r="M1331" s="50">
        <v>1</v>
      </c>
      <c r="N1331" s="35" t="s">
        <v>3134</v>
      </c>
      <c r="O1331" s="35"/>
      <c r="P1331" s="105" t="s">
        <v>3135</v>
      </c>
      <c r="Q1331" s="35"/>
      <c r="R1331" s="43" t="s">
        <v>3029</v>
      </c>
      <c r="S1331" s="43"/>
      <c r="T1331" s="106"/>
      <c r="U1331" s="106"/>
      <c r="V1331" s="38">
        <f t="shared" si="101"/>
        <v>1330</v>
      </c>
      <c r="W1331" s="33">
        <f t="shared" si="102"/>
        <v>0</v>
      </c>
      <c r="X1331" s="28" t="str">
        <f t="shared" si="100"/>
        <v/>
      </c>
    </row>
    <row r="1332" spans="1:24" ht="30">
      <c r="A1332" s="29">
        <f t="shared" si="103"/>
        <v>1331</v>
      </c>
      <c r="B1332" s="29">
        <v>201</v>
      </c>
      <c r="C1332" s="30">
        <f t="shared" si="104"/>
        <v>0</v>
      </c>
      <c r="D1332" s="43" t="s">
        <v>44</v>
      </c>
      <c r="E1332" s="32"/>
      <c r="F1332" s="75" t="s">
        <v>3090</v>
      </c>
      <c r="G1332" s="33">
        <v>1</v>
      </c>
      <c r="H1332" s="34" t="s">
        <v>105</v>
      </c>
      <c r="I1332" s="40"/>
      <c r="J1332" s="104" t="s">
        <v>106</v>
      </c>
      <c r="K1332" s="104">
        <v>1</v>
      </c>
      <c r="L1332" s="104">
        <v>1</v>
      </c>
      <c r="M1332" s="50">
        <v>1</v>
      </c>
      <c r="N1332" s="35" t="s">
        <v>3136</v>
      </c>
      <c r="O1332" s="35"/>
      <c r="P1332" s="105" t="s">
        <v>3137</v>
      </c>
      <c r="Q1332" s="35"/>
      <c r="R1332" s="43" t="s">
        <v>3029</v>
      </c>
      <c r="S1332" s="43"/>
      <c r="T1332" s="106"/>
      <c r="U1332" s="106"/>
      <c r="V1332" s="38">
        <f t="shared" si="101"/>
        <v>1331</v>
      </c>
      <c r="W1332" s="33">
        <f t="shared" si="102"/>
        <v>0</v>
      </c>
      <c r="X1332" s="28" t="str">
        <f t="shared" si="100"/>
        <v/>
      </c>
    </row>
    <row r="1333" spans="1:24" ht="30">
      <c r="A1333" s="29">
        <f t="shared" si="103"/>
        <v>1332</v>
      </c>
      <c r="B1333" s="29">
        <v>201</v>
      </c>
      <c r="C1333" s="30">
        <f t="shared" si="104"/>
        <v>0</v>
      </c>
      <c r="D1333" s="43" t="s">
        <v>44</v>
      </c>
      <c r="E1333" s="32"/>
      <c r="F1333" s="75" t="s">
        <v>3090</v>
      </c>
      <c r="G1333" s="33">
        <v>1</v>
      </c>
      <c r="H1333" s="34" t="s">
        <v>105</v>
      </c>
      <c r="I1333" s="40"/>
      <c r="J1333" s="104" t="s">
        <v>3091</v>
      </c>
      <c r="K1333" s="104">
        <v>2</v>
      </c>
      <c r="L1333" s="104">
        <v>1</v>
      </c>
      <c r="M1333" s="50">
        <v>1</v>
      </c>
      <c r="N1333" s="35" t="s">
        <v>3138</v>
      </c>
      <c r="O1333" s="35"/>
      <c r="P1333" s="105" t="s">
        <v>3049</v>
      </c>
      <c r="Q1333" s="35"/>
      <c r="R1333" s="43" t="s">
        <v>3029</v>
      </c>
      <c r="S1333" s="43"/>
      <c r="T1333" s="106"/>
      <c r="U1333" s="106"/>
      <c r="V1333" s="38">
        <f t="shared" si="101"/>
        <v>1332</v>
      </c>
      <c r="W1333" s="33">
        <f t="shared" si="102"/>
        <v>0</v>
      </c>
      <c r="X1333" s="28" t="str">
        <f t="shared" si="100"/>
        <v/>
      </c>
    </row>
    <row r="1334" spans="1:24" ht="30">
      <c r="A1334" s="29">
        <f t="shared" si="103"/>
        <v>1333</v>
      </c>
      <c r="B1334" s="29">
        <v>201</v>
      </c>
      <c r="C1334" s="30">
        <f t="shared" si="104"/>
        <v>0</v>
      </c>
      <c r="D1334" s="43" t="s">
        <v>44</v>
      </c>
      <c r="E1334" s="32"/>
      <c r="F1334" s="75" t="s">
        <v>3090</v>
      </c>
      <c r="G1334" s="33">
        <v>1</v>
      </c>
      <c r="H1334" s="34" t="s">
        <v>105</v>
      </c>
      <c r="I1334" s="40"/>
      <c r="J1334" s="104" t="s">
        <v>3091</v>
      </c>
      <c r="K1334" s="104">
        <v>2</v>
      </c>
      <c r="L1334" s="104">
        <v>1</v>
      </c>
      <c r="M1334" s="50">
        <v>1</v>
      </c>
      <c r="N1334" s="35" t="s">
        <v>3139</v>
      </c>
      <c r="O1334" s="35"/>
      <c r="P1334" s="105" t="s">
        <v>3140</v>
      </c>
      <c r="Q1334" s="35"/>
      <c r="R1334" s="43" t="s">
        <v>3029</v>
      </c>
      <c r="S1334" s="43"/>
      <c r="T1334" s="106"/>
      <c r="U1334" s="106"/>
      <c r="V1334" s="38">
        <f t="shared" si="101"/>
        <v>1333</v>
      </c>
      <c r="W1334" s="33">
        <f t="shared" si="102"/>
        <v>0</v>
      </c>
      <c r="X1334" s="28" t="str">
        <f t="shared" si="100"/>
        <v/>
      </c>
    </row>
    <row r="1335" spans="1:24" ht="30">
      <c r="A1335" s="29">
        <f t="shared" si="103"/>
        <v>1334</v>
      </c>
      <c r="B1335" s="29">
        <v>201</v>
      </c>
      <c r="C1335" s="30">
        <f t="shared" si="104"/>
        <v>0</v>
      </c>
      <c r="D1335" s="43" t="s">
        <v>44</v>
      </c>
      <c r="E1335" s="32"/>
      <c r="F1335" s="75" t="s">
        <v>3090</v>
      </c>
      <c r="G1335" s="33">
        <v>1</v>
      </c>
      <c r="H1335" s="34" t="s">
        <v>105</v>
      </c>
      <c r="I1335" s="40"/>
      <c r="J1335" s="104" t="s">
        <v>3091</v>
      </c>
      <c r="K1335" s="104">
        <v>2</v>
      </c>
      <c r="L1335" s="104">
        <v>1</v>
      </c>
      <c r="M1335" s="50">
        <v>1</v>
      </c>
      <c r="N1335" s="35" t="s">
        <v>3141</v>
      </c>
      <c r="O1335" s="35"/>
      <c r="P1335" s="105" t="s">
        <v>3142</v>
      </c>
      <c r="Q1335" s="35"/>
      <c r="R1335" s="43" t="s">
        <v>3029</v>
      </c>
      <c r="S1335" s="43"/>
      <c r="T1335" s="106"/>
      <c r="U1335" s="106"/>
      <c r="V1335" s="38">
        <f t="shared" si="101"/>
        <v>1334</v>
      </c>
      <c r="W1335" s="33">
        <f t="shared" si="102"/>
        <v>0</v>
      </c>
      <c r="X1335" s="28" t="str">
        <f t="shared" si="100"/>
        <v/>
      </c>
    </row>
    <row r="1336" spans="1:24" ht="30">
      <c r="A1336" s="29">
        <f t="shared" si="103"/>
        <v>1335</v>
      </c>
      <c r="B1336" s="29">
        <v>201</v>
      </c>
      <c r="C1336" s="30">
        <f t="shared" si="104"/>
        <v>0</v>
      </c>
      <c r="D1336" s="43" t="s">
        <v>44</v>
      </c>
      <c r="E1336" s="32"/>
      <c r="F1336" s="43" t="s">
        <v>3090</v>
      </c>
      <c r="G1336" s="33">
        <v>1</v>
      </c>
      <c r="H1336" s="34" t="s">
        <v>105</v>
      </c>
      <c r="I1336" s="40"/>
      <c r="J1336" s="104" t="s">
        <v>106</v>
      </c>
      <c r="K1336" s="104">
        <v>1</v>
      </c>
      <c r="L1336" s="104">
        <v>1</v>
      </c>
      <c r="M1336" s="50">
        <v>1</v>
      </c>
      <c r="N1336" s="35" t="s">
        <v>3143</v>
      </c>
      <c r="O1336" s="35"/>
      <c r="P1336" s="105" t="s">
        <v>3144</v>
      </c>
      <c r="Q1336" s="35"/>
      <c r="R1336" s="43" t="s">
        <v>3029</v>
      </c>
      <c r="S1336" s="43"/>
      <c r="T1336" s="106"/>
      <c r="U1336" s="106"/>
      <c r="V1336" s="38">
        <f t="shared" si="101"/>
        <v>1335</v>
      </c>
      <c r="W1336" s="33">
        <f t="shared" si="102"/>
        <v>0</v>
      </c>
      <c r="X1336" s="28" t="str">
        <f t="shared" si="100"/>
        <v/>
      </c>
    </row>
    <row r="1337" spans="1:24" ht="30">
      <c r="A1337" s="29">
        <f t="shared" si="103"/>
        <v>1336</v>
      </c>
      <c r="B1337" s="29">
        <v>201</v>
      </c>
      <c r="C1337" s="30">
        <f t="shared" si="104"/>
        <v>0</v>
      </c>
      <c r="D1337" s="43" t="s">
        <v>44</v>
      </c>
      <c r="E1337" s="32"/>
      <c r="F1337" s="75" t="s">
        <v>3090</v>
      </c>
      <c r="G1337" s="33">
        <v>1</v>
      </c>
      <c r="H1337" s="34" t="s">
        <v>105</v>
      </c>
      <c r="I1337" s="40"/>
      <c r="J1337" s="104" t="s">
        <v>3091</v>
      </c>
      <c r="K1337" s="104">
        <v>2</v>
      </c>
      <c r="L1337" s="104">
        <v>1</v>
      </c>
      <c r="M1337" s="50">
        <v>1</v>
      </c>
      <c r="N1337" s="35" t="s">
        <v>3145</v>
      </c>
      <c r="O1337" s="35"/>
      <c r="P1337" s="105" t="s">
        <v>3146</v>
      </c>
      <c r="Q1337" s="35"/>
      <c r="R1337" s="43" t="s">
        <v>3029</v>
      </c>
      <c r="S1337" s="43"/>
      <c r="T1337" s="106"/>
      <c r="U1337" s="106"/>
      <c r="V1337" s="38">
        <f t="shared" si="101"/>
        <v>1336</v>
      </c>
      <c r="W1337" s="33">
        <f t="shared" si="102"/>
        <v>0</v>
      </c>
      <c r="X1337" s="28" t="str">
        <f t="shared" si="100"/>
        <v/>
      </c>
    </row>
    <row r="1338" spans="1:24" ht="30">
      <c r="A1338" s="29">
        <f t="shared" si="103"/>
        <v>1337</v>
      </c>
      <c r="B1338" s="29">
        <v>201</v>
      </c>
      <c r="C1338" s="30">
        <f t="shared" si="104"/>
        <v>0</v>
      </c>
      <c r="D1338" s="43" t="s">
        <v>44</v>
      </c>
      <c r="E1338" s="32"/>
      <c r="F1338" s="75" t="s">
        <v>3090</v>
      </c>
      <c r="G1338" s="33">
        <v>1</v>
      </c>
      <c r="H1338" s="34" t="s">
        <v>105</v>
      </c>
      <c r="I1338" s="40"/>
      <c r="J1338" s="104" t="s">
        <v>3091</v>
      </c>
      <c r="K1338" s="104">
        <v>2</v>
      </c>
      <c r="L1338" s="104">
        <v>1</v>
      </c>
      <c r="M1338" s="50">
        <v>1</v>
      </c>
      <c r="N1338" s="35" t="s">
        <v>3147</v>
      </c>
      <c r="O1338" s="35"/>
      <c r="P1338" s="105"/>
      <c r="Q1338" s="35"/>
      <c r="R1338" s="43"/>
      <c r="S1338" s="43"/>
      <c r="T1338" s="43" t="s">
        <v>3099</v>
      </c>
      <c r="U1338" s="106"/>
      <c r="V1338" s="38">
        <f t="shared" si="101"/>
        <v>1337</v>
      </c>
      <c r="W1338" s="33">
        <f t="shared" si="102"/>
        <v>0</v>
      </c>
      <c r="X1338" s="28" t="str">
        <f t="shared" si="100"/>
        <v/>
      </c>
    </row>
    <row r="1339" spans="1:24" ht="30">
      <c r="A1339" s="29">
        <f t="shared" si="103"/>
        <v>1338</v>
      </c>
      <c r="B1339" s="29">
        <v>201</v>
      </c>
      <c r="C1339" s="30">
        <f t="shared" si="104"/>
        <v>0</v>
      </c>
      <c r="D1339" s="43" t="s">
        <v>44</v>
      </c>
      <c r="E1339" s="32"/>
      <c r="F1339" s="43" t="s">
        <v>3090</v>
      </c>
      <c r="G1339" s="33">
        <v>1</v>
      </c>
      <c r="H1339" s="34" t="s">
        <v>105</v>
      </c>
      <c r="I1339" s="40"/>
      <c r="J1339" s="104" t="s">
        <v>106</v>
      </c>
      <c r="K1339" s="104">
        <v>1</v>
      </c>
      <c r="L1339" s="104">
        <v>1</v>
      </c>
      <c r="M1339" s="50">
        <v>1</v>
      </c>
      <c r="N1339" s="35" t="s">
        <v>3148</v>
      </c>
      <c r="O1339" s="35"/>
      <c r="P1339" s="105" t="s">
        <v>3149</v>
      </c>
      <c r="Q1339" s="35"/>
      <c r="R1339" s="43" t="s">
        <v>3029</v>
      </c>
      <c r="S1339" s="43"/>
      <c r="T1339" s="106"/>
      <c r="U1339" s="106"/>
      <c r="V1339" s="38">
        <f t="shared" si="101"/>
        <v>1338</v>
      </c>
      <c r="W1339" s="33">
        <f t="shared" si="102"/>
        <v>0</v>
      </c>
      <c r="X1339" s="28" t="str">
        <f t="shared" si="100"/>
        <v/>
      </c>
    </row>
    <row r="1340" spans="1:24" ht="30">
      <c r="A1340" s="29">
        <f t="shared" si="103"/>
        <v>1339</v>
      </c>
      <c r="B1340" s="29">
        <v>201</v>
      </c>
      <c r="C1340" s="30">
        <f t="shared" si="104"/>
        <v>0</v>
      </c>
      <c r="D1340" s="43" t="s">
        <v>44</v>
      </c>
      <c r="E1340" s="32"/>
      <c r="F1340" s="75" t="s">
        <v>3090</v>
      </c>
      <c r="G1340" s="33">
        <v>1</v>
      </c>
      <c r="H1340" s="34" t="s">
        <v>105</v>
      </c>
      <c r="I1340" s="40"/>
      <c r="J1340" s="104" t="s">
        <v>106</v>
      </c>
      <c r="K1340" s="104">
        <v>1</v>
      </c>
      <c r="L1340" s="104">
        <v>1</v>
      </c>
      <c r="M1340" s="50">
        <v>1</v>
      </c>
      <c r="N1340" s="35" t="s">
        <v>3150</v>
      </c>
      <c r="O1340" s="35"/>
      <c r="P1340" s="105" t="s">
        <v>3151</v>
      </c>
      <c r="Q1340" s="35"/>
      <c r="R1340" s="43" t="s">
        <v>3029</v>
      </c>
      <c r="S1340" s="43"/>
      <c r="T1340" s="106"/>
      <c r="U1340" s="106"/>
      <c r="V1340" s="38">
        <f t="shared" si="101"/>
        <v>1339</v>
      </c>
      <c r="W1340" s="33">
        <f t="shared" si="102"/>
        <v>0</v>
      </c>
      <c r="X1340" s="28" t="str">
        <f t="shared" si="100"/>
        <v/>
      </c>
    </row>
    <row r="1341" spans="1:24" ht="30">
      <c r="A1341" s="29">
        <f t="shared" si="103"/>
        <v>1340</v>
      </c>
      <c r="B1341" s="29">
        <v>201</v>
      </c>
      <c r="C1341" s="30">
        <f t="shared" si="104"/>
        <v>0</v>
      </c>
      <c r="D1341" s="43" t="s">
        <v>44</v>
      </c>
      <c r="E1341" s="32"/>
      <c r="F1341" s="75" t="s">
        <v>3090</v>
      </c>
      <c r="G1341" s="33">
        <v>1</v>
      </c>
      <c r="H1341" s="34" t="s">
        <v>105</v>
      </c>
      <c r="I1341" s="40"/>
      <c r="J1341" s="104" t="s">
        <v>106</v>
      </c>
      <c r="K1341" s="104">
        <v>1</v>
      </c>
      <c r="L1341" s="104">
        <v>1</v>
      </c>
      <c r="M1341" s="50">
        <v>1</v>
      </c>
      <c r="N1341" s="35" t="s">
        <v>3152</v>
      </c>
      <c r="O1341" s="35"/>
      <c r="P1341" s="105" t="s">
        <v>3153</v>
      </c>
      <c r="Q1341" s="35"/>
      <c r="R1341" s="43" t="s">
        <v>3029</v>
      </c>
      <c r="S1341" s="43"/>
      <c r="T1341" s="106"/>
      <c r="U1341" s="106"/>
      <c r="V1341" s="38">
        <f t="shared" si="101"/>
        <v>1340</v>
      </c>
      <c r="W1341" s="33">
        <f t="shared" si="102"/>
        <v>0</v>
      </c>
      <c r="X1341" s="28" t="str">
        <f t="shared" si="100"/>
        <v/>
      </c>
    </row>
    <row r="1342" spans="1:24" ht="30">
      <c r="A1342" s="29">
        <f t="shared" si="103"/>
        <v>1341</v>
      </c>
      <c r="B1342" s="29">
        <v>201</v>
      </c>
      <c r="C1342" s="30">
        <f t="shared" si="104"/>
        <v>0</v>
      </c>
      <c r="D1342" s="43" t="s">
        <v>44</v>
      </c>
      <c r="E1342" s="32"/>
      <c r="F1342" s="75" t="s">
        <v>3090</v>
      </c>
      <c r="G1342" s="33">
        <v>1</v>
      </c>
      <c r="H1342" s="34" t="s">
        <v>105</v>
      </c>
      <c r="I1342" s="40"/>
      <c r="J1342" s="104" t="s">
        <v>106</v>
      </c>
      <c r="K1342" s="104">
        <v>1</v>
      </c>
      <c r="L1342" s="104">
        <v>1</v>
      </c>
      <c r="M1342" s="50">
        <v>1</v>
      </c>
      <c r="N1342" s="35" t="s">
        <v>3154</v>
      </c>
      <c r="O1342" s="35"/>
      <c r="P1342" s="105" t="s">
        <v>3155</v>
      </c>
      <c r="Q1342" s="35"/>
      <c r="R1342" s="43" t="s">
        <v>3029</v>
      </c>
      <c r="S1342" s="43"/>
      <c r="T1342" s="106"/>
      <c r="U1342" s="106"/>
      <c r="V1342" s="38">
        <f t="shared" si="101"/>
        <v>1341</v>
      </c>
      <c r="W1342" s="33">
        <f t="shared" si="102"/>
        <v>0</v>
      </c>
      <c r="X1342" s="28" t="str">
        <f t="shared" si="100"/>
        <v/>
      </c>
    </row>
    <row r="1343" spans="1:24" ht="30">
      <c r="A1343" s="29">
        <f t="shared" si="103"/>
        <v>1342</v>
      </c>
      <c r="B1343" s="29">
        <v>201</v>
      </c>
      <c r="C1343" s="30">
        <f t="shared" si="104"/>
        <v>0</v>
      </c>
      <c r="D1343" s="43" t="s">
        <v>44</v>
      </c>
      <c r="E1343" s="32"/>
      <c r="F1343" s="43" t="s">
        <v>3090</v>
      </c>
      <c r="G1343" s="33">
        <v>1</v>
      </c>
      <c r="H1343" s="34" t="s">
        <v>105</v>
      </c>
      <c r="I1343" s="40"/>
      <c r="J1343" s="104" t="s">
        <v>3091</v>
      </c>
      <c r="K1343" s="104">
        <v>2</v>
      </c>
      <c r="L1343" s="104">
        <v>1</v>
      </c>
      <c r="M1343" s="50">
        <v>1</v>
      </c>
      <c r="N1343" s="35" t="s">
        <v>3156</v>
      </c>
      <c r="O1343" s="35"/>
      <c r="P1343" s="105" t="s">
        <v>3157</v>
      </c>
      <c r="Q1343" s="35"/>
      <c r="R1343" s="43" t="s">
        <v>3029</v>
      </c>
      <c r="S1343" s="43"/>
      <c r="T1343" s="106"/>
      <c r="U1343" s="106"/>
      <c r="V1343" s="38">
        <f t="shared" si="101"/>
        <v>1342</v>
      </c>
      <c r="W1343" s="33">
        <f t="shared" si="102"/>
        <v>0</v>
      </c>
      <c r="X1343" s="28" t="str">
        <f t="shared" si="100"/>
        <v/>
      </c>
    </row>
    <row r="1344" spans="1:24" ht="30">
      <c r="A1344" s="29">
        <f t="shared" si="103"/>
        <v>1343</v>
      </c>
      <c r="B1344" s="29">
        <v>201</v>
      </c>
      <c r="C1344" s="30">
        <f t="shared" si="104"/>
        <v>0</v>
      </c>
      <c r="D1344" s="43" t="s">
        <v>44</v>
      </c>
      <c r="E1344" s="32"/>
      <c r="F1344" s="43" t="s">
        <v>3090</v>
      </c>
      <c r="G1344" s="33">
        <v>1</v>
      </c>
      <c r="H1344" s="34" t="s">
        <v>105</v>
      </c>
      <c r="I1344" s="40"/>
      <c r="J1344" s="104" t="s">
        <v>3091</v>
      </c>
      <c r="K1344" s="104">
        <v>2</v>
      </c>
      <c r="L1344" s="104">
        <v>1</v>
      </c>
      <c r="M1344" s="50">
        <v>1</v>
      </c>
      <c r="N1344" s="35" t="s">
        <v>3158</v>
      </c>
      <c r="O1344" s="35"/>
      <c r="P1344" s="105" t="s">
        <v>3159</v>
      </c>
      <c r="Q1344" s="35"/>
      <c r="R1344" s="43" t="s">
        <v>3029</v>
      </c>
      <c r="S1344" s="43"/>
      <c r="T1344" s="106"/>
      <c r="U1344" s="106"/>
      <c r="V1344" s="38">
        <f t="shared" si="101"/>
        <v>1343</v>
      </c>
      <c r="W1344" s="33">
        <f t="shared" si="102"/>
        <v>0</v>
      </c>
      <c r="X1344" s="28" t="str">
        <f t="shared" si="100"/>
        <v/>
      </c>
    </row>
    <row r="1345" spans="1:24" ht="30">
      <c r="A1345" s="29">
        <f t="shared" si="103"/>
        <v>1344</v>
      </c>
      <c r="B1345" s="29">
        <v>201</v>
      </c>
      <c r="C1345" s="30">
        <f t="shared" si="104"/>
        <v>0</v>
      </c>
      <c r="D1345" s="43" t="s">
        <v>44</v>
      </c>
      <c r="E1345" s="32"/>
      <c r="F1345" s="75" t="s">
        <v>3090</v>
      </c>
      <c r="G1345" s="33">
        <v>1</v>
      </c>
      <c r="H1345" s="34" t="s">
        <v>105</v>
      </c>
      <c r="I1345" s="40"/>
      <c r="J1345" s="104" t="s">
        <v>3091</v>
      </c>
      <c r="K1345" s="104">
        <v>2</v>
      </c>
      <c r="L1345" s="104">
        <v>1</v>
      </c>
      <c r="M1345" s="50">
        <v>1</v>
      </c>
      <c r="N1345" s="35" t="s">
        <v>3160</v>
      </c>
      <c r="O1345" s="35"/>
      <c r="P1345" s="105" t="s">
        <v>3161</v>
      </c>
      <c r="Q1345" s="35"/>
      <c r="R1345" s="43" t="s">
        <v>3029</v>
      </c>
      <c r="S1345" s="43"/>
      <c r="T1345" s="106"/>
      <c r="U1345" s="106"/>
      <c r="V1345" s="38">
        <f t="shared" si="101"/>
        <v>1344</v>
      </c>
      <c r="W1345" s="33">
        <f t="shared" si="102"/>
        <v>0</v>
      </c>
      <c r="X1345" s="28" t="str">
        <f t="shared" si="100"/>
        <v/>
      </c>
    </row>
    <row r="1346" spans="1:24" ht="30">
      <c r="A1346" s="29">
        <f t="shared" si="103"/>
        <v>1345</v>
      </c>
      <c r="B1346" s="29">
        <v>201</v>
      </c>
      <c r="C1346" s="30">
        <f t="shared" si="104"/>
        <v>0</v>
      </c>
      <c r="D1346" s="43" t="s">
        <v>44</v>
      </c>
      <c r="E1346" s="32"/>
      <c r="F1346" s="75" t="s">
        <v>3090</v>
      </c>
      <c r="G1346" s="33">
        <v>1</v>
      </c>
      <c r="H1346" s="34" t="s">
        <v>105</v>
      </c>
      <c r="I1346" s="40"/>
      <c r="J1346" s="104" t="s">
        <v>3091</v>
      </c>
      <c r="K1346" s="104">
        <v>2</v>
      </c>
      <c r="L1346" s="104">
        <v>1</v>
      </c>
      <c r="M1346" s="50">
        <v>1</v>
      </c>
      <c r="N1346" s="35" t="s">
        <v>3162</v>
      </c>
      <c r="O1346" s="35"/>
      <c r="P1346" s="105" t="s">
        <v>3163</v>
      </c>
      <c r="Q1346" s="35"/>
      <c r="R1346" s="43" t="s">
        <v>3029</v>
      </c>
      <c r="S1346" s="43"/>
      <c r="T1346" s="106"/>
      <c r="U1346" s="106"/>
      <c r="V1346" s="38">
        <f t="shared" si="101"/>
        <v>1345</v>
      </c>
      <c r="W1346" s="33">
        <f t="shared" si="102"/>
        <v>0</v>
      </c>
      <c r="X1346" s="28" t="str">
        <f t="shared" ref="X1346:X1409" si="105">IF(M1346&gt;M1345, IF(F1346=F1345,"OK"," !!! "), "")</f>
        <v/>
      </c>
    </row>
    <row r="1347" spans="1:24" ht="30">
      <c r="A1347" s="29">
        <f t="shared" si="103"/>
        <v>1346</v>
      </c>
      <c r="B1347" s="29">
        <v>201</v>
      </c>
      <c r="C1347" s="30">
        <f t="shared" si="104"/>
        <v>0</v>
      </c>
      <c r="D1347" s="43" t="s">
        <v>44</v>
      </c>
      <c r="E1347" s="32"/>
      <c r="F1347" s="75" t="s">
        <v>3090</v>
      </c>
      <c r="G1347" s="33">
        <v>1</v>
      </c>
      <c r="H1347" s="34" t="s">
        <v>105</v>
      </c>
      <c r="I1347" s="40"/>
      <c r="J1347" s="104" t="s">
        <v>3091</v>
      </c>
      <c r="K1347" s="104">
        <v>2</v>
      </c>
      <c r="L1347" s="104">
        <v>1</v>
      </c>
      <c r="M1347" s="50">
        <v>1</v>
      </c>
      <c r="N1347" s="35" t="s">
        <v>3164</v>
      </c>
      <c r="O1347" s="35"/>
      <c r="P1347" s="105" t="s">
        <v>3165</v>
      </c>
      <c r="Q1347" s="35"/>
      <c r="R1347" s="43" t="s">
        <v>3029</v>
      </c>
      <c r="S1347" s="43"/>
      <c r="T1347" s="106"/>
      <c r="U1347" s="106"/>
      <c r="V1347" s="38">
        <f t="shared" ref="V1347:V1410" si="106">A1347</f>
        <v>1346</v>
      </c>
      <c r="W1347" s="33">
        <f t="shared" ref="W1347:W1410" si="107">2-ISERROR(SEARCH("jorion",R1347))-ISERROR(SEARCH("PRM",R1347))</f>
        <v>0</v>
      </c>
      <c r="X1347" s="28" t="str">
        <f t="shared" si="105"/>
        <v/>
      </c>
    </row>
    <row r="1348" spans="1:24" ht="30">
      <c r="A1348" s="29">
        <f t="shared" ref="A1348:A1411" si="108">1+A1347</f>
        <v>1347</v>
      </c>
      <c r="B1348" s="29">
        <v>201</v>
      </c>
      <c r="C1348" s="30">
        <f t="shared" ref="C1348:C1411" si="109">(R1348="")*(U1348="")*(T1348="")*(S1348="")</f>
        <v>0</v>
      </c>
      <c r="D1348" s="43" t="s">
        <v>44</v>
      </c>
      <c r="E1348" s="32"/>
      <c r="F1348" s="75" t="s">
        <v>3090</v>
      </c>
      <c r="G1348" s="33">
        <v>1</v>
      </c>
      <c r="H1348" s="34" t="s">
        <v>105</v>
      </c>
      <c r="I1348" s="40"/>
      <c r="J1348" s="104" t="s">
        <v>3091</v>
      </c>
      <c r="K1348" s="104">
        <v>2</v>
      </c>
      <c r="L1348" s="104">
        <v>1</v>
      </c>
      <c r="M1348" s="50">
        <v>1</v>
      </c>
      <c r="N1348" s="35" t="s">
        <v>3166</v>
      </c>
      <c r="O1348" s="35"/>
      <c r="P1348" s="105" t="s">
        <v>3167</v>
      </c>
      <c r="Q1348" s="35"/>
      <c r="R1348" s="43" t="s">
        <v>3029</v>
      </c>
      <c r="S1348" s="43"/>
      <c r="T1348" s="106"/>
      <c r="U1348" s="106"/>
      <c r="V1348" s="38">
        <f t="shared" si="106"/>
        <v>1347</v>
      </c>
      <c r="W1348" s="33">
        <f t="shared" si="107"/>
        <v>0</v>
      </c>
      <c r="X1348" s="28" t="str">
        <f t="shared" si="105"/>
        <v/>
      </c>
    </row>
    <row r="1349" spans="1:24" ht="30">
      <c r="A1349" s="29">
        <f t="shared" si="108"/>
        <v>1348</v>
      </c>
      <c r="B1349" s="29">
        <v>201</v>
      </c>
      <c r="C1349" s="30">
        <f t="shared" si="109"/>
        <v>0</v>
      </c>
      <c r="D1349" s="43" t="s">
        <v>44</v>
      </c>
      <c r="E1349" s="32"/>
      <c r="F1349" s="75" t="s">
        <v>3090</v>
      </c>
      <c r="G1349" s="33">
        <v>1</v>
      </c>
      <c r="H1349" s="34" t="s">
        <v>105</v>
      </c>
      <c r="I1349" s="40"/>
      <c r="J1349" s="104" t="s">
        <v>3018</v>
      </c>
      <c r="K1349" s="104">
        <v>3</v>
      </c>
      <c r="L1349" s="104">
        <v>1</v>
      </c>
      <c r="M1349" s="50">
        <v>1</v>
      </c>
      <c r="N1349" s="35" t="s">
        <v>3168</v>
      </c>
      <c r="O1349" s="35"/>
      <c r="P1349" s="105" t="s">
        <v>3169</v>
      </c>
      <c r="Q1349" s="35"/>
      <c r="R1349" s="43" t="s">
        <v>3029</v>
      </c>
      <c r="S1349" s="43"/>
      <c r="T1349" s="106"/>
      <c r="U1349" s="106"/>
      <c r="V1349" s="38">
        <f t="shared" si="106"/>
        <v>1348</v>
      </c>
      <c r="W1349" s="33">
        <f t="shared" si="107"/>
        <v>0</v>
      </c>
      <c r="X1349" s="28" t="str">
        <f t="shared" si="105"/>
        <v/>
      </c>
    </row>
    <row r="1350" spans="1:24" ht="30">
      <c r="A1350" s="29">
        <f t="shared" si="108"/>
        <v>1349</v>
      </c>
      <c r="B1350" s="29">
        <v>201</v>
      </c>
      <c r="C1350" s="30">
        <f t="shared" si="109"/>
        <v>0</v>
      </c>
      <c r="D1350" s="43" t="s">
        <v>44</v>
      </c>
      <c r="E1350" s="32"/>
      <c r="F1350" s="75" t="s">
        <v>3090</v>
      </c>
      <c r="G1350" s="33">
        <v>1</v>
      </c>
      <c r="H1350" s="34" t="s">
        <v>105</v>
      </c>
      <c r="I1350" s="40"/>
      <c r="J1350" s="104" t="s">
        <v>3018</v>
      </c>
      <c r="K1350" s="104">
        <v>3</v>
      </c>
      <c r="L1350" s="104">
        <v>1</v>
      </c>
      <c r="M1350" s="50">
        <v>1</v>
      </c>
      <c r="N1350" s="35" t="s">
        <v>3170</v>
      </c>
      <c r="O1350" s="35"/>
      <c r="P1350" s="105" t="s">
        <v>3171</v>
      </c>
      <c r="Q1350" s="35"/>
      <c r="R1350" s="43" t="s">
        <v>3029</v>
      </c>
      <c r="S1350" s="43"/>
      <c r="T1350" s="106"/>
      <c r="U1350" s="106"/>
      <c r="V1350" s="38">
        <f t="shared" si="106"/>
        <v>1349</v>
      </c>
      <c r="W1350" s="33">
        <f t="shared" si="107"/>
        <v>0</v>
      </c>
      <c r="X1350" s="28" t="str">
        <f t="shared" si="105"/>
        <v/>
      </c>
    </row>
    <row r="1351" spans="1:24" ht="30">
      <c r="A1351" s="29">
        <f t="shared" si="108"/>
        <v>1350</v>
      </c>
      <c r="B1351" s="29">
        <v>201</v>
      </c>
      <c r="C1351" s="30">
        <f t="shared" si="109"/>
        <v>0</v>
      </c>
      <c r="D1351" s="43" t="s">
        <v>44</v>
      </c>
      <c r="E1351" s="32"/>
      <c r="F1351" s="75" t="s">
        <v>3090</v>
      </c>
      <c r="G1351" s="33">
        <v>1</v>
      </c>
      <c r="H1351" s="34" t="s">
        <v>105</v>
      </c>
      <c r="I1351" s="40"/>
      <c r="J1351" s="104" t="s">
        <v>3018</v>
      </c>
      <c r="K1351" s="104">
        <v>3</v>
      </c>
      <c r="L1351" s="104">
        <v>1</v>
      </c>
      <c r="M1351" s="50">
        <v>1</v>
      </c>
      <c r="N1351" s="35" t="s">
        <v>3172</v>
      </c>
      <c r="O1351" s="35"/>
      <c r="P1351" s="105" t="s">
        <v>3173</v>
      </c>
      <c r="Q1351" s="35"/>
      <c r="R1351" s="43" t="s">
        <v>3029</v>
      </c>
      <c r="S1351" s="43"/>
      <c r="T1351" s="106"/>
      <c r="U1351" s="106"/>
      <c r="V1351" s="38">
        <f t="shared" si="106"/>
        <v>1350</v>
      </c>
      <c r="W1351" s="33">
        <f t="shared" si="107"/>
        <v>0</v>
      </c>
      <c r="X1351" s="28" t="str">
        <f t="shared" si="105"/>
        <v/>
      </c>
    </row>
    <row r="1352" spans="1:24" ht="30">
      <c r="A1352" s="29">
        <f t="shared" si="108"/>
        <v>1351</v>
      </c>
      <c r="B1352" s="29">
        <v>201</v>
      </c>
      <c r="C1352" s="30">
        <f t="shared" si="109"/>
        <v>0</v>
      </c>
      <c r="D1352" s="43" t="s">
        <v>44</v>
      </c>
      <c r="E1352" s="32"/>
      <c r="F1352" s="75" t="s">
        <v>3090</v>
      </c>
      <c r="G1352" s="33">
        <v>1</v>
      </c>
      <c r="H1352" s="34" t="s">
        <v>105</v>
      </c>
      <c r="I1352" s="40"/>
      <c r="J1352" s="104" t="s">
        <v>3091</v>
      </c>
      <c r="K1352" s="104">
        <v>2</v>
      </c>
      <c r="L1352" s="104">
        <v>1</v>
      </c>
      <c r="M1352" s="50">
        <v>1</v>
      </c>
      <c r="N1352" s="35" t="s">
        <v>3174</v>
      </c>
      <c r="O1352" s="35"/>
      <c r="P1352" s="105" t="s">
        <v>3175</v>
      </c>
      <c r="Q1352" s="35"/>
      <c r="R1352" s="43" t="s">
        <v>3029</v>
      </c>
      <c r="S1352" s="43"/>
      <c r="T1352" s="106"/>
      <c r="U1352" s="106"/>
      <c r="V1352" s="38">
        <f t="shared" si="106"/>
        <v>1351</v>
      </c>
      <c r="W1352" s="33">
        <f t="shared" si="107"/>
        <v>0</v>
      </c>
      <c r="X1352" s="28" t="str">
        <f t="shared" si="105"/>
        <v/>
      </c>
    </row>
    <row r="1353" spans="1:24" ht="30">
      <c r="A1353" s="29">
        <f t="shared" si="108"/>
        <v>1352</v>
      </c>
      <c r="B1353" s="29">
        <v>201</v>
      </c>
      <c r="C1353" s="30">
        <f t="shared" si="109"/>
        <v>0</v>
      </c>
      <c r="D1353" s="43" t="s">
        <v>44</v>
      </c>
      <c r="E1353" s="32"/>
      <c r="F1353" s="75" t="s">
        <v>3090</v>
      </c>
      <c r="G1353" s="33">
        <v>1</v>
      </c>
      <c r="H1353" s="34" t="s">
        <v>105</v>
      </c>
      <c r="I1353" s="40"/>
      <c r="J1353" s="104" t="s">
        <v>106</v>
      </c>
      <c r="K1353" s="104">
        <v>1</v>
      </c>
      <c r="L1353" s="104">
        <v>1</v>
      </c>
      <c r="M1353" s="50">
        <v>1</v>
      </c>
      <c r="N1353" s="35" t="s">
        <v>3176</v>
      </c>
      <c r="O1353" s="35"/>
      <c r="P1353" s="105" t="s">
        <v>3177</v>
      </c>
      <c r="Q1353" s="35"/>
      <c r="R1353" s="43" t="s">
        <v>3029</v>
      </c>
      <c r="S1353" s="43"/>
      <c r="T1353" s="106"/>
      <c r="U1353" s="106"/>
      <c r="V1353" s="38">
        <f t="shared" si="106"/>
        <v>1352</v>
      </c>
      <c r="W1353" s="33">
        <f t="shared" si="107"/>
        <v>0</v>
      </c>
      <c r="X1353" s="28" t="str">
        <f t="shared" si="105"/>
        <v/>
      </c>
    </row>
    <row r="1354" spans="1:24" ht="30">
      <c r="A1354" s="29">
        <f t="shared" si="108"/>
        <v>1353</v>
      </c>
      <c r="B1354" s="29">
        <v>201</v>
      </c>
      <c r="C1354" s="30">
        <f t="shared" si="109"/>
        <v>0</v>
      </c>
      <c r="D1354" s="43" t="s">
        <v>44</v>
      </c>
      <c r="E1354" s="32"/>
      <c r="F1354" s="75" t="s">
        <v>3090</v>
      </c>
      <c r="G1354" s="33">
        <v>1</v>
      </c>
      <c r="H1354" s="34" t="s">
        <v>105</v>
      </c>
      <c r="I1354" s="40"/>
      <c r="J1354" s="104" t="s">
        <v>3091</v>
      </c>
      <c r="K1354" s="104">
        <v>2</v>
      </c>
      <c r="L1354" s="104">
        <v>1</v>
      </c>
      <c r="M1354" s="50">
        <v>1</v>
      </c>
      <c r="N1354" s="35" t="s">
        <v>3178</v>
      </c>
      <c r="O1354" s="35"/>
      <c r="P1354" s="105" t="s">
        <v>3179</v>
      </c>
      <c r="Q1354" s="35"/>
      <c r="R1354" s="43" t="s">
        <v>3029</v>
      </c>
      <c r="S1354" s="43"/>
      <c r="T1354" s="106"/>
      <c r="U1354" s="106"/>
      <c r="V1354" s="38">
        <f t="shared" si="106"/>
        <v>1353</v>
      </c>
      <c r="W1354" s="33">
        <f t="shared" si="107"/>
        <v>0</v>
      </c>
      <c r="X1354" s="28" t="str">
        <f t="shared" si="105"/>
        <v/>
      </c>
    </row>
    <row r="1355" spans="1:24" ht="30">
      <c r="A1355" s="29">
        <f t="shared" si="108"/>
        <v>1354</v>
      </c>
      <c r="B1355" s="29">
        <v>201</v>
      </c>
      <c r="C1355" s="30">
        <f t="shared" si="109"/>
        <v>0</v>
      </c>
      <c r="D1355" s="43" t="s">
        <v>44</v>
      </c>
      <c r="E1355" s="32"/>
      <c r="F1355" s="75" t="s">
        <v>3090</v>
      </c>
      <c r="G1355" s="33">
        <v>1</v>
      </c>
      <c r="H1355" s="34" t="s">
        <v>105</v>
      </c>
      <c r="I1355" s="40"/>
      <c r="J1355" s="104" t="s">
        <v>3091</v>
      </c>
      <c r="K1355" s="104">
        <v>2</v>
      </c>
      <c r="L1355" s="104">
        <v>1</v>
      </c>
      <c r="M1355" s="50">
        <v>1</v>
      </c>
      <c r="N1355" s="35" t="s">
        <v>3180</v>
      </c>
      <c r="O1355" s="35"/>
      <c r="P1355" s="105" t="s">
        <v>3181</v>
      </c>
      <c r="Q1355" s="35"/>
      <c r="R1355" s="43" t="s">
        <v>3029</v>
      </c>
      <c r="S1355" s="43"/>
      <c r="T1355" s="106"/>
      <c r="U1355" s="106"/>
      <c r="V1355" s="38">
        <f t="shared" si="106"/>
        <v>1354</v>
      </c>
      <c r="W1355" s="33">
        <f t="shared" si="107"/>
        <v>0</v>
      </c>
      <c r="X1355" s="28" t="str">
        <f t="shared" si="105"/>
        <v/>
      </c>
    </row>
    <row r="1356" spans="1:24" ht="30">
      <c r="A1356" s="29">
        <f t="shared" si="108"/>
        <v>1355</v>
      </c>
      <c r="B1356" s="29">
        <v>201</v>
      </c>
      <c r="C1356" s="30">
        <f t="shared" si="109"/>
        <v>0</v>
      </c>
      <c r="D1356" s="43" t="s">
        <v>44</v>
      </c>
      <c r="E1356" s="32"/>
      <c r="F1356" s="75" t="s">
        <v>3090</v>
      </c>
      <c r="G1356" s="33">
        <v>1</v>
      </c>
      <c r="H1356" s="34" t="s">
        <v>105</v>
      </c>
      <c r="I1356" s="40"/>
      <c r="J1356" s="104" t="s">
        <v>3091</v>
      </c>
      <c r="K1356" s="104">
        <v>2</v>
      </c>
      <c r="L1356" s="104">
        <v>1</v>
      </c>
      <c r="M1356" s="50">
        <v>1</v>
      </c>
      <c r="N1356" s="35" t="s">
        <v>3182</v>
      </c>
      <c r="O1356" s="35"/>
      <c r="P1356" s="105" t="s">
        <v>3183</v>
      </c>
      <c r="Q1356" s="35"/>
      <c r="R1356" s="43" t="s">
        <v>3029</v>
      </c>
      <c r="S1356" s="43"/>
      <c r="T1356" s="106"/>
      <c r="U1356" s="106"/>
      <c r="V1356" s="38">
        <f t="shared" si="106"/>
        <v>1355</v>
      </c>
      <c r="W1356" s="33">
        <f t="shared" si="107"/>
        <v>0</v>
      </c>
      <c r="X1356" s="28" t="str">
        <f t="shared" si="105"/>
        <v/>
      </c>
    </row>
    <row r="1357" spans="1:24" ht="30">
      <c r="A1357" s="29">
        <f t="shared" si="108"/>
        <v>1356</v>
      </c>
      <c r="B1357" s="29">
        <v>201</v>
      </c>
      <c r="C1357" s="30">
        <f t="shared" si="109"/>
        <v>0</v>
      </c>
      <c r="D1357" s="43" t="s">
        <v>44</v>
      </c>
      <c r="E1357" s="32"/>
      <c r="F1357" s="75" t="s">
        <v>3090</v>
      </c>
      <c r="G1357" s="33">
        <v>1</v>
      </c>
      <c r="H1357" s="34" t="s">
        <v>105</v>
      </c>
      <c r="I1357" s="40"/>
      <c r="J1357" s="104" t="s">
        <v>3091</v>
      </c>
      <c r="K1357" s="104">
        <v>2</v>
      </c>
      <c r="L1357" s="104">
        <v>1</v>
      </c>
      <c r="M1357" s="50">
        <v>1</v>
      </c>
      <c r="N1357" s="35" t="s">
        <v>3184</v>
      </c>
      <c r="O1357" s="35"/>
      <c r="P1357" s="105" t="s">
        <v>3185</v>
      </c>
      <c r="Q1357" s="35"/>
      <c r="R1357" s="43" t="s">
        <v>3029</v>
      </c>
      <c r="S1357" s="43"/>
      <c r="T1357" s="106"/>
      <c r="U1357" s="106"/>
      <c r="V1357" s="38">
        <f t="shared" si="106"/>
        <v>1356</v>
      </c>
      <c r="W1357" s="33">
        <f t="shared" si="107"/>
        <v>0</v>
      </c>
      <c r="X1357" s="28" t="str">
        <f t="shared" si="105"/>
        <v/>
      </c>
    </row>
    <row r="1358" spans="1:24" ht="30">
      <c r="A1358" s="29">
        <f t="shared" si="108"/>
        <v>1357</v>
      </c>
      <c r="B1358" s="29">
        <v>201</v>
      </c>
      <c r="C1358" s="30">
        <f t="shared" si="109"/>
        <v>0</v>
      </c>
      <c r="D1358" s="43" t="s">
        <v>44</v>
      </c>
      <c r="E1358" s="32"/>
      <c r="F1358" s="75" t="s">
        <v>3090</v>
      </c>
      <c r="G1358" s="33">
        <v>1</v>
      </c>
      <c r="H1358" s="34" t="s">
        <v>105</v>
      </c>
      <c r="I1358" s="40"/>
      <c r="J1358" s="104" t="s">
        <v>106</v>
      </c>
      <c r="K1358" s="104">
        <v>1</v>
      </c>
      <c r="L1358" s="104">
        <v>1</v>
      </c>
      <c r="M1358" s="50">
        <v>1</v>
      </c>
      <c r="N1358" s="35" t="s">
        <v>3186</v>
      </c>
      <c r="O1358" s="35"/>
      <c r="P1358" s="105" t="s">
        <v>3187</v>
      </c>
      <c r="Q1358" s="35"/>
      <c r="R1358" s="43" t="s">
        <v>3029</v>
      </c>
      <c r="S1358" s="43"/>
      <c r="T1358" s="106"/>
      <c r="U1358" s="106"/>
      <c r="V1358" s="38">
        <f t="shared" si="106"/>
        <v>1357</v>
      </c>
      <c r="W1358" s="33">
        <f t="shared" si="107"/>
        <v>0</v>
      </c>
      <c r="X1358" s="28" t="str">
        <f t="shared" si="105"/>
        <v/>
      </c>
    </row>
    <row r="1359" spans="1:24" ht="30">
      <c r="A1359" s="29">
        <f t="shared" si="108"/>
        <v>1358</v>
      </c>
      <c r="B1359" s="29">
        <v>201</v>
      </c>
      <c r="C1359" s="30">
        <f t="shared" si="109"/>
        <v>0</v>
      </c>
      <c r="D1359" s="43" t="s">
        <v>44</v>
      </c>
      <c r="E1359" s="32"/>
      <c r="F1359" s="75" t="s">
        <v>3090</v>
      </c>
      <c r="G1359" s="33">
        <v>1</v>
      </c>
      <c r="H1359" s="34" t="s">
        <v>105</v>
      </c>
      <c r="I1359" s="40"/>
      <c r="J1359" s="104" t="s">
        <v>3091</v>
      </c>
      <c r="K1359" s="104">
        <v>2</v>
      </c>
      <c r="L1359" s="104">
        <v>1</v>
      </c>
      <c r="M1359" s="50">
        <v>1</v>
      </c>
      <c r="N1359" s="35" t="s">
        <v>3188</v>
      </c>
      <c r="O1359" s="35"/>
      <c r="P1359" s="105" t="s">
        <v>3189</v>
      </c>
      <c r="Q1359" s="35"/>
      <c r="R1359" s="43" t="s">
        <v>3029</v>
      </c>
      <c r="S1359" s="43"/>
      <c r="T1359" s="106"/>
      <c r="U1359" s="106"/>
      <c r="V1359" s="38">
        <f t="shared" si="106"/>
        <v>1358</v>
      </c>
      <c r="W1359" s="33">
        <f t="shared" si="107"/>
        <v>0</v>
      </c>
      <c r="X1359" s="28" t="str">
        <f t="shared" si="105"/>
        <v/>
      </c>
    </row>
    <row r="1360" spans="1:24" ht="30">
      <c r="A1360" s="29">
        <f t="shared" si="108"/>
        <v>1359</v>
      </c>
      <c r="B1360" s="29">
        <v>201</v>
      </c>
      <c r="C1360" s="30">
        <f t="shared" si="109"/>
        <v>0</v>
      </c>
      <c r="D1360" s="43" t="s">
        <v>44</v>
      </c>
      <c r="E1360" s="32"/>
      <c r="F1360" s="75" t="s">
        <v>3090</v>
      </c>
      <c r="G1360" s="33">
        <v>1</v>
      </c>
      <c r="H1360" s="34" t="s">
        <v>105</v>
      </c>
      <c r="I1360" s="40"/>
      <c r="J1360" s="104" t="s">
        <v>106</v>
      </c>
      <c r="K1360" s="104">
        <v>1</v>
      </c>
      <c r="L1360" s="104">
        <v>1</v>
      </c>
      <c r="M1360" s="50">
        <v>1</v>
      </c>
      <c r="N1360" s="35" t="s">
        <v>3190</v>
      </c>
      <c r="O1360" s="35"/>
      <c r="P1360" s="105" t="s">
        <v>3191</v>
      </c>
      <c r="Q1360" s="35"/>
      <c r="R1360" s="43" t="s">
        <v>3029</v>
      </c>
      <c r="S1360" s="43"/>
      <c r="T1360" s="106"/>
      <c r="U1360" s="106"/>
      <c r="V1360" s="38">
        <f t="shared" si="106"/>
        <v>1359</v>
      </c>
      <c r="W1360" s="33">
        <f t="shared" si="107"/>
        <v>0</v>
      </c>
      <c r="X1360" s="28" t="str">
        <f t="shared" si="105"/>
        <v/>
      </c>
    </row>
    <row r="1361" spans="1:24" ht="30">
      <c r="A1361" s="29">
        <f t="shared" si="108"/>
        <v>1360</v>
      </c>
      <c r="B1361" s="29">
        <v>201</v>
      </c>
      <c r="C1361" s="30">
        <f t="shared" si="109"/>
        <v>0</v>
      </c>
      <c r="D1361" s="43" t="s">
        <v>44</v>
      </c>
      <c r="E1361" s="32"/>
      <c r="F1361" s="75" t="s">
        <v>3090</v>
      </c>
      <c r="G1361" s="33">
        <v>1</v>
      </c>
      <c r="H1361" s="34" t="s">
        <v>105</v>
      </c>
      <c r="I1361" s="40"/>
      <c r="J1361" s="104" t="s">
        <v>3091</v>
      </c>
      <c r="K1361" s="104">
        <v>2</v>
      </c>
      <c r="L1361" s="104">
        <v>1</v>
      </c>
      <c r="M1361" s="50">
        <v>1</v>
      </c>
      <c r="N1361" s="35" t="s">
        <v>3192</v>
      </c>
      <c r="O1361" s="35"/>
      <c r="P1361" s="105" t="s">
        <v>3193</v>
      </c>
      <c r="Q1361" s="35"/>
      <c r="R1361" s="43" t="s">
        <v>3029</v>
      </c>
      <c r="S1361" s="43"/>
      <c r="T1361" s="106"/>
      <c r="U1361" s="106"/>
      <c r="V1361" s="38">
        <f t="shared" si="106"/>
        <v>1360</v>
      </c>
      <c r="W1361" s="33">
        <f t="shared" si="107"/>
        <v>0</v>
      </c>
      <c r="X1361" s="28" t="str">
        <f t="shared" si="105"/>
        <v/>
      </c>
    </row>
    <row r="1362" spans="1:24" ht="30">
      <c r="A1362" s="29">
        <f t="shared" si="108"/>
        <v>1361</v>
      </c>
      <c r="B1362" s="29">
        <v>201</v>
      </c>
      <c r="C1362" s="30">
        <f t="shared" si="109"/>
        <v>0</v>
      </c>
      <c r="D1362" s="43" t="s">
        <v>44</v>
      </c>
      <c r="E1362" s="32"/>
      <c r="F1362" s="75" t="s">
        <v>3090</v>
      </c>
      <c r="G1362" s="33">
        <v>1</v>
      </c>
      <c r="H1362" s="34" t="s">
        <v>105</v>
      </c>
      <c r="I1362" s="40"/>
      <c r="J1362" s="104" t="s">
        <v>3091</v>
      </c>
      <c r="K1362" s="104">
        <v>2</v>
      </c>
      <c r="L1362" s="104">
        <v>1</v>
      </c>
      <c r="M1362" s="50">
        <v>1</v>
      </c>
      <c r="N1362" s="35" t="s">
        <v>3194</v>
      </c>
      <c r="O1362" s="35"/>
      <c r="P1362" s="105" t="s">
        <v>3195</v>
      </c>
      <c r="Q1362" s="35"/>
      <c r="R1362" s="43" t="s">
        <v>3029</v>
      </c>
      <c r="S1362" s="43"/>
      <c r="T1362" s="106"/>
      <c r="U1362" s="106"/>
      <c r="V1362" s="38">
        <f t="shared" si="106"/>
        <v>1361</v>
      </c>
      <c r="W1362" s="33">
        <f t="shared" si="107"/>
        <v>0</v>
      </c>
      <c r="X1362" s="28" t="str">
        <f t="shared" si="105"/>
        <v/>
      </c>
    </row>
    <row r="1363" spans="1:24" ht="30">
      <c r="A1363" s="29">
        <f t="shared" si="108"/>
        <v>1362</v>
      </c>
      <c r="B1363" s="29">
        <v>201</v>
      </c>
      <c r="C1363" s="30">
        <f t="shared" si="109"/>
        <v>0</v>
      </c>
      <c r="D1363" s="43" t="s">
        <v>44</v>
      </c>
      <c r="E1363" s="32"/>
      <c r="F1363" s="75" t="s">
        <v>3090</v>
      </c>
      <c r="G1363" s="33">
        <v>1</v>
      </c>
      <c r="H1363" s="34" t="s">
        <v>105</v>
      </c>
      <c r="I1363" s="40"/>
      <c r="J1363" s="104" t="s">
        <v>3091</v>
      </c>
      <c r="K1363" s="104">
        <v>2</v>
      </c>
      <c r="L1363" s="104">
        <v>1</v>
      </c>
      <c r="M1363" s="50">
        <v>1</v>
      </c>
      <c r="N1363" s="35" t="s">
        <v>3196</v>
      </c>
      <c r="O1363" s="35"/>
      <c r="P1363" s="105" t="s">
        <v>3061</v>
      </c>
      <c r="Q1363" s="35"/>
      <c r="R1363" s="43" t="s">
        <v>3029</v>
      </c>
      <c r="S1363" s="43"/>
      <c r="T1363" s="106"/>
      <c r="U1363" s="106"/>
      <c r="V1363" s="38">
        <f t="shared" si="106"/>
        <v>1362</v>
      </c>
      <c r="W1363" s="33">
        <f t="shared" si="107"/>
        <v>0</v>
      </c>
      <c r="X1363" s="28" t="str">
        <f t="shared" si="105"/>
        <v/>
      </c>
    </row>
    <row r="1364" spans="1:24" ht="30">
      <c r="A1364" s="29">
        <f t="shared" si="108"/>
        <v>1363</v>
      </c>
      <c r="B1364" s="29">
        <v>201</v>
      </c>
      <c r="C1364" s="30">
        <f t="shared" si="109"/>
        <v>0</v>
      </c>
      <c r="D1364" s="43" t="s">
        <v>44</v>
      </c>
      <c r="E1364" s="32"/>
      <c r="F1364" s="75" t="s">
        <v>3090</v>
      </c>
      <c r="G1364" s="33">
        <v>1</v>
      </c>
      <c r="H1364" s="34" t="s">
        <v>105</v>
      </c>
      <c r="I1364" s="40"/>
      <c r="J1364" s="104" t="s">
        <v>3091</v>
      </c>
      <c r="K1364" s="104">
        <v>2</v>
      </c>
      <c r="L1364" s="104">
        <v>1</v>
      </c>
      <c r="M1364" s="50">
        <v>1</v>
      </c>
      <c r="N1364" s="35" t="s">
        <v>3197</v>
      </c>
      <c r="O1364" s="35"/>
      <c r="P1364" s="105" t="s">
        <v>3198</v>
      </c>
      <c r="Q1364" s="35"/>
      <c r="R1364" s="43" t="s">
        <v>3029</v>
      </c>
      <c r="S1364" s="43"/>
      <c r="T1364" s="106"/>
      <c r="U1364" s="106"/>
      <c r="V1364" s="38">
        <f t="shared" si="106"/>
        <v>1363</v>
      </c>
      <c r="W1364" s="33">
        <f t="shared" si="107"/>
        <v>0</v>
      </c>
      <c r="X1364" s="28" t="str">
        <f t="shared" si="105"/>
        <v/>
      </c>
    </row>
    <row r="1365" spans="1:24" ht="30">
      <c r="A1365" s="29">
        <f t="shared" si="108"/>
        <v>1364</v>
      </c>
      <c r="B1365" s="29">
        <v>201</v>
      </c>
      <c r="C1365" s="30">
        <f t="shared" si="109"/>
        <v>0</v>
      </c>
      <c r="D1365" s="43" t="s">
        <v>44</v>
      </c>
      <c r="E1365" s="32"/>
      <c r="F1365" s="75" t="s">
        <v>3090</v>
      </c>
      <c r="G1365" s="33">
        <v>1</v>
      </c>
      <c r="H1365" s="34" t="s">
        <v>105</v>
      </c>
      <c r="I1365" s="40"/>
      <c r="J1365" s="104" t="s">
        <v>3091</v>
      </c>
      <c r="K1365" s="104">
        <v>2</v>
      </c>
      <c r="L1365" s="104">
        <v>1</v>
      </c>
      <c r="M1365" s="50">
        <v>1</v>
      </c>
      <c r="N1365" s="35" t="s">
        <v>3199</v>
      </c>
      <c r="O1365" s="35"/>
      <c r="P1365" s="105" t="s">
        <v>3200</v>
      </c>
      <c r="Q1365" s="35"/>
      <c r="R1365" s="43" t="s">
        <v>3029</v>
      </c>
      <c r="S1365" s="43"/>
      <c r="T1365" s="106"/>
      <c r="U1365" s="106"/>
      <c r="V1365" s="38">
        <f t="shared" si="106"/>
        <v>1364</v>
      </c>
      <c r="W1365" s="33">
        <f t="shared" si="107"/>
        <v>0</v>
      </c>
      <c r="X1365" s="28" t="str">
        <f t="shared" si="105"/>
        <v/>
      </c>
    </row>
    <row r="1366" spans="1:24" ht="30">
      <c r="A1366" s="29">
        <f t="shared" si="108"/>
        <v>1365</v>
      </c>
      <c r="B1366" s="29">
        <v>201</v>
      </c>
      <c r="C1366" s="30">
        <f t="shared" si="109"/>
        <v>0</v>
      </c>
      <c r="D1366" s="43" t="s">
        <v>44</v>
      </c>
      <c r="E1366" s="32"/>
      <c r="F1366" s="75" t="s">
        <v>3090</v>
      </c>
      <c r="G1366" s="33">
        <v>1</v>
      </c>
      <c r="H1366" s="34" t="s">
        <v>105</v>
      </c>
      <c r="I1366" s="40"/>
      <c r="J1366" s="104" t="s">
        <v>3091</v>
      </c>
      <c r="K1366" s="104">
        <v>2</v>
      </c>
      <c r="L1366" s="104">
        <v>1</v>
      </c>
      <c r="M1366" s="50">
        <v>1</v>
      </c>
      <c r="N1366" s="35" t="s">
        <v>3201</v>
      </c>
      <c r="O1366" s="35"/>
      <c r="P1366" s="105" t="s">
        <v>3202</v>
      </c>
      <c r="Q1366" s="35"/>
      <c r="R1366" s="43" t="s">
        <v>3029</v>
      </c>
      <c r="S1366" s="43"/>
      <c r="T1366" s="106"/>
      <c r="U1366" s="106"/>
      <c r="V1366" s="38">
        <f t="shared" si="106"/>
        <v>1365</v>
      </c>
      <c r="W1366" s="33">
        <f t="shared" si="107"/>
        <v>0</v>
      </c>
      <c r="X1366" s="28" t="str">
        <f t="shared" si="105"/>
        <v/>
      </c>
    </row>
    <row r="1367" spans="1:24" ht="30">
      <c r="A1367" s="29">
        <f t="shared" si="108"/>
        <v>1366</v>
      </c>
      <c r="B1367" s="29">
        <v>201</v>
      </c>
      <c r="C1367" s="30">
        <f t="shared" si="109"/>
        <v>0</v>
      </c>
      <c r="D1367" s="43" t="s">
        <v>44</v>
      </c>
      <c r="E1367" s="32"/>
      <c r="F1367" s="75" t="s">
        <v>3090</v>
      </c>
      <c r="G1367" s="33">
        <v>1</v>
      </c>
      <c r="H1367" s="34" t="s">
        <v>105</v>
      </c>
      <c r="I1367" s="40"/>
      <c r="J1367" s="104" t="s">
        <v>3091</v>
      </c>
      <c r="K1367" s="104">
        <v>2</v>
      </c>
      <c r="L1367" s="104">
        <v>1</v>
      </c>
      <c r="M1367" s="50">
        <v>1</v>
      </c>
      <c r="N1367" s="35" t="s">
        <v>3203</v>
      </c>
      <c r="O1367" s="35"/>
      <c r="P1367" s="105" t="s">
        <v>3204</v>
      </c>
      <c r="Q1367" s="35"/>
      <c r="R1367" s="43" t="s">
        <v>3029</v>
      </c>
      <c r="S1367" s="43"/>
      <c r="T1367" s="106"/>
      <c r="U1367" s="106"/>
      <c r="V1367" s="38">
        <f t="shared" si="106"/>
        <v>1366</v>
      </c>
      <c r="W1367" s="33">
        <f t="shared" si="107"/>
        <v>0</v>
      </c>
      <c r="X1367" s="28" t="str">
        <f t="shared" si="105"/>
        <v/>
      </c>
    </row>
    <row r="1368" spans="1:24" ht="30">
      <c r="A1368" s="29">
        <f t="shared" si="108"/>
        <v>1367</v>
      </c>
      <c r="B1368" s="29">
        <v>201</v>
      </c>
      <c r="C1368" s="30">
        <f t="shared" si="109"/>
        <v>0</v>
      </c>
      <c r="D1368" s="43" t="s">
        <v>44</v>
      </c>
      <c r="E1368" s="32"/>
      <c r="F1368" s="75" t="s">
        <v>3090</v>
      </c>
      <c r="G1368" s="33">
        <v>1</v>
      </c>
      <c r="H1368" s="34" t="s">
        <v>105</v>
      </c>
      <c r="I1368" s="40"/>
      <c r="J1368" s="104" t="s">
        <v>3091</v>
      </c>
      <c r="K1368" s="104">
        <v>2</v>
      </c>
      <c r="L1368" s="104">
        <v>1</v>
      </c>
      <c r="M1368" s="50">
        <v>1</v>
      </c>
      <c r="N1368" s="35" t="s">
        <v>3205</v>
      </c>
      <c r="O1368" s="35"/>
      <c r="P1368" s="105" t="s">
        <v>3206</v>
      </c>
      <c r="Q1368" s="35"/>
      <c r="R1368" s="43" t="s">
        <v>3029</v>
      </c>
      <c r="S1368" s="43"/>
      <c r="T1368" s="106"/>
      <c r="U1368" s="106"/>
      <c r="V1368" s="38">
        <f t="shared" si="106"/>
        <v>1367</v>
      </c>
      <c r="W1368" s="33">
        <f t="shared" si="107"/>
        <v>0</v>
      </c>
      <c r="X1368" s="28" t="str">
        <f t="shared" si="105"/>
        <v/>
      </c>
    </row>
    <row r="1369" spans="1:24" ht="30">
      <c r="A1369" s="29">
        <f t="shared" si="108"/>
        <v>1368</v>
      </c>
      <c r="B1369" s="29">
        <v>201</v>
      </c>
      <c r="C1369" s="30">
        <f t="shared" si="109"/>
        <v>0</v>
      </c>
      <c r="D1369" s="43" t="s">
        <v>44</v>
      </c>
      <c r="E1369" s="32"/>
      <c r="F1369" s="75" t="s">
        <v>3090</v>
      </c>
      <c r="G1369" s="33">
        <v>1</v>
      </c>
      <c r="H1369" s="34" t="s">
        <v>105</v>
      </c>
      <c r="I1369" s="40"/>
      <c r="J1369" s="104" t="s">
        <v>3091</v>
      </c>
      <c r="K1369" s="104">
        <v>2</v>
      </c>
      <c r="L1369" s="104">
        <v>1</v>
      </c>
      <c r="M1369" s="50">
        <v>1</v>
      </c>
      <c r="N1369" s="35" t="s">
        <v>3207</v>
      </c>
      <c r="O1369" s="35"/>
      <c r="P1369" s="105" t="s">
        <v>3208</v>
      </c>
      <c r="Q1369" s="35"/>
      <c r="R1369" s="43" t="s">
        <v>3029</v>
      </c>
      <c r="S1369" s="43"/>
      <c r="T1369" s="106"/>
      <c r="U1369" s="106"/>
      <c r="V1369" s="38">
        <f t="shared" si="106"/>
        <v>1368</v>
      </c>
      <c r="W1369" s="33">
        <f t="shared" si="107"/>
        <v>0</v>
      </c>
      <c r="X1369" s="28" t="str">
        <f t="shared" si="105"/>
        <v/>
      </c>
    </row>
    <row r="1370" spans="1:24" ht="30">
      <c r="A1370" s="29">
        <f t="shared" si="108"/>
        <v>1369</v>
      </c>
      <c r="B1370" s="29">
        <v>201</v>
      </c>
      <c r="C1370" s="30">
        <f t="shared" si="109"/>
        <v>0</v>
      </c>
      <c r="D1370" s="43" t="s">
        <v>44</v>
      </c>
      <c r="E1370" s="32"/>
      <c r="F1370" s="75" t="s">
        <v>3090</v>
      </c>
      <c r="G1370" s="33">
        <v>1</v>
      </c>
      <c r="H1370" s="34" t="s">
        <v>105</v>
      </c>
      <c r="I1370" s="40"/>
      <c r="J1370" s="104" t="s">
        <v>3091</v>
      </c>
      <c r="K1370" s="104">
        <v>2</v>
      </c>
      <c r="L1370" s="104">
        <v>1</v>
      </c>
      <c r="M1370" s="50">
        <v>1</v>
      </c>
      <c r="N1370" s="35" t="s">
        <v>3209</v>
      </c>
      <c r="O1370" s="35"/>
      <c r="P1370" s="105" t="s">
        <v>3210</v>
      </c>
      <c r="Q1370" s="35"/>
      <c r="R1370" s="43" t="s">
        <v>3029</v>
      </c>
      <c r="S1370" s="43"/>
      <c r="T1370" s="106"/>
      <c r="U1370" s="106"/>
      <c r="V1370" s="38">
        <f t="shared" si="106"/>
        <v>1369</v>
      </c>
      <c r="W1370" s="33">
        <f t="shared" si="107"/>
        <v>0</v>
      </c>
      <c r="X1370" s="28" t="str">
        <f t="shared" si="105"/>
        <v/>
      </c>
    </row>
    <row r="1371" spans="1:24" ht="30">
      <c r="A1371" s="29">
        <f t="shared" si="108"/>
        <v>1370</v>
      </c>
      <c r="B1371" s="29">
        <v>201</v>
      </c>
      <c r="C1371" s="30">
        <f t="shared" si="109"/>
        <v>0</v>
      </c>
      <c r="D1371" s="43" t="s">
        <v>44</v>
      </c>
      <c r="E1371" s="32"/>
      <c r="F1371" s="43" t="s">
        <v>3090</v>
      </c>
      <c r="G1371" s="33">
        <v>1</v>
      </c>
      <c r="H1371" s="34" t="s">
        <v>105</v>
      </c>
      <c r="I1371" s="40"/>
      <c r="J1371" s="104" t="s">
        <v>3091</v>
      </c>
      <c r="K1371" s="104">
        <v>2</v>
      </c>
      <c r="L1371" s="104">
        <v>1</v>
      </c>
      <c r="M1371" s="50">
        <v>1</v>
      </c>
      <c r="N1371" s="40" t="s">
        <v>3211</v>
      </c>
      <c r="O1371" s="35"/>
      <c r="P1371" s="43" t="s">
        <v>3212</v>
      </c>
      <c r="Q1371" s="35"/>
      <c r="R1371" s="43" t="s">
        <v>3029</v>
      </c>
      <c r="S1371" s="43"/>
      <c r="T1371" s="106"/>
      <c r="U1371" s="106"/>
      <c r="V1371" s="38">
        <f t="shared" si="106"/>
        <v>1370</v>
      </c>
      <c r="W1371" s="33">
        <f t="shared" si="107"/>
        <v>0</v>
      </c>
      <c r="X1371" s="28" t="str">
        <f t="shared" si="105"/>
        <v/>
      </c>
    </row>
    <row r="1372" spans="1:24" ht="30">
      <c r="A1372" s="29">
        <f t="shared" si="108"/>
        <v>1371</v>
      </c>
      <c r="B1372" s="29">
        <v>201</v>
      </c>
      <c r="C1372" s="30">
        <f t="shared" si="109"/>
        <v>0</v>
      </c>
      <c r="D1372" s="43" t="s">
        <v>44</v>
      </c>
      <c r="E1372" s="32"/>
      <c r="F1372" s="43" t="s">
        <v>3090</v>
      </c>
      <c r="G1372" s="33">
        <v>1</v>
      </c>
      <c r="H1372" s="34" t="s">
        <v>105</v>
      </c>
      <c r="I1372" s="40"/>
      <c r="J1372" s="104" t="s">
        <v>3091</v>
      </c>
      <c r="K1372" s="104">
        <v>2</v>
      </c>
      <c r="L1372" s="104">
        <v>1</v>
      </c>
      <c r="M1372" s="50">
        <v>1</v>
      </c>
      <c r="N1372" s="35" t="s">
        <v>3213</v>
      </c>
      <c r="O1372" s="35"/>
      <c r="P1372" s="105" t="s">
        <v>3214</v>
      </c>
      <c r="Q1372" s="35"/>
      <c r="R1372" s="43" t="s">
        <v>3029</v>
      </c>
      <c r="S1372" s="43"/>
      <c r="T1372" s="106"/>
      <c r="U1372" s="106"/>
      <c r="V1372" s="38">
        <f t="shared" si="106"/>
        <v>1371</v>
      </c>
      <c r="W1372" s="33">
        <f t="shared" si="107"/>
        <v>0</v>
      </c>
      <c r="X1372" s="28" t="str">
        <f t="shared" si="105"/>
        <v/>
      </c>
    </row>
    <row r="1373" spans="1:24" ht="30">
      <c r="A1373" s="29">
        <f t="shared" si="108"/>
        <v>1372</v>
      </c>
      <c r="B1373" s="29">
        <v>201</v>
      </c>
      <c r="C1373" s="30">
        <f t="shared" si="109"/>
        <v>0</v>
      </c>
      <c r="D1373" s="43" t="s">
        <v>44</v>
      </c>
      <c r="E1373" s="32"/>
      <c r="F1373" s="75" t="s">
        <v>3090</v>
      </c>
      <c r="G1373" s="33">
        <v>1</v>
      </c>
      <c r="H1373" s="34" t="s">
        <v>105</v>
      </c>
      <c r="I1373" s="40"/>
      <c r="J1373" s="104" t="s">
        <v>3091</v>
      </c>
      <c r="K1373" s="104">
        <v>2</v>
      </c>
      <c r="L1373" s="104">
        <v>1</v>
      </c>
      <c r="M1373" s="50">
        <v>1</v>
      </c>
      <c r="N1373" s="35" t="s">
        <v>3215</v>
      </c>
      <c r="O1373" s="35"/>
      <c r="P1373" s="105" t="s">
        <v>3067</v>
      </c>
      <c r="Q1373" s="35"/>
      <c r="R1373" s="43" t="s">
        <v>3029</v>
      </c>
      <c r="S1373" s="43"/>
      <c r="T1373" s="106"/>
      <c r="U1373" s="106"/>
      <c r="V1373" s="38">
        <f t="shared" si="106"/>
        <v>1372</v>
      </c>
      <c r="W1373" s="33">
        <f t="shared" si="107"/>
        <v>0</v>
      </c>
      <c r="X1373" s="28" t="str">
        <f t="shared" si="105"/>
        <v/>
      </c>
    </row>
    <row r="1374" spans="1:24" ht="30">
      <c r="A1374" s="29">
        <f t="shared" si="108"/>
        <v>1373</v>
      </c>
      <c r="B1374" s="29">
        <v>201</v>
      </c>
      <c r="C1374" s="30">
        <f t="shared" si="109"/>
        <v>0</v>
      </c>
      <c r="D1374" s="43" t="s">
        <v>44</v>
      </c>
      <c r="E1374" s="32"/>
      <c r="F1374" s="75" t="s">
        <v>3090</v>
      </c>
      <c r="G1374" s="33">
        <v>1</v>
      </c>
      <c r="H1374" s="34" t="s">
        <v>105</v>
      </c>
      <c r="I1374" s="40"/>
      <c r="J1374" s="104" t="s">
        <v>3091</v>
      </c>
      <c r="K1374" s="104">
        <v>2</v>
      </c>
      <c r="L1374" s="104">
        <v>1</v>
      </c>
      <c r="M1374" s="50">
        <v>1</v>
      </c>
      <c r="N1374" s="35" t="s">
        <v>3216</v>
      </c>
      <c r="O1374" s="35"/>
      <c r="P1374" s="105" t="s">
        <v>3217</v>
      </c>
      <c r="Q1374" s="35"/>
      <c r="R1374" s="43" t="s">
        <v>3029</v>
      </c>
      <c r="S1374" s="43"/>
      <c r="T1374" s="106"/>
      <c r="U1374" s="106"/>
      <c r="V1374" s="38">
        <f t="shared" si="106"/>
        <v>1373</v>
      </c>
      <c r="W1374" s="33">
        <f t="shared" si="107"/>
        <v>0</v>
      </c>
      <c r="X1374" s="28" t="str">
        <f t="shared" si="105"/>
        <v/>
      </c>
    </row>
    <row r="1375" spans="1:24" ht="30">
      <c r="A1375" s="29">
        <f t="shared" si="108"/>
        <v>1374</v>
      </c>
      <c r="B1375" s="29">
        <v>201</v>
      </c>
      <c r="C1375" s="30">
        <f t="shared" si="109"/>
        <v>0</v>
      </c>
      <c r="D1375" s="43" t="s">
        <v>44</v>
      </c>
      <c r="E1375" s="32"/>
      <c r="F1375" s="75" t="s">
        <v>3090</v>
      </c>
      <c r="G1375" s="33">
        <v>1</v>
      </c>
      <c r="H1375" s="34" t="s">
        <v>105</v>
      </c>
      <c r="I1375" s="40"/>
      <c r="J1375" s="104" t="s">
        <v>3091</v>
      </c>
      <c r="K1375" s="104">
        <v>2</v>
      </c>
      <c r="L1375" s="104">
        <v>1</v>
      </c>
      <c r="M1375" s="50">
        <v>1</v>
      </c>
      <c r="N1375" s="35" t="s">
        <v>3218</v>
      </c>
      <c r="O1375" s="35"/>
      <c r="P1375" s="105" t="s">
        <v>3219</v>
      </c>
      <c r="Q1375" s="35"/>
      <c r="R1375" s="43" t="s">
        <v>3029</v>
      </c>
      <c r="S1375" s="43"/>
      <c r="T1375" s="106"/>
      <c r="U1375" s="106"/>
      <c r="V1375" s="38">
        <f t="shared" si="106"/>
        <v>1374</v>
      </c>
      <c r="W1375" s="33">
        <f t="shared" si="107"/>
        <v>0</v>
      </c>
      <c r="X1375" s="28" t="str">
        <f t="shared" si="105"/>
        <v/>
      </c>
    </row>
    <row r="1376" spans="1:24" ht="30">
      <c r="A1376" s="29">
        <f t="shared" si="108"/>
        <v>1375</v>
      </c>
      <c r="B1376" s="29">
        <v>201</v>
      </c>
      <c r="C1376" s="30">
        <f t="shared" si="109"/>
        <v>0</v>
      </c>
      <c r="D1376" s="43" t="s">
        <v>44</v>
      </c>
      <c r="E1376" s="32"/>
      <c r="F1376" s="75" t="s">
        <v>3090</v>
      </c>
      <c r="G1376" s="33">
        <v>1</v>
      </c>
      <c r="H1376" s="34" t="s">
        <v>105</v>
      </c>
      <c r="I1376" s="40"/>
      <c r="J1376" s="104" t="s">
        <v>3091</v>
      </c>
      <c r="K1376" s="104">
        <v>2</v>
      </c>
      <c r="L1376" s="104">
        <v>1</v>
      </c>
      <c r="M1376" s="50">
        <v>1</v>
      </c>
      <c r="N1376" s="35" t="s">
        <v>3220</v>
      </c>
      <c r="O1376" s="35"/>
      <c r="P1376" s="105" t="s">
        <v>3221</v>
      </c>
      <c r="Q1376" s="35"/>
      <c r="R1376" s="43" t="s">
        <v>3029</v>
      </c>
      <c r="S1376" s="43"/>
      <c r="T1376" s="106"/>
      <c r="U1376" s="106"/>
      <c r="V1376" s="38">
        <f t="shared" si="106"/>
        <v>1375</v>
      </c>
      <c r="W1376" s="33">
        <f t="shared" si="107"/>
        <v>0</v>
      </c>
      <c r="X1376" s="28" t="str">
        <f t="shared" si="105"/>
        <v/>
      </c>
    </row>
    <row r="1377" spans="1:24" ht="30">
      <c r="A1377" s="29">
        <f t="shared" si="108"/>
        <v>1376</v>
      </c>
      <c r="B1377" s="29">
        <v>201</v>
      </c>
      <c r="C1377" s="30">
        <f t="shared" si="109"/>
        <v>0</v>
      </c>
      <c r="D1377" s="43" t="s">
        <v>44</v>
      </c>
      <c r="E1377" s="32"/>
      <c r="F1377" s="43" t="s">
        <v>3090</v>
      </c>
      <c r="G1377" s="33">
        <v>1</v>
      </c>
      <c r="H1377" s="34" t="s">
        <v>105</v>
      </c>
      <c r="I1377" s="40"/>
      <c r="J1377" s="104" t="s">
        <v>3091</v>
      </c>
      <c r="K1377" s="104">
        <v>2</v>
      </c>
      <c r="L1377" s="104">
        <v>1</v>
      </c>
      <c r="M1377" s="50">
        <v>1</v>
      </c>
      <c r="N1377" s="35" t="s">
        <v>3222</v>
      </c>
      <c r="O1377" s="35"/>
      <c r="P1377" s="105" t="s">
        <v>3223</v>
      </c>
      <c r="Q1377" s="35"/>
      <c r="R1377" s="43" t="s">
        <v>3029</v>
      </c>
      <c r="S1377" s="43"/>
      <c r="T1377" s="106"/>
      <c r="U1377" s="106"/>
      <c r="V1377" s="38">
        <f t="shared" si="106"/>
        <v>1376</v>
      </c>
      <c r="W1377" s="33">
        <f t="shared" si="107"/>
        <v>0</v>
      </c>
      <c r="X1377" s="28" t="str">
        <f t="shared" si="105"/>
        <v/>
      </c>
    </row>
    <row r="1378" spans="1:24" ht="30">
      <c r="A1378" s="29">
        <f t="shared" si="108"/>
        <v>1377</v>
      </c>
      <c r="B1378" s="29">
        <v>201</v>
      </c>
      <c r="C1378" s="30">
        <f t="shared" si="109"/>
        <v>0</v>
      </c>
      <c r="D1378" s="43" t="s">
        <v>44</v>
      </c>
      <c r="E1378" s="32"/>
      <c r="F1378" s="75" t="s">
        <v>3090</v>
      </c>
      <c r="G1378" s="33">
        <v>1</v>
      </c>
      <c r="H1378" s="34" t="s">
        <v>105</v>
      </c>
      <c r="I1378" s="40"/>
      <c r="J1378" s="104" t="s">
        <v>3091</v>
      </c>
      <c r="K1378" s="104">
        <v>2</v>
      </c>
      <c r="L1378" s="104">
        <v>1</v>
      </c>
      <c r="M1378" s="50">
        <v>1</v>
      </c>
      <c r="N1378" s="35" t="s">
        <v>3224</v>
      </c>
      <c r="O1378" s="35"/>
      <c r="P1378" s="105" t="s">
        <v>3225</v>
      </c>
      <c r="Q1378" s="35"/>
      <c r="R1378" s="43"/>
      <c r="S1378" s="43"/>
      <c r="T1378" s="106" t="s">
        <v>3099</v>
      </c>
      <c r="U1378" s="106"/>
      <c r="V1378" s="38">
        <f t="shared" si="106"/>
        <v>1377</v>
      </c>
      <c r="W1378" s="33">
        <f t="shared" si="107"/>
        <v>0</v>
      </c>
      <c r="X1378" s="28" t="str">
        <f t="shared" si="105"/>
        <v/>
      </c>
    </row>
    <row r="1379" spans="1:24" ht="30">
      <c r="A1379" s="29">
        <f t="shared" si="108"/>
        <v>1378</v>
      </c>
      <c r="B1379" s="29">
        <v>201</v>
      </c>
      <c r="C1379" s="30">
        <f t="shared" si="109"/>
        <v>0</v>
      </c>
      <c r="D1379" s="43" t="s">
        <v>44</v>
      </c>
      <c r="E1379" s="32"/>
      <c r="F1379" s="75" t="s">
        <v>3090</v>
      </c>
      <c r="G1379" s="33">
        <v>1</v>
      </c>
      <c r="H1379" s="34" t="s">
        <v>105</v>
      </c>
      <c r="I1379" s="40"/>
      <c r="J1379" s="104" t="s">
        <v>3091</v>
      </c>
      <c r="K1379" s="104">
        <v>2</v>
      </c>
      <c r="L1379" s="104">
        <v>1</v>
      </c>
      <c r="M1379" s="50">
        <v>1</v>
      </c>
      <c r="N1379" s="35" t="s">
        <v>3226</v>
      </c>
      <c r="O1379" s="35"/>
      <c r="P1379" s="105" t="s">
        <v>3227</v>
      </c>
      <c r="Q1379" s="35"/>
      <c r="R1379" s="43" t="s">
        <v>3029</v>
      </c>
      <c r="S1379" s="43"/>
      <c r="T1379" s="106"/>
      <c r="U1379" s="106"/>
      <c r="V1379" s="38">
        <f t="shared" si="106"/>
        <v>1378</v>
      </c>
      <c r="W1379" s="33">
        <f t="shared" si="107"/>
        <v>0</v>
      </c>
      <c r="X1379" s="28" t="str">
        <f t="shared" si="105"/>
        <v/>
      </c>
    </row>
    <row r="1380" spans="1:24" ht="30">
      <c r="A1380" s="29">
        <f t="shared" si="108"/>
        <v>1379</v>
      </c>
      <c r="B1380" s="29">
        <v>201</v>
      </c>
      <c r="C1380" s="30">
        <f t="shared" si="109"/>
        <v>0</v>
      </c>
      <c r="D1380" s="43" t="s">
        <v>44</v>
      </c>
      <c r="E1380" s="32"/>
      <c r="F1380" s="75" t="s">
        <v>3090</v>
      </c>
      <c r="G1380" s="33">
        <v>1</v>
      </c>
      <c r="H1380" s="34" t="s">
        <v>105</v>
      </c>
      <c r="I1380" s="40"/>
      <c r="J1380" s="104" t="s">
        <v>3091</v>
      </c>
      <c r="K1380" s="104">
        <v>2</v>
      </c>
      <c r="L1380" s="104">
        <v>1</v>
      </c>
      <c r="M1380" s="50">
        <v>1</v>
      </c>
      <c r="N1380" s="35" t="s">
        <v>3228</v>
      </c>
      <c r="O1380" s="35"/>
      <c r="P1380" s="105" t="s">
        <v>3229</v>
      </c>
      <c r="Q1380" s="35"/>
      <c r="R1380" s="43" t="s">
        <v>3029</v>
      </c>
      <c r="S1380" s="43"/>
      <c r="T1380" s="106"/>
      <c r="U1380" s="106"/>
      <c r="V1380" s="38">
        <f t="shared" si="106"/>
        <v>1379</v>
      </c>
      <c r="W1380" s="33">
        <f t="shared" si="107"/>
        <v>0</v>
      </c>
      <c r="X1380" s="28" t="str">
        <f t="shared" si="105"/>
        <v/>
      </c>
    </row>
    <row r="1381" spans="1:24" ht="30">
      <c r="A1381" s="29">
        <f t="shared" si="108"/>
        <v>1380</v>
      </c>
      <c r="B1381" s="29">
        <v>201</v>
      </c>
      <c r="C1381" s="30">
        <f t="shared" si="109"/>
        <v>0</v>
      </c>
      <c r="D1381" s="43" t="s">
        <v>44</v>
      </c>
      <c r="E1381" s="32"/>
      <c r="F1381" s="43" t="s">
        <v>3090</v>
      </c>
      <c r="G1381" s="33">
        <v>1</v>
      </c>
      <c r="H1381" s="34" t="s">
        <v>105</v>
      </c>
      <c r="I1381" s="40"/>
      <c r="J1381" s="104" t="s">
        <v>3091</v>
      </c>
      <c r="K1381" s="104">
        <v>2</v>
      </c>
      <c r="L1381" s="104">
        <v>1</v>
      </c>
      <c r="M1381" s="50">
        <v>1</v>
      </c>
      <c r="N1381" s="35" t="s">
        <v>3230</v>
      </c>
      <c r="O1381" s="35"/>
      <c r="P1381" s="105" t="s">
        <v>3231</v>
      </c>
      <c r="Q1381" s="35"/>
      <c r="R1381" s="43" t="s">
        <v>3029</v>
      </c>
      <c r="S1381" s="43"/>
      <c r="T1381" s="106"/>
      <c r="U1381" s="106"/>
      <c r="V1381" s="38">
        <f t="shared" si="106"/>
        <v>1380</v>
      </c>
      <c r="W1381" s="33">
        <f t="shared" si="107"/>
        <v>0</v>
      </c>
      <c r="X1381" s="28" t="str">
        <f t="shared" si="105"/>
        <v/>
      </c>
    </row>
    <row r="1382" spans="1:24" ht="30">
      <c r="A1382" s="29">
        <f t="shared" si="108"/>
        <v>1381</v>
      </c>
      <c r="B1382" s="29">
        <v>201</v>
      </c>
      <c r="C1382" s="30">
        <f t="shared" si="109"/>
        <v>0</v>
      </c>
      <c r="D1382" s="43" t="s">
        <v>44</v>
      </c>
      <c r="E1382" s="32"/>
      <c r="F1382" s="75" t="s">
        <v>3090</v>
      </c>
      <c r="G1382" s="33">
        <v>1</v>
      </c>
      <c r="H1382" s="34" t="s">
        <v>105</v>
      </c>
      <c r="I1382" s="40"/>
      <c r="J1382" s="104" t="s">
        <v>3091</v>
      </c>
      <c r="K1382" s="104">
        <v>2</v>
      </c>
      <c r="L1382" s="104">
        <v>1</v>
      </c>
      <c r="M1382" s="50">
        <v>1</v>
      </c>
      <c r="N1382" s="35" t="s">
        <v>3232</v>
      </c>
      <c r="O1382" s="35"/>
      <c r="P1382" s="105" t="s">
        <v>3233</v>
      </c>
      <c r="Q1382" s="35"/>
      <c r="R1382" s="43" t="s">
        <v>3029</v>
      </c>
      <c r="S1382" s="43"/>
      <c r="T1382" s="106"/>
      <c r="U1382" s="106"/>
      <c r="V1382" s="38">
        <f t="shared" si="106"/>
        <v>1381</v>
      </c>
      <c r="W1382" s="33">
        <f t="shared" si="107"/>
        <v>0</v>
      </c>
      <c r="X1382" s="28" t="str">
        <f t="shared" si="105"/>
        <v/>
      </c>
    </row>
    <row r="1383" spans="1:24" ht="30">
      <c r="A1383" s="29">
        <f t="shared" si="108"/>
        <v>1382</v>
      </c>
      <c r="B1383" s="29">
        <v>201</v>
      </c>
      <c r="C1383" s="30">
        <f t="shared" si="109"/>
        <v>0</v>
      </c>
      <c r="D1383" s="43" t="s">
        <v>44</v>
      </c>
      <c r="E1383" s="32"/>
      <c r="F1383" s="75" t="s">
        <v>3090</v>
      </c>
      <c r="G1383" s="33">
        <v>1</v>
      </c>
      <c r="H1383" s="34" t="s">
        <v>105</v>
      </c>
      <c r="I1383" s="40"/>
      <c r="J1383" s="104" t="s">
        <v>3091</v>
      </c>
      <c r="K1383" s="104">
        <v>2</v>
      </c>
      <c r="L1383" s="104">
        <v>1</v>
      </c>
      <c r="M1383" s="50">
        <v>1</v>
      </c>
      <c r="N1383" s="35" t="s">
        <v>3234</v>
      </c>
      <c r="O1383" s="35"/>
      <c r="P1383" s="105" t="s">
        <v>3235</v>
      </c>
      <c r="Q1383" s="35"/>
      <c r="R1383" s="43" t="s">
        <v>3029</v>
      </c>
      <c r="S1383" s="43"/>
      <c r="T1383" s="106"/>
      <c r="U1383" s="106"/>
      <c r="V1383" s="38">
        <f t="shared" si="106"/>
        <v>1382</v>
      </c>
      <c r="W1383" s="33">
        <f t="shared" si="107"/>
        <v>0</v>
      </c>
      <c r="X1383" s="28" t="str">
        <f t="shared" si="105"/>
        <v/>
      </c>
    </row>
    <row r="1384" spans="1:24" ht="30">
      <c r="A1384" s="29">
        <f t="shared" si="108"/>
        <v>1383</v>
      </c>
      <c r="B1384" s="29">
        <v>201</v>
      </c>
      <c r="C1384" s="30">
        <f t="shared" si="109"/>
        <v>0</v>
      </c>
      <c r="D1384" s="43" t="s">
        <v>44</v>
      </c>
      <c r="E1384" s="32"/>
      <c r="F1384" s="43" t="s">
        <v>3090</v>
      </c>
      <c r="G1384" s="33">
        <v>1</v>
      </c>
      <c r="H1384" s="34" t="s">
        <v>105</v>
      </c>
      <c r="I1384" s="40"/>
      <c r="J1384" s="104" t="s">
        <v>3091</v>
      </c>
      <c r="K1384" s="104">
        <v>2</v>
      </c>
      <c r="L1384" s="104">
        <v>1</v>
      </c>
      <c r="M1384" s="50">
        <v>1</v>
      </c>
      <c r="N1384" s="35" t="s">
        <v>3236</v>
      </c>
      <c r="O1384" s="35"/>
      <c r="P1384" s="105" t="s">
        <v>3237</v>
      </c>
      <c r="Q1384" s="35"/>
      <c r="R1384" s="43" t="s">
        <v>3029</v>
      </c>
      <c r="S1384" s="43"/>
      <c r="T1384" s="106"/>
      <c r="U1384" s="106"/>
      <c r="V1384" s="38">
        <f t="shared" si="106"/>
        <v>1383</v>
      </c>
      <c r="W1384" s="33">
        <f t="shared" si="107"/>
        <v>0</v>
      </c>
      <c r="X1384" s="28" t="str">
        <f t="shared" si="105"/>
        <v/>
      </c>
    </row>
    <row r="1385" spans="1:24" ht="30">
      <c r="A1385" s="29">
        <f t="shared" si="108"/>
        <v>1384</v>
      </c>
      <c r="B1385" s="29">
        <v>201</v>
      </c>
      <c r="C1385" s="30">
        <f t="shared" si="109"/>
        <v>0</v>
      </c>
      <c r="D1385" s="43" t="s">
        <v>44</v>
      </c>
      <c r="E1385" s="32"/>
      <c r="F1385" s="75" t="s">
        <v>3090</v>
      </c>
      <c r="G1385" s="33">
        <v>1</v>
      </c>
      <c r="H1385" s="34" t="s">
        <v>105</v>
      </c>
      <c r="I1385" s="40"/>
      <c r="J1385" s="104" t="s">
        <v>3091</v>
      </c>
      <c r="K1385" s="104">
        <v>2</v>
      </c>
      <c r="L1385" s="104">
        <v>1</v>
      </c>
      <c r="M1385" s="50">
        <v>1</v>
      </c>
      <c r="N1385" s="35" t="s">
        <v>3238</v>
      </c>
      <c r="O1385" s="35"/>
      <c r="P1385" s="105" t="s">
        <v>3239</v>
      </c>
      <c r="Q1385" s="35"/>
      <c r="R1385" s="43" t="s">
        <v>3029</v>
      </c>
      <c r="S1385" s="43"/>
      <c r="T1385" s="106"/>
      <c r="U1385" s="106"/>
      <c r="V1385" s="38">
        <f t="shared" si="106"/>
        <v>1384</v>
      </c>
      <c r="W1385" s="33">
        <f t="shared" si="107"/>
        <v>0</v>
      </c>
      <c r="X1385" s="28" t="str">
        <f t="shared" si="105"/>
        <v/>
      </c>
    </row>
    <row r="1386" spans="1:24" ht="30">
      <c r="A1386" s="29">
        <f t="shared" si="108"/>
        <v>1385</v>
      </c>
      <c r="B1386" s="29">
        <v>201</v>
      </c>
      <c r="C1386" s="30">
        <f t="shared" si="109"/>
        <v>0</v>
      </c>
      <c r="D1386" s="43" t="s">
        <v>44</v>
      </c>
      <c r="E1386" s="32"/>
      <c r="F1386" s="75" t="s">
        <v>3090</v>
      </c>
      <c r="G1386" s="33">
        <v>1</v>
      </c>
      <c r="H1386" s="34" t="s">
        <v>105</v>
      </c>
      <c r="I1386" s="40"/>
      <c r="J1386" s="104" t="s">
        <v>3091</v>
      </c>
      <c r="K1386" s="104">
        <v>2</v>
      </c>
      <c r="L1386" s="104">
        <v>1</v>
      </c>
      <c r="M1386" s="50">
        <v>1</v>
      </c>
      <c r="N1386" s="35" t="s">
        <v>3240</v>
      </c>
      <c r="O1386" s="35"/>
      <c r="P1386" s="105" t="s">
        <v>3241</v>
      </c>
      <c r="Q1386" s="35"/>
      <c r="R1386" s="43" t="s">
        <v>3029</v>
      </c>
      <c r="S1386" s="43"/>
      <c r="T1386" s="106"/>
      <c r="U1386" s="106"/>
      <c r="V1386" s="38">
        <f t="shared" si="106"/>
        <v>1385</v>
      </c>
      <c r="W1386" s="33">
        <f t="shared" si="107"/>
        <v>0</v>
      </c>
      <c r="X1386" s="28" t="str">
        <f t="shared" si="105"/>
        <v/>
      </c>
    </row>
    <row r="1387" spans="1:24" ht="30">
      <c r="A1387" s="29">
        <f t="shared" si="108"/>
        <v>1386</v>
      </c>
      <c r="B1387" s="29">
        <v>201</v>
      </c>
      <c r="C1387" s="30">
        <f t="shared" si="109"/>
        <v>0</v>
      </c>
      <c r="D1387" s="43" t="s">
        <v>44</v>
      </c>
      <c r="E1387" s="32"/>
      <c r="F1387" s="75" t="s">
        <v>3090</v>
      </c>
      <c r="G1387" s="33">
        <v>1</v>
      </c>
      <c r="H1387" s="34" t="s">
        <v>105</v>
      </c>
      <c r="I1387" s="40"/>
      <c r="J1387" s="104" t="s">
        <v>3091</v>
      </c>
      <c r="K1387" s="104">
        <v>2</v>
      </c>
      <c r="L1387" s="104">
        <v>1</v>
      </c>
      <c r="M1387" s="50">
        <v>1</v>
      </c>
      <c r="N1387" s="35" t="s">
        <v>3242</v>
      </c>
      <c r="O1387" s="35"/>
      <c r="P1387" s="105" t="s">
        <v>3243</v>
      </c>
      <c r="Q1387" s="35"/>
      <c r="R1387" s="43" t="s">
        <v>3029</v>
      </c>
      <c r="S1387" s="43"/>
      <c r="T1387" s="106"/>
      <c r="U1387" s="106"/>
      <c r="V1387" s="38">
        <f t="shared" si="106"/>
        <v>1386</v>
      </c>
      <c r="W1387" s="33">
        <f t="shared" si="107"/>
        <v>0</v>
      </c>
      <c r="X1387" s="28" t="str">
        <f t="shared" si="105"/>
        <v/>
      </c>
    </row>
    <row r="1388" spans="1:24" ht="30">
      <c r="A1388" s="29">
        <f t="shared" si="108"/>
        <v>1387</v>
      </c>
      <c r="B1388" s="29">
        <v>201</v>
      </c>
      <c r="C1388" s="30">
        <f t="shared" si="109"/>
        <v>0</v>
      </c>
      <c r="D1388" s="43" t="s">
        <v>44</v>
      </c>
      <c r="E1388" s="32"/>
      <c r="F1388" s="75" t="s">
        <v>3090</v>
      </c>
      <c r="G1388" s="33">
        <v>1</v>
      </c>
      <c r="H1388" s="34" t="s">
        <v>105</v>
      </c>
      <c r="I1388" s="40"/>
      <c r="J1388" s="104" t="s">
        <v>3018</v>
      </c>
      <c r="K1388" s="104">
        <v>3</v>
      </c>
      <c r="L1388" s="104">
        <v>1</v>
      </c>
      <c r="M1388" s="50">
        <v>1</v>
      </c>
      <c r="N1388" s="35" t="s">
        <v>3244</v>
      </c>
      <c r="O1388" s="35"/>
      <c r="P1388" s="105" t="s">
        <v>3245</v>
      </c>
      <c r="Q1388" s="35"/>
      <c r="R1388" s="43" t="s">
        <v>3029</v>
      </c>
      <c r="S1388" s="43"/>
      <c r="T1388" s="106"/>
      <c r="U1388" s="106"/>
      <c r="V1388" s="38">
        <f t="shared" si="106"/>
        <v>1387</v>
      </c>
      <c r="W1388" s="33">
        <f t="shared" si="107"/>
        <v>0</v>
      </c>
      <c r="X1388" s="28" t="str">
        <f t="shared" si="105"/>
        <v/>
      </c>
    </row>
    <row r="1389" spans="1:24" ht="30">
      <c r="A1389" s="29">
        <f t="shared" si="108"/>
        <v>1388</v>
      </c>
      <c r="B1389" s="29">
        <v>201</v>
      </c>
      <c r="C1389" s="30">
        <f t="shared" si="109"/>
        <v>0</v>
      </c>
      <c r="D1389" s="43" t="s">
        <v>44</v>
      </c>
      <c r="E1389" s="32"/>
      <c r="F1389" s="75" t="s">
        <v>3090</v>
      </c>
      <c r="G1389" s="33">
        <v>1</v>
      </c>
      <c r="H1389" s="34" t="s">
        <v>105</v>
      </c>
      <c r="I1389" s="40"/>
      <c r="J1389" s="104" t="s">
        <v>3018</v>
      </c>
      <c r="K1389" s="104">
        <v>3</v>
      </c>
      <c r="L1389" s="104">
        <v>1</v>
      </c>
      <c r="M1389" s="50">
        <v>1</v>
      </c>
      <c r="N1389" s="35" t="s">
        <v>3246</v>
      </c>
      <c r="O1389" s="35"/>
      <c r="P1389" s="105" t="s">
        <v>3247</v>
      </c>
      <c r="Q1389" s="35"/>
      <c r="R1389" s="43" t="s">
        <v>3029</v>
      </c>
      <c r="S1389" s="43"/>
      <c r="T1389" s="106"/>
      <c r="U1389" s="106"/>
      <c r="V1389" s="38">
        <f t="shared" si="106"/>
        <v>1388</v>
      </c>
      <c r="W1389" s="33">
        <f t="shared" si="107"/>
        <v>0</v>
      </c>
      <c r="X1389" s="28" t="str">
        <f t="shared" si="105"/>
        <v/>
      </c>
    </row>
    <row r="1390" spans="1:24" ht="30">
      <c r="A1390" s="29">
        <f t="shared" si="108"/>
        <v>1389</v>
      </c>
      <c r="B1390" s="29">
        <v>201</v>
      </c>
      <c r="C1390" s="30">
        <f t="shared" si="109"/>
        <v>0</v>
      </c>
      <c r="D1390" s="43" t="s">
        <v>44</v>
      </c>
      <c r="E1390" s="32"/>
      <c r="F1390" s="75" t="s">
        <v>3090</v>
      </c>
      <c r="G1390" s="33">
        <v>1</v>
      </c>
      <c r="H1390" s="34" t="s">
        <v>105</v>
      </c>
      <c r="I1390" s="40"/>
      <c r="J1390" s="104" t="s">
        <v>3018</v>
      </c>
      <c r="K1390" s="104">
        <v>3</v>
      </c>
      <c r="L1390" s="104">
        <v>1</v>
      </c>
      <c r="M1390" s="50">
        <v>1</v>
      </c>
      <c r="N1390" s="35" t="s">
        <v>3248</v>
      </c>
      <c r="O1390" s="35"/>
      <c r="P1390" s="105" t="s">
        <v>3249</v>
      </c>
      <c r="Q1390" s="35"/>
      <c r="R1390" s="43" t="s">
        <v>3029</v>
      </c>
      <c r="S1390" s="43"/>
      <c r="T1390" s="106"/>
      <c r="U1390" s="106"/>
      <c r="V1390" s="38">
        <f t="shared" si="106"/>
        <v>1389</v>
      </c>
      <c r="W1390" s="33">
        <f t="shared" si="107"/>
        <v>0</v>
      </c>
      <c r="X1390" s="28" t="str">
        <f t="shared" si="105"/>
        <v/>
      </c>
    </row>
    <row r="1391" spans="1:24" ht="30">
      <c r="A1391" s="29">
        <f t="shared" si="108"/>
        <v>1390</v>
      </c>
      <c r="B1391" s="29">
        <v>201</v>
      </c>
      <c r="C1391" s="30">
        <f t="shared" si="109"/>
        <v>0</v>
      </c>
      <c r="D1391" s="43" t="s">
        <v>44</v>
      </c>
      <c r="E1391" s="32"/>
      <c r="F1391" s="75" t="s">
        <v>3090</v>
      </c>
      <c r="G1391" s="33">
        <v>1</v>
      </c>
      <c r="H1391" s="34" t="s">
        <v>105</v>
      </c>
      <c r="I1391" s="40"/>
      <c r="J1391" s="104" t="s">
        <v>3091</v>
      </c>
      <c r="K1391" s="104">
        <v>2</v>
      </c>
      <c r="L1391" s="104">
        <v>1</v>
      </c>
      <c r="M1391" s="50">
        <v>1</v>
      </c>
      <c r="N1391" s="35" t="s">
        <v>3250</v>
      </c>
      <c r="O1391" s="35"/>
      <c r="P1391" s="105" t="s">
        <v>3251</v>
      </c>
      <c r="Q1391" s="35"/>
      <c r="R1391" s="43" t="s">
        <v>3029</v>
      </c>
      <c r="S1391" s="43"/>
      <c r="T1391" s="106" t="s">
        <v>3021</v>
      </c>
      <c r="U1391" s="106" t="s">
        <v>3022</v>
      </c>
      <c r="V1391" s="38">
        <f t="shared" si="106"/>
        <v>1390</v>
      </c>
      <c r="W1391" s="33">
        <f t="shared" si="107"/>
        <v>0</v>
      </c>
      <c r="X1391" s="28" t="str">
        <f t="shared" si="105"/>
        <v/>
      </c>
    </row>
    <row r="1392" spans="1:24" ht="30">
      <c r="A1392" s="29">
        <f t="shared" si="108"/>
        <v>1391</v>
      </c>
      <c r="B1392" s="29">
        <v>201</v>
      </c>
      <c r="C1392" s="30">
        <f t="shared" si="109"/>
        <v>0</v>
      </c>
      <c r="D1392" s="43" t="s">
        <v>44</v>
      </c>
      <c r="E1392" s="32"/>
      <c r="F1392" s="75" t="s">
        <v>3090</v>
      </c>
      <c r="G1392" s="33">
        <v>1</v>
      </c>
      <c r="H1392" s="34" t="s">
        <v>105</v>
      </c>
      <c r="I1392" s="40"/>
      <c r="J1392" s="104" t="s">
        <v>3091</v>
      </c>
      <c r="K1392" s="104">
        <v>2</v>
      </c>
      <c r="L1392" s="104">
        <v>1</v>
      </c>
      <c r="M1392" s="50">
        <v>1</v>
      </c>
      <c r="N1392" s="35" t="s">
        <v>3252</v>
      </c>
      <c r="O1392" s="35"/>
      <c r="P1392" s="105" t="s">
        <v>3253</v>
      </c>
      <c r="Q1392" s="35"/>
      <c r="R1392" s="43" t="s">
        <v>3029</v>
      </c>
      <c r="S1392" s="43"/>
      <c r="T1392" s="106"/>
      <c r="U1392" s="106"/>
      <c r="V1392" s="38">
        <f t="shared" si="106"/>
        <v>1391</v>
      </c>
      <c r="W1392" s="33">
        <f t="shared" si="107"/>
        <v>0</v>
      </c>
      <c r="X1392" s="28" t="str">
        <f t="shared" si="105"/>
        <v/>
      </c>
    </row>
    <row r="1393" spans="1:24" ht="30">
      <c r="A1393" s="29">
        <f t="shared" si="108"/>
        <v>1392</v>
      </c>
      <c r="B1393" s="29">
        <v>201</v>
      </c>
      <c r="C1393" s="30">
        <f t="shared" si="109"/>
        <v>0</v>
      </c>
      <c r="D1393" s="43" t="s">
        <v>44</v>
      </c>
      <c r="E1393" s="32"/>
      <c r="F1393" s="75" t="s">
        <v>3090</v>
      </c>
      <c r="G1393" s="33">
        <v>1</v>
      </c>
      <c r="H1393" s="34" t="s">
        <v>105</v>
      </c>
      <c r="I1393" s="40"/>
      <c r="J1393" s="104" t="s">
        <v>106</v>
      </c>
      <c r="K1393" s="104">
        <v>1</v>
      </c>
      <c r="L1393" s="104">
        <v>1</v>
      </c>
      <c r="M1393" s="50">
        <v>1</v>
      </c>
      <c r="N1393" s="35" t="s">
        <v>3254</v>
      </c>
      <c r="O1393" s="35"/>
      <c r="P1393" s="105" t="s">
        <v>3255</v>
      </c>
      <c r="Q1393" s="35"/>
      <c r="R1393" s="43" t="s">
        <v>3029</v>
      </c>
      <c r="S1393" s="43"/>
      <c r="T1393" s="106"/>
      <c r="U1393" s="106"/>
      <c r="V1393" s="38">
        <f t="shared" si="106"/>
        <v>1392</v>
      </c>
      <c r="W1393" s="33">
        <f t="shared" si="107"/>
        <v>0</v>
      </c>
      <c r="X1393" s="28" t="str">
        <f t="shared" si="105"/>
        <v/>
      </c>
    </row>
    <row r="1394" spans="1:24" ht="30">
      <c r="A1394" s="29">
        <f t="shared" si="108"/>
        <v>1393</v>
      </c>
      <c r="B1394" s="29">
        <v>201</v>
      </c>
      <c r="C1394" s="30">
        <f t="shared" si="109"/>
        <v>0</v>
      </c>
      <c r="D1394" s="43" t="s">
        <v>44</v>
      </c>
      <c r="E1394" s="32"/>
      <c r="F1394" s="75" t="s">
        <v>3090</v>
      </c>
      <c r="G1394" s="33">
        <v>1</v>
      </c>
      <c r="H1394" s="34" t="s">
        <v>105</v>
      </c>
      <c r="I1394" s="40"/>
      <c r="J1394" s="104" t="s">
        <v>106</v>
      </c>
      <c r="K1394" s="104">
        <v>1</v>
      </c>
      <c r="L1394" s="104">
        <v>1</v>
      </c>
      <c r="M1394" s="50">
        <v>1</v>
      </c>
      <c r="N1394" s="35" t="s">
        <v>3256</v>
      </c>
      <c r="O1394" s="35"/>
      <c r="P1394" s="105" t="s">
        <v>3257</v>
      </c>
      <c r="Q1394" s="35"/>
      <c r="R1394" s="43" t="s">
        <v>3029</v>
      </c>
      <c r="S1394" s="43"/>
      <c r="T1394" s="106"/>
      <c r="U1394" s="106"/>
      <c r="V1394" s="38">
        <f t="shared" si="106"/>
        <v>1393</v>
      </c>
      <c r="W1394" s="33">
        <f t="shared" si="107"/>
        <v>0</v>
      </c>
      <c r="X1394" s="28" t="str">
        <f t="shared" si="105"/>
        <v/>
      </c>
    </row>
    <row r="1395" spans="1:24" ht="30">
      <c r="A1395" s="29">
        <f t="shared" si="108"/>
        <v>1394</v>
      </c>
      <c r="B1395" s="29">
        <v>201</v>
      </c>
      <c r="C1395" s="30">
        <f t="shared" si="109"/>
        <v>0</v>
      </c>
      <c r="D1395" s="43" t="s">
        <v>44</v>
      </c>
      <c r="E1395" s="32"/>
      <c r="F1395" s="43" t="s">
        <v>3090</v>
      </c>
      <c r="G1395" s="33">
        <v>1</v>
      </c>
      <c r="H1395" s="34" t="s">
        <v>105</v>
      </c>
      <c r="I1395" s="40"/>
      <c r="J1395" s="104" t="s">
        <v>106</v>
      </c>
      <c r="K1395" s="104">
        <v>1</v>
      </c>
      <c r="L1395" s="104">
        <v>1</v>
      </c>
      <c r="M1395" s="50">
        <v>1</v>
      </c>
      <c r="N1395" s="35" t="s">
        <v>3258</v>
      </c>
      <c r="O1395" s="35"/>
      <c r="P1395" s="105" t="s">
        <v>3259</v>
      </c>
      <c r="Q1395" s="35"/>
      <c r="R1395" s="43" t="s">
        <v>3029</v>
      </c>
      <c r="S1395" s="43"/>
      <c r="T1395" s="106"/>
      <c r="U1395" s="106"/>
      <c r="V1395" s="38">
        <f t="shared" si="106"/>
        <v>1394</v>
      </c>
      <c r="W1395" s="33">
        <f t="shared" si="107"/>
        <v>0</v>
      </c>
      <c r="X1395" s="28" t="str">
        <f t="shared" si="105"/>
        <v/>
      </c>
    </row>
    <row r="1396" spans="1:24" ht="30">
      <c r="A1396" s="29">
        <f t="shared" si="108"/>
        <v>1395</v>
      </c>
      <c r="B1396" s="29">
        <v>201</v>
      </c>
      <c r="C1396" s="30">
        <f t="shared" si="109"/>
        <v>0</v>
      </c>
      <c r="D1396" s="43" t="s">
        <v>44</v>
      </c>
      <c r="E1396" s="32"/>
      <c r="F1396" s="75" t="s">
        <v>3090</v>
      </c>
      <c r="G1396" s="33">
        <v>1</v>
      </c>
      <c r="H1396" s="34" t="s">
        <v>105</v>
      </c>
      <c r="I1396" s="40"/>
      <c r="J1396" s="104" t="s">
        <v>3091</v>
      </c>
      <c r="K1396" s="104">
        <v>2</v>
      </c>
      <c r="L1396" s="104">
        <v>1</v>
      </c>
      <c r="M1396" s="50">
        <v>1</v>
      </c>
      <c r="N1396" s="35" t="s">
        <v>3260</v>
      </c>
      <c r="O1396" s="35"/>
      <c r="P1396" s="105" t="s">
        <v>3261</v>
      </c>
      <c r="Q1396" s="35"/>
      <c r="R1396" s="43" t="s">
        <v>3029</v>
      </c>
      <c r="S1396" s="43"/>
      <c r="T1396" s="106"/>
      <c r="U1396" s="106"/>
      <c r="V1396" s="38">
        <f t="shared" si="106"/>
        <v>1395</v>
      </c>
      <c r="W1396" s="33">
        <f t="shared" si="107"/>
        <v>0</v>
      </c>
      <c r="X1396" s="28" t="str">
        <f t="shared" si="105"/>
        <v/>
      </c>
    </row>
    <row r="1397" spans="1:24" ht="30">
      <c r="A1397" s="29">
        <f t="shared" si="108"/>
        <v>1396</v>
      </c>
      <c r="B1397" s="29">
        <v>201</v>
      </c>
      <c r="C1397" s="30">
        <f t="shared" si="109"/>
        <v>0</v>
      </c>
      <c r="D1397" s="43" t="s">
        <v>44</v>
      </c>
      <c r="E1397" s="32"/>
      <c r="F1397" s="75" t="s">
        <v>3090</v>
      </c>
      <c r="G1397" s="33">
        <v>1</v>
      </c>
      <c r="H1397" s="34" t="s">
        <v>105</v>
      </c>
      <c r="I1397" s="40"/>
      <c r="J1397" s="104" t="s">
        <v>3091</v>
      </c>
      <c r="K1397" s="104">
        <v>2</v>
      </c>
      <c r="L1397" s="104">
        <v>1</v>
      </c>
      <c r="M1397" s="50">
        <v>1</v>
      </c>
      <c r="N1397" s="35" t="s">
        <v>3262</v>
      </c>
      <c r="O1397" s="35"/>
      <c r="P1397" s="105" t="s">
        <v>3263</v>
      </c>
      <c r="Q1397" s="35"/>
      <c r="R1397" s="43" t="s">
        <v>3029</v>
      </c>
      <c r="S1397" s="43"/>
      <c r="T1397" s="106"/>
      <c r="U1397" s="106"/>
      <c r="V1397" s="38">
        <f t="shared" si="106"/>
        <v>1396</v>
      </c>
      <c r="W1397" s="33">
        <f t="shared" si="107"/>
        <v>0</v>
      </c>
      <c r="X1397" s="28" t="str">
        <f t="shared" si="105"/>
        <v/>
      </c>
    </row>
    <row r="1398" spans="1:24" ht="30">
      <c r="A1398" s="29">
        <f t="shared" si="108"/>
        <v>1397</v>
      </c>
      <c r="B1398" s="29">
        <v>201</v>
      </c>
      <c r="C1398" s="30">
        <f t="shared" si="109"/>
        <v>0</v>
      </c>
      <c r="D1398" s="43" t="s">
        <v>44</v>
      </c>
      <c r="E1398" s="32"/>
      <c r="F1398" s="75" t="s">
        <v>3090</v>
      </c>
      <c r="G1398" s="33">
        <v>1</v>
      </c>
      <c r="H1398" s="34" t="s">
        <v>105</v>
      </c>
      <c r="I1398" s="40"/>
      <c r="J1398" s="104" t="s">
        <v>106</v>
      </c>
      <c r="K1398" s="104">
        <v>1</v>
      </c>
      <c r="L1398" s="104">
        <v>1</v>
      </c>
      <c r="M1398" s="50">
        <v>1</v>
      </c>
      <c r="N1398" s="35" t="s">
        <v>3264</v>
      </c>
      <c r="O1398" s="35"/>
      <c r="P1398" s="105" t="s">
        <v>3265</v>
      </c>
      <c r="Q1398" s="35"/>
      <c r="R1398" s="43" t="s">
        <v>3029</v>
      </c>
      <c r="S1398" s="43"/>
      <c r="T1398" s="106"/>
      <c r="U1398" s="106"/>
      <c r="V1398" s="38">
        <f t="shared" si="106"/>
        <v>1397</v>
      </c>
      <c r="W1398" s="33">
        <f t="shared" si="107"/>
        <v>0</v>
      </c>
      <c r="X1398" s="28" t="str">
        <f t="shared" si="105"/>
        <v/>
      </c>
    </row>
    <row r="1399" spans="1:24" ht="30">
      <c r="A1399" s="29">
        <f t="shared" si="108"/>
        <v>1398</v>
      </c>
      <c r="B1399" s="29">
        <v>201</v>
      </c>
      <c r="C1399" s="30">
        <f t="shared" si="109"/>
        <v>0</v>
      </c>
      <c r="D1399" s="43" t="s">
        <v>44</v>
      </c>
      <c r="E1399" s="32"/>
      <c r="F1399" s="75" t="s">
        <v>3090</v>
      </c>
      <c r="G1399" s="33">
        <v>1</v>
      </c>
      <c r="H1399" s="34" t="s">
        <v>105</v>
      </c>
      <c r="I1399" s="40"/>
      <c r="J1399" s="104" t="s">
        <v>3091</v>
      </c>
      <c r="K1399" s="104">
        <v>2</v>
      </c>
      <c r="L1399" s="104">
        <v>1</v>
      </c>
      <c r="M1399" s="50">
        <v>1</v>
      </c>
      <c r="N1399" s="35" t="s">
        <v>3266</v>
      </c>
      <c r="O1399" s="35"/>
      <c r="P1399" s="105" t="s">
        <v>3267</v>
      </c>
      <c r="Q1399" s="35"/>
      <c r="R1399" s="43" t="s">
        <v>3029</v>
      </c>
      <c r="S1399" s="43"/>
      <c r="T1399" s="106"/>
      <c r="U1399" s="106"/>
      <c r="V1399" s="38">
        <f t="shared" si="106"/>
        <v>1398</v>
      </c>
      <c r="W1399" s="33">
        <f t="shared" si="107"/>
        <v>0</v>
      </c>
      <c r="X1399" s="28" t="str">
        <f t="shared" si="105"/>
        <v/>
      </c>
    </row>
    <row r="1400" spans="1:24" ht="30">
      <c r="A1400" s="29">
        <f t="shared" si="108"/>
        <v>1399</v>
      </c>
      <c r="B1400" s="29">
        <v>201</v>
      </c>
      <c r="C1400" s="30">
        <f t="shared" si="109"/>
        <v>0</v>
      </c>
      <c r="D1400" s="43" t="s">
        <v>44</v>
      </c>
      <c r="E1400" s="32"/>
      <c r="F1400" s="75" t="s">
        <v>3090</v>
      </c>
      <c r="G1400" s="33">
        <v>1</v>
      </c>
      <c r="H1400" s="34" t="s">
        <v>105</v>
      </c>
      <c r="I1400" s="40"/>
      <c r="J1400" s="104" t="s">
        <v>3091</v>
      </c>
      <c r="K1400" s="104">
        <v>2</v>
      </c>
      <c r="L1400" s="104">
        <v>1</v>
      </c>
      <c r="M1400" s="50">
        <v>1</v>
      </c>
      <c r="N1400" s="35" t="s">
        <v>3268</v>
      </c>
      <c r="O1400" s="35"/>
      <c r="P1400" s="105" t="s">
        <v>1493</v>
      </c>
      <c r="Q1400" s="35"/>
      <c r="R1400" s="43" t="s">
        <v>3029</v>
      </c>
      <c r="S1400" s="43"/>
      <c r="T1400" s="106"/>
      <c r="U1400" s="106"/>
      <c r="V1400" s="38">
        <f t="shared" si="106"/>
        <v>1399</v>
      </c>
      <c r="W1400" s="33">
        <f t="shared" si="107"/>
        <v>0</v>
      </c>
      <c r="X1400" s="28" t="str">
        <f t="shared" si="105"/>
        <v/>
      </c>
    </row>
    <row r="1401" spans="1:24" ht="30">
      <c r="A1401" s="29">
        <f t="shared" si="108"/>
        <v>1400</v>
      </c>
      <c r="B1401" s="29">
        <v>201</v>
      </c>
      <c r="C1401" s="30">
        <f t="shared" si="109"/>
        <v>0</v>
      </c>
      <c r="D1401" s="43" t="s">
        <v>44</v>
      </c>
      <c r="E1401" s="32"/>
      <c r="F1401" s="75" t="s">
        <v>3090</v>
      </c>
      <c r="G1401" s="33">
        <v>1</v>
      </c>
      <c r="H1401" s="34" t="s">
        <v>105</v>
      </c>
      <c r="I1401" s="40"/>
      <c r="J1401" s="104" t="s">
        <v>3018</v>
      </c>
      <c r="K1401" s="104">
        <v>3</v>
      </c>
      <c r="L1401" s="104">
        <v>1</v>
      </c>
      <c r="M1401" s="50">
        <v>1</v>
      </c>
      <c r="N1401" s="35" t="s">
        <v>3269</v>
      </c>
      <c r="O1401" s="35"/>
      <c r="P1401" s="105" t="s">
        <v>3270</v>
      </c>
      <c r="Q1401" s="35"/>
      <c r="R1401" s="43" t="s">
        <v>3029</v>
      </c>
      <c r="S1401" s="43"/>
      <c r="T1401" s="106"/>
      <c r="U1401" s="106"/>
      <c r="V1401" s="38">
        <f t="shared" si="106"/>
        <v>1400</v>
      </c>
      <c r="W1401" s="33">
        <f t="shared" si="107"/>
        <v>0</v>
      </c>
      <c r="X1401" s="28" t="str">
        <f t="shared" si="105"/>
        <v/>
      </c>
    </row>
    <row r="1402" spans="1:24" ht="30">
      <c r="A1402" s="29">
        <f t="shared" si="108"/>
        <v>1401</v>
      </c>
      <c r="B1402" s="29">
        <v>201</v>
      </c>
      <c r="C1402" s="30">
        <f t="shared" si="109"/>
        <v>0</v>
      </c>
      <c r="D1402" s="43" t="s">
        <v>44</v>
      </c>
      <c r="E1402" s="32"/>
      <c r="F1402" s="75" t="s">
        <v>3090</v>
      </c>
      <c r="G1402" s="33">
        <v>1</v>
      </c>
      <c r="H1402" s="34" t="s">
        <v>105</v>
      </c>
      <c r="I1402" s="40"/>
      <c r="J1402" s="104" t="s">
        <v>3091</v>
      </c>
      <c r="K1402" s="104">
        <v>2</v>
      </c>
      <c r="L1402" s="104">
        <v>1</v>
      </c>
      <c r="M1402" s="50">
        <v>1</v>
      </c>
      <c r="N1402" s="35" t="s">
        <v>3271</v>
      </c>
      <c r="O1402" s="35"/>
      <c r="P1402" s="105" t="s">
        <v>3272</v>
      </c>
      <c r="Q1402" s="35"/>
      <c r="R1402" s="43" t="s">
        <v>3029</v>
      </c>
      <c r="S1402" s="43"/>
      <c r="T1402" s="106"/>
      <c r="U1402" s="106"/>
      <c r="V1402" s="38">
        <f t="shared" si="106"/>
        <v>1401</v>
      </c>
      <c r="W1402" s="33">
        <f t="shared" si="107"/>
        <v>0</v>
      </c>
      <c r="X1402" s="28" t="str">
        <f t="shared" si="105"/>
        <v/>
      </c>
    </row>
    <row r="1403" spans="1:24" ht="30">
      <c r="A1403" s="29">
        <f t="shared" si="108"/>
        <v>1402</v>
      </c>
      <c r="B1403" s="29">
        <v>201</v>
      </c>
      <c r="C1403" s="30">
        <f t="shared" si="109"/>
        <v>0</v>
      </c>
      <c r="D1403" s="43" t="s">
        <v>44</v>
      </c>
      <c r="E1403" s="32"/>
      <c r="F1403" s="43" t="s">
        <v>3090</v>
      </c>
      <c r="G1403" s="33">
        <v>1</v>
      </c>
      <c r="H1403" s="34" t="s">
        <v>105</v>
      </c>
      <c r="I1403" s="40"/>
      <c r="J1403" s="104" t="s">
        <v>3018</v>
      </c>
      <c r="K1403" s="104">
        <v>3</v>
      </c>
      <c r="L1403" s="104">
        <v>1</v>
      </c>
      <c r="M1403" s="50">
        <v>1</v>
      </c>
      <c r="N1403" s="35" t="s">
        <v>3273</v>
      </c>
      <c r="O1403" s="35"/>
      <c r="P1403" s="105" t="s">
        <v>3274</v>
      </c>
      <c r="Q1403" s="35"/>
      <c r="R1403" s="43" t="s">
        <v>3029</v>
      </c>
      <c r="S1403" s="43"/>
      <c r="T1403" s="106"/>
      <c r="U1403" s="106"/>
      <c r="V1403" s="38">
        <f t="shared" si="106"/>
        <v>1402</v>
      </c>
      <c r="W1403" s="33">
        <f t="shared" si="107"/>
        <v>0</v>
      </c>
      <c r="X1403" s="28" t="str">
        <f t="shared" si="105"/>
        <v/>
      </c>
    </row>
    <row r="1404" spans="1:24" ht="30">
      <c r="A1404" s="29">
        <f t="shared" si="108"/>
        <v>1403</v>
      </c>
      <c r="B1404" s="29">
        <v>201</v>
      </c>
      <c r="C1404" s="30">
        <f t="shared" si="109"/>
        <v>0</v>
      </c>
      <c r="D1404" s="43" t="s">
        <v>44</v>
      </c>
      <c r="E1404" s="32"/>
      <c r="F1404" s="75" t="s">
        <v>3090</v>
      </c>
      <c r="G1404" s="33">
        <v>1</v>
      </c>
      <c r="H1404" s="34" t="s">
        <v>105</v>
      </c>
      <c r="I1404" s="40"/>
      <c r="J1404" s="104" t="s">
        <v>3091</v>
      </c>
      <c r="K1404" s="104">
        <v>2</v>
      </c>
      <c r="L1404" s="104">
        <v>1</v>
      </c>
      <c r="M1404" s="50">
        <v>1</v>
      </c>
      <c r="N1404" s="35" t="s">
        <v>3275</v>
      </c>
      <c r="O1404" s="35"/>
      <c r="P1404" s="105" t="s">
        <v>3276</v>
      </c>
      <c r="Q1404" s="35"/>
      <c r="R1404" s="43" t="s">
        <v>3029</v>
      </c>
      <c r="S1404" s="43"/>
      <c r="T1404" s="106"/>
      <c r="U1404" s="106"/>
      <c r="V1404" s="38">
        <f t="shared" si="106"/>
        <v>1403</v>
      </c>
      <c r="W1404" s="33">
        <f t="shared" si="107"/>
        <v>0</v>
      </c>
      <c r="X1404" s="28" t="str">
        <f t="shared" si="105"/>
        <v/>
      </c>
    </row>
    <row r="1405" spans="1:24" s="95" customFormat="1">
      <c r="A1405" s="29">
        <f t="shared" si="108"/>
        <v>1404</v>
      </c>
      <c r="B1405" s="29">
        <v>202</v>
      </c>
      <c r="C1405" s="30">
        <f t="shared" si="109"/>
        <v>1</v>
      </c>
      <c r="D1405" s="34" t="s">
        <v>1512</v>
      </c>
      <c r="E1405" s="32"/>
      <c r="F1405" s="107" t="s">
        <v>41</v>
      </c>
      <c r="G1405" s="33">
        <v>1</v>
      </c>
      <c r="H1405" s="34" t="s">
        <v>105</v>
      </c>
      <c r="I1405" s="34"/>
      <c r="J1405" s="104" t="s">
        <v>106</v>
      </c>
      <c r="K1405" s="104">
        <v>1</v>
      </c>
      <c r="L1405" s="104">
        <v>1</v>
      </c>
      <c r="M1405" s="50">
        <v>1</v>
      </c>
      <c r="N1405" s="31" t="s">
        <v>3277</v>
      </c>
      <c r="O1405" s="31"/>
      <c r="P1405" s="108" t="s">
        <v>3278</v>
      </c>
      <c r="Q1405" s="109"/>
      <c r="R1405" s="31"/>
      <c r="S1405" s="31"/>
      <c r="T1405" s="31"/>
      <c r="U1405" s="31"/>
      <c r="V1405" s="38">
        <f t="shared" si="106"/>
        <v>1404</v>
      </c>
      <c r="W1405" s="33">
        <f t="shared" si="107"/>
        <v>0</v>
      </c>
      <c r="X1405" s="28" t="str">
        <f t="shared" si="105"/>
        <v/>
      </c>
    </row>
    <row r="1406" spans="1:24" s="95" customFormat="1">
      <c r="A1406" s="29">
        <f t="shared" si="108"/>
        <v>1405</v>
      </c>
      <c r="B1406" s="29">
        <v>202</v>
      </c>
      <c r="C1406" s="30">
        <f t="shared" si="109"/>
        <v>1</v>
      </c>
      <c r="D1406" s="34" t="s">
        <v>1512</v>
      </c>
      <c r="E1406" s="32"/>
      <c r="F1406" s="9" t="s">
        <v>41</v>
      </c>
      <c r="G1406" s="33">
        <v>1</v>
      </c>
      <c r="H1406" s="34" t="s">
        <v>105</v>
      </c>
      <c r="I1406" s="34"/>
      <c r="J1406" s="104" t="s">
        <v>3091</v>
      </c>
      <c r="K1406" s="104">
        <v>2</v>
      </c>
      <c r="L1406" s="104">
        <v>1</v>
      </c>
      <c r="M1406" s="50">
        <v>1</v>
      </c>
      <c r="N1406" s="31" t="s">
        <v>3279</v>
      </c>
      <c r="O1406" s="31"/>
      <c r="P1406" s="108" t="s">
        <v>3280</v>
      </c>
      <c r="Q1406" s="109"/>
      <c r="R1406" s="31"/>
      <c r="S1406" s="31"/>
      <c r="T1406" s="31"/>
      <c r="U1406" s="31"/>
      <c r="V1406" s="38">
        <f t="shared" si="106"/>
        <v>1405</v>
      </c>
      <c r="W1406" s="33">
        <f t="shared" si="107"/>
        <v>0</v>
      </c>
      <c r="X1406" s="28" t="str">
        <f t="shared" si="105"/>
        <v/>
      </c>
    </row>
    <row r="1407" spans="1:24" s="95" customFormat="1">
      <c r="A1407" s="29">
        <f t="shared" si="108"/>
        <v>1406</v>
      </c>
      <c r="B1407" s="29">
        <v>202</v>
      </c>
      <c r="C1407" s="30">
        <f t="shared" si="109"/>
        <v>1</v>
      </c>
      <c r="D1407" s="34" t="s">
        <v>1512</v>
      </c>
      <c r="E1407" s="32"/>
      <c r="F1407" s="9" t="s">
        <v>41</v>
      </c>
      <c r="G1407" s="33">
        <v>1</v>
      </c>
      <c r="H1407" s="34" t="s">
        <v>105</v>
      </c>
      <c r="I1407" s="34"/>
      <c r="J1407" s="104" t="s">
        <v>106</v>
      </c>
      <c r="K1407" s="104">
        <v>1</v>
      </c>
      <c r="L1407" s="104">
        <v>1</v>
      </c>
      <c r="M1407" s="50">
        <v>1</v>
      </c>
      <c r="N1407" s="31" t="s">
        <v>3281</v>
      </c>
      <c r="O1407" s="31"/>
      <c r="P1407" s="108" t="s">
        <v>3282</v>
      </c>
      <c r="Q1407" s="109"/>
      <c r="R1407" s="31"/>
      <c r="S1407" s="31"/>
      <c r="T1407" s="31"/>
      <c r="U1407" s="31"/>
      <c r="V1407" s="38">
        <f t="shared" si="106"/>
        <v>1406</v>
      </c>
      <c r="W1407" s="33">
        <f t="shared" si="107"/>
        <v>0</v>
      </c>
      <c r="X1407" s="28" t="str">
        <f t="shared" si="105"/>
        <v/>
      </c>
    </row>
    <row r="1408" spans="1:24" s="95" customFormat="1">
      <c r="A1408" s="29">
        <f t="shared" si="108"/>
        <v>1407</v>
      </c>
      <c r="B1408" s="29">
        <v>202</v>
      </c>
      <c r="C1408" s="30">
        <f t="shared" si="109"/>
        <v>1</v>
      </c>
      <c r="D1408" s="34" t="s">
        <v>1512</v>
      </c>
      <c r="E1408" s="32"/>
      <c r="F1408" s="107" t="s">
        <v>41</v>
      </c>
      <c r="G1408" s="33">
        <v>1</v>
      </c>
      <c r="H1408" s="34" t="s">
        <v>105</v>
      </c>
      <c r="I1408" s="34"/>
      <c r="J1408" s="104" t="s">
        <v>106</v>
      </c>
      <c r="K1408" s="104">
        <v>1</v>
      </c>
      <c r="L1408" s="104">
        <v>1</v>
      </c>
      <c r="M1408" s="50">
        <v>1</v>
      </c>
      <c r="N1408" s="31" t="s">
        <v>3283</v>
      </c>
      <c r="O1408" s="31"/>
      <c r="P1408" s="108" t="s">
        <v>3284</v>
      </c>
      <c r="Q1408" s="109"/>
      <c r="R1408" s="31"/>
      <c r="S1408" s="31"/>
      <c r="T1408" s="31"/>
      <c r="U1408" s="31"/>
      <c r="V1408" s="38">
        <f t="shared" si="106"/>
        <v>1407</v>
      </c>
      <c r="W1408" s="33">
        <f t="shared" si="107"/>
        <v>0</v>
      </c>
      <c r="X1408" s="28" t="str">
        <f t="shared" si="105"/>
        <v/>
      </c>
    </row>
    <row r="1409" spans="1:24" s="95" customFormat="1">
      <c r="A1409" s="29">
        <f t="shared" si="108"/>
        <v>1408</v>
      </c>
      <c r="B1409" s="29">
        <v>202</v>
      </c>
      <c r="C1409" s="30">
        <f t="shared" si="109"/>
        <v>1</v>
      </c>
      <c r="D1409" s="34" t="s">
        <v>1512</v>
      </c>
      <c r="E1409" s="32"/>
      <c r="F1409" s="107" t="s">
        <v>41</v>
      </c>
      <c r="G1409" s="33">
        <v>1</v>
      </c>
      <c r="H1409" s="34" t="s">
        <v>105</v>
      </c>
      <c r="I1409" s="34"/>
      <c r="J1409" s="104" t="s">
        <v>106</v>
      </c>
      <c r="K1409" s="104">
        <v>1</v>
      </c>
      <c r="L1409" s="104">
        <v>1</v>
      </c>
      <c r="M1409" s="50">
        <v>1</v>
      </c>
      <c r="N1409" s="31" t="s">
        <v>3285</v>
      </c>
      <c r="O1409" s="31"/>
      <c r="P1409" s="108" t="s">
        <v>3286</v>
      </c>
      <c r="Q1409" s="109"/>
      <c r="R1409" s="31"/>
      <c r="S1409" s="31"/>
      <c r="T1409" s="31"/>
      <c r="U1409" s="31"/>
      <c r="V1409" s="38">
        <f t="shared" si="106"/>
        <v>1408</v>
      </c>
      <c r="W1409" s="33">
        <f t="shared" si="107"/>
        <v>0</v>
      </c>
      <c r="X1409" s="28" t="str">
        <f t="shared" si="105"/>
        <v/>
      </c>
    </row>
    <row r="1410" spans="1:24" s="95" customFormat="1" ht="30">
      <c r="A1410" s="29">
        <f t="shared" si="108"/>
        <v>1409</v>
      </c>
      <c r="B1410" s="29">
        <v>202</v>
      </c>
      <c r="C1410" s="30">
        <f t="shared" si="109"/>
        <v>1</v>
      </c>
      <c r="D1410" s="34" t="s">
        <v>1512</v>
      </c>
      <c r="E1410" s="32"/>
      <c r="F1410" s="9" t="s">
        <v>41</v>
      </c>
      <c r="G1410" s="33">
        <v>1</v>
      </c>
      <c r="H1410" s="34" t="s">
        <v>105</v>
      </c>
      <c r="I1410" s="34"/>
      <c r="J1410" s="104" t="s">
        <v>106</v>
      </c>
      <c r="K1410" s="104">
        <v>1</v>
      </c>
      <c r="L1410" s="104">
        <v>1</v>
      </c>
      <c r="M1410" s="50">
        <v>1</v>
      </c>
      <c r="N1410" s="31" t="s">
        <v>3287</v>
      </c>
      <c r="O1410" s="31"/>
      <c r="P1410" s="108" t="s">
        <v>3288</v>
      </c>
      <c r="Q1410" s="109"/>
      <c r="R1410" s="31"/>
      <c r="S1410" s="31"/>
      <c r="T1410" s="31"/>
      <c r="U1410" s="31"/>
      <c r="V1410" s="38">
        <f t="shared" si="106"/>
        <v>1409</v>
      </c>
      <c r="W1410" s="33">
        <f t="shared" si="107"/>
        <v>0</v>
      </c>
      <c r="X1410" s="28" t="str">
        <f t="shared" ref="X1410:X1473" si="110">IF(M1410&gt;M1409, IF(F1410=F1409,"OK"," !!! "), "")</f>
        <v/>
      </c>
    </row>
    <row r="1411" spans="1:24" s="95" customFormat="1">
      <c r="A1411" s="29">
        <f t="shared" si="108"/>
        <v>1410</v>
      </c>
      <c r="B1411" s="29">
        <v>202</v>
      </c>
      <c r="C1411" s="30">
        <f t="shared" si="109"/>
        <v>1</v>
      </c>
      <c r="D1411" s="34" t="s">
        <v>1512</v>
      </c>
      <c r="E1411" s="32"/>
      <c r="F1411" s="9" t="s">
        <v>41</v>
      </c>
      <c r="G1411" s="33">
        <v>1</v>
      </c>
      <c r="H1411" s="34" t="s">
        <v>105</v>
      </c>
      <c r="I1411" s="34"/>
      <c r="J1411" s="104" t="s">
        <v>106</v>
      </c>
      <c r="K1411" s="104">
        <v>1</v>
      </c>
      <c r="L1411" s="104">
        <v>1</v>
      </c>
      <c r="M1411" s="50">
        <v>1</v>
      </c>
      <c r="N1411" s="31" t="s">
        <v>3289</v>
      </c>
      <c r="O1411" s="31"/>
      <c r="P1411" s="108" t="s">
        <v>3290</v>
      </c>
      <c r="Q1411" s="109"/>
      <c r="R1411" s="31"/>
      <c r="S1411" s="31"/>
      <c r="T1411" s="31"/>
      <c r="U1411" s="31"/>
      <c r="V1411" s="38">
        <f t="shared" ref="V1411:V1474" si="111">A1411</f>
        <v>1410</v>
      </c>
      <c r="W1411" s="33">
        <f t="shared" ref="W1411:W1474" si="112">2-ISERROR(SEARCH("jorion",R1411))-ISERROR(SEARCH("PRM",R1411))</f>
        <v>0</v>
      </c>
      <c r="X1411" s="28" t="str">
        <f t="shared" si="110"/>
        <v/>
      </c>
    </row>
    <row r="1412" spans="1:24" s="95" customFormat="1">
      <c r="A1412" s="29">
        <f t="shared" ref="A1412:A1475" si="113">1+A1411</f>
        <v>1411</v>
      </c>
      <c r="B1412" s="29">
        <v>202</v>
      </c>
      <c r="C1412" s="30">
        <f t="shared" ref="C1412:C1475" si="114">(R1412="")*(U1412="")*(T1412="")*(S1412="")</f>
        <v>1</v>
      </c>
      <c r="D1412" s="34" t="s">
        <v>1512</v>
      </c>
      <c r="E1412" s="32"/>
      <c r="F1412" s="9" t="s">
        <v>41</v>
      </c>
      <c r="G1412" s="33">
        <v>1</v>
      </c>
      <c r="H1412" s="34" t="s">
        <v>105</v>
      </c>
      <c r="I1412" s="34"/>
      <c r="J1412" s="104" t="s">
        <v>3091</v>
      </c>
      <c r="K1412" s="104">
        <v>2</v>
      </c>
      <c r="L1412" s="104">
        <v>1</v>
      </c>
      <c r="M1412" s="50">
        <v>1</v>
      </c>
      <c r="N1412" s="31" t="s">
        <v>3291</v>
      </c>
      <c r="O1412" s="31"/>
      <c r="P1412" s="108" t="s">
        <v>3292</v>
      </c>
      <c r="Q1412" s="109"/>
      <c r="R1412" s="31"/>
      <c r="S1412" s="31"/>
      <c r="T1412" s="31"/>
      <c r="U1412" s="31"/>
      <c r="V1412" s="38">
        <f t="shared" si="111"/>
        <v>1411</v>
      </c>
      <c r="W1412" s="33">
        <f t="shared" si="112"/>
        <v>0</v>
      </c>
      <c r="X1412" s="28" t="str">
        <f t="shared" si="110"/>
        <v/>
      </c>
    </row>
    <row r="1413" spans="1:24" s="95" customFormat="1" ht="30">
      <c r="A1413" s="29">
        <f t="shared" si="113"/>
        <v>1412</v>
      </c>
      <c r="B1413" s="29">
        <v>202</v>
      </c>
      <c r="C1413" s="30">
        <f t="shared" si="114"/>
        <v>1</v>
      </c>
      <c r="D1413" s="34" t="s">
        <v>1512</v>
      </c>
      <c r="E1413" s="32"/>
      <c r="F1413" s="9" t="s">
        <v>41</v>
      </c>
      <c r="G1413" s="33">
        <v>1</v>
      </c>
      <c r="H1413" s="34" t="s">
        <v>105</v>
      </c>
      <c r="I1413" s="34"/>
      <c r="J1413" s="104" t="s">
        <v>3091</v>
      </c>
      <c r="K1413" s="104">
        <v>2</v>
      </c>
      <c r="L1413" s="104">
        <v>1</v>
      </c>
      <c r="M1413" s="50">
        <v>1</v>
      </c>
      <c r="N1413" s="31" t="s">
        <v>3293</v>
      </c>
      <c r="O1413" s="31"/>
      <c r="P1413" s="108" t="s">
        <v>3294</v>
      </c>
      <c r="Q1413" s="109"/>
      <c r="R1413" s="31"/>
      <c r="S1413" s="31"/>
      <c r="T1413" s="31"/>
      <c r="U1413" s="31"/>
      <c r="V1413" s="38">
        <f t="shared" si="111"/>
        <v>1412</v>
      </c>
      <c r="W1413" s="33">
        <f t="shared" si="112"/>
        <v>0</v>
      </c>
      <c r="X1413" s="28" t="str">
        <f t="shared" si="110"/>
        <v/>
      </c>
    </row>
    <row r="1414" spans="1:24" s="95" customFormat="1">
      <c r="A1414" s="29">
        <f t="shared" si="113"/>
        <v>1413</v>
      </c>
      <c r="B1414" s="29">
        <v>202</v>
      </c>
      <c r="C1414" s="30">
        <f t="shared" si="114"/>
        <v>1</v>
      </c>
      <c r="D1414" s="34" t="s">
        <v>1512</v>
      </c>
      <c r="E1414" s="32"/>
      <c r="F1414" s="9" t="s">
        <v>41</v>
      </c>
      <c r="G1414" s="33">
        <v>1</v>
      </c>
      <c r="H1414" s="34" t="s">
        <v>105</v>
      </c>
      <c r="I1414" s="34"/>
      <c r="J1414" s="104" t="s">
        <v>106</v>
      </c>
      <c r="K1414" s="104">
        <v>1</v>
      </c>
      <c r="L1414" s="104">
        <v>1</v>
      </c>
      <c r="M1414" s="50">
        <v>1</v>
      </c>
      <c r="N1414" s="31" t="s">
        <v>3295</v>
      </c>
      <c r="O1414" s="31"/>
      <c r="P1414" s="108" t="s">
        <v>3296</v>
      </c>
      <c r="Q1414" s="109"/>
      <c r="R1414" s="31"/>
      <c r="S1414" s="31"/>
      <c r="T1414" s="31"/>
      <c r="U1414" s="31"/>
      <c r="V1414" s="38">
        <f t="shared" si="111"/>
        <v>1413</v>
      </c>
      <c r="W1414" s="33">
        <f t="shared" si="112"/>
        <v>0</v>
      </c>
      <c r="X1414" s="28" t="str">
        <f t="shared" si="110"/>
        <v/>
      </c>
    </row>
    <row r="1415" spans="1:24" s="95" customFormat="1">
      <c r="A1415" s="29">
        <f t="shared" si="113"/>
        <v>1414</v>
      </c>
      <c r="B1415" s="29">
        <v>202</v>
      </c>
      <c r="C1415" s="30">
        <f t="shared" si="114"/>
        <v>1</v>
      </c>
      <c r="D1415" s="34" t="s">
        <v>1512</v>
      </c>
      <c r="E1415" s="32"/>
      <c r="F1415" s="9" t="s">
        <v>41</v>
      </c>
      <c r="G1415" s="33">
        <v>1</v>
      </c>
      <c r="H1415" s="34" t="s">
        <v>105</v>
      </c>
      <c r="I1415" s="34"/>
      <c r="J1415" s="104" t="s">
        <v>3091</v>
      </c>
      <c r="K1415" s="104">
        <v>2</v>
      </c>
      <c r="L1415" s="104">
        <v>1</v>
      </c>
      <c r="M1415" s="50">
        <v>1</v>
      </c>
      <c r="N1415" s="31" t="s">
        <v>3297</v>
      </c>
      <c r="O1415" s="31"/>
      <c r="P1415" s="108" t="s">
        <v>3298</v>
      </c>
      <c r="Q1415" s="109"/>
      <c r="R1415" s="31"/>
      <c r="S1415" s="31"/>
      <c r="T1415" s="31"/>
      <c r="U1415" s="31"/>
      <c r="V1415" s="38">
        <f t="shared" si="111"/>
        <v>1414</v>
      </c>
      <c r="W1415" s="33">
        <f t="shared" si="112"/>
        <v>0</v>
      </c>
      <c r="X1415" s="28" t="str">
        <f t="shared" si="110"/>
        <v/>
      </c>
    </row>
    <row r="1416" spans="1:24" s="95" customFormat="1">
      <c r="A1416" s="29">
        <f t="shared" si="113"/>
        <v>1415</v>
      </c>
      <c r="B1416" s="29">
        <v>202</v>
      </c>
      <c r="C1416" s="30">
        <f t="shared" si="114"/>
        <v>1</v>
      </c>
      <c r="D1416" s="34" t="s">
        <v>1512</v>
      </c>
      <c r="E1416" s="32"/>
      <c r="F1416" s="107" t="s">
        <v>41</v>
      </c>
      <c r="G1416" s="33">
        <v>1</v>
      </c>
      <c r="H1416" s="34" t="s">
        <v>105</v>
      </c>
      <c r="I1416" s="34"/>
      <c r="J1416" s="104" t="s">
        <v>3091</v>
      </c>
      <c r="K1416" s="104">
        <v>2</v>
      </c>
      <c r="L1416" s="104">
        <v>1</v>
      </c>
      <c r="M1416" s="50">
        <v>1</v>
      </c>
      <c r="N1416" s="31" t="s">
        <v>3299</v>
      </c>
      <c r="O1416" s="31"/>
      <c r="P1416" s="108" t="s">
        <v>3300</v>
      </c>
      <c r="Q1416" s="109"/>
      <c r="R1416" s="31"/>
      <c r="S1416" s="31"/>
      <c r="T1416" s="31"/>
      <c r="U1416" s="31"/>
      <c r="V1416" s="38">
        <f t="shared" si="111"/>
        <v>1415</v>
      </c>
      <c r="W1416" s="33">
        <f t="shared" si="112"/>
        <v>0</v>
      </c>
      <c r="X1416" s="28" t="str">
        <f t="shared" si="110"/>
        <v/>
      </c>
    </row>
    <row r="1417" spans="1:24" s="95" customFormat="1" ht="30">
      <c r="A1417" s="29">
        <f t="shared" si="113"/>
        <v>1416</v>
      </c>
      <c r="B1417" s="29">
        <v>202</v>
      </c>
      <c r="C1417" s="30">
        <f t="shared" si="114"/>
        <v>1</v>
      </c>
      <c r="D1417" s="34" t="s">
        <v>1512</v>
      </c>
      <c r="E1417" s="32"/>
      <c r="F1417" s="9" t="s">
        <v>41</v>
      </c>
      <c r="G1417" s="33">
        <v>1</v>
      </c>
      <c r="H1417" s="34" t="s">
        <v>105</v>
      </c>
      <c r="I1417" s="34"/>
      <c r="J1417" s="104" t="s">
        <v>106</v>
      </c>
      <c r="K1417" s="104">
        <v>1</v>
      </c>
      <c r="L1417" s="104">
        <v>1</v>
      </c>
      <c r="M1417" s="50">
        <v>1</v>
      </c>
      <c r="N1417" s="31" t="s">
        <v>3301</v>
      </c>
      <c r="O1417" s="31"/>
      <c r="P1417" s="108" t="s">
        <v>3302</v>
      </c>
      <c r="Q1417" s="109"/>
      <c r="R1417" s="31"/>
      <c r="S1417" s="31"/>
      <c r="T1417" s="31"/>
      <c r="U1417" s="31"/>
      <c r="V1417" s="38">
        <f t="shared" si="111"/>
        <v>1416</v>
      </c>
      <c r="W1417" s="33">
        <f t="shared" si="112"/>
        <v>0</v>
      </c>
      <c r="X1417" s="28" t="str">
        <f t="shared" si="110"/>
        <v/>
      </c>
    </row>
    <row r="1418" spans="1:24" s="95" customFormat="1">
      <c r="A1418" s="29">
        <f t="shared" si="113"/>
        <v>1417</v>
      </c>
      <c r="B1418" s="29">
        <v>202</v>
      </c>
      <c r="C1418" s="30">
        <f t="shared" si="114"/>
        <v>1</v>
      </c>
      <c r="D1418" s="34" t="s">
        <v>1512</v>
      </c>
      <c r="E1418" s="32"/>
      <c r="F1418" s="107" t="s">
        <v>41</v>
      </c>
      <c r="G1418" s="33">
        <v>1</v>
      </c>
      <c r="H1418" s="34" t="s">
        <v>105</v>
      </c>
      <c r="I1418" s="34"/>
      <c r="J1418" s="104" t="s">
        <v>106</v>
      </c>
      <c r="K1418" s="104">
        <v>1</v>
      </c>
      <c r="L1418" s="104">
        <v>1</v>
      </c>
      <c r="M1418" s="50">
        <v>1</v>
      </c>
      <c r="N1418" s="31" t="s">
        <v>2120</v>
      </c>
      <c r="O1418" s="31"/>
      <c r="P1418" s="108" t="s">
        <v>2121</v>
      </c>
      <c r="Q1418" s="109"/>
      <c r="R1418" s="31"/>
      <c r="S1418" s="31"/>
      <c r="T1418" s="31"/>
      <c r="U1418" s="31"/>
      <c r="V1418" s="38">
        <f t="shared" si="111"/>
        <v>1417</v>
      </c>
      <c r="W1418" s="33">
        <f t="shared" si="112"/>
        <v>0</v>
      </c>
      <c r="X1418" s="28" t="str">
        <f t="shared" si="110"/>
        <v/>
      </c>
    </row>
    <row r="1419" spans="1:24" s="95" customFormat="1">
      <c r="A1419" s="29">
        <f t="shared" si="113"/>
        <v>1418</v>
      </c>
      <c r="B1419" s="29">
        <v>202</v>
      </c>
      <c r="C1419" s="30">
        <f t="shared" si="114"/>
        <v>1</v>
      </c>
      <c r="D1419" s="34" t="s">
        <v>1512</v>
      </c>
      <c r="E1419" s="32"/>
      <c r="F1419" s="9" t="s">
        <v>41</v>
      </c>
      <c r="G1419" s="33">
        <v>1</v>
      </c>
      <c r="H1419" s="34" t="s">
        <v>105</v>
      </c>
      <c r="I1419" s="34"/>
      <c r="J1419" s="104" t="s">
        <v>106</v>
      </c>
      <c r="K1419" s="104">
        <v>1</v>
      </c>
      <c r="L1419" s="104">
        <v>1</v>
      </c>
      <c r="M1419" s="50">
        <v>1</v>
      </c>
      <c r="N1419" s="31" t="s">
        <v>3303</v>
      </c>
      <c r="O1419" s="31"/>
      <c r="P1419" s="108" t="s">
        <v>3304</v>
      </c>
      <c r="Q1419" s="109"/>
      <c r="R1419" s="31"/>
      <c r="S1419" s="31"/>
      <c r="T1419" s="31"/>
      <c r="U1419" s="31"/>
      <c r="V1419" s="38">
        <f t="shared" si="111"/>
        <v>1418</v>
      </c>
      <c r="W1419" s="33">
        <f t="shared" si="112"/>
        <v>0</v>
      </c>
      <c r="X1419" s="28" t="str">
        <f t="shared" si="110"/>
        <v/>
      </c>
    </row>
    <row r="1420" spans="1:24" s="95" customFormat="1">
      <c r="A1420" s="29">
        <f t="shared" si="113"/>
        <v>1419</v>
      </c>
      <c r="B1420" s="29">
        <v>202</v>
      </c>
      <c r="C1420" s="30">
        <f t="shared" si="114"/>
        <v>1</v>
      </c>
      <c r="D1420" s="34" t="s">
        <v>1512</v>
      </c>
      <c r="E1420" s="32"/>
      <c r="F1420" s="107" t="s">
        <v>41</v>
      </c>
      <c r="G1420" s="33">
        <v>1</v>
      </c>
      <c r="H1420" s="34" t="s">
        <v>105</v>
      </c>
      <c r="I1420" s="34"/>
      <c r="J1420" s="104" t="s">
        <v>106</v>
      </c>
      <c r="K1420" s="104">
        <v>1</v>
      </c>
      <c r="L1420" s="104">
        <v>1</v>
      </c>
      <c r="M1420" s="50">
        <v>1</v>
      </c>
      <c r="N1420" s="31" t="s">
        <v>3305</v>
      </c>
      <c r="O1420" s="31"/>
      <c r="P1420" s="108" t="s">
        <v>3306</v>
      </c>
      <c r="Q1420" s="109"/>
      <c r="R1420" s="31"/>
      <c r="S1420" s="31"/>
      <c r="T1420" s="31"/>
      <c r="U1420" s="31"/>
      <c r="V1420" s="38">
        <f t="shared" si="111"/>
        <v>1419</v>
      </c>
      <c r="W1420" s="33">
        <f t="shared" si="112"/>
        <v>0</v>
      </c>
      <c r="X1420" s="28" t="str">
        <f t="shared" si="110"/>
        <v/>
      </c>
    </row>
    <row r="1421" spans="1:24" s="95" customFormat="1">
      <c r="A1421" s="29">
        <f t="shared" si="113"/>
        <v>1420</v>
      </c>
      <c r="B1421" s="29">
        <v>202</v>
      </c>
      <c r="C1421" s="30">
        <f t="shared" si="114"/>
        <v>1</v>
      </c>
      <c r="D1421" s="34" t="s">
        <v>1512</v>
      </c>
      <c r="E1421" s="32"/>
      <c r="F1421" s="9" t="s">
        <v>41</v>
      </c>
      <c r="G1421" s="33">
        <v>1</v>
      </c>
      <c r="H1421" s="34" t="s">
        <v>105</v>
      </c>
      <c r="I1421" s="34"/>
      <c r="J1421" s="104" t="s">
        <v>3091</v>
      </c>
      <c r="K1421" s="104">
        <v>2</v>
      </c>
      <c r="L1421" s="104">
        <v>1</v>
      </c>
      <c r="M1421" s="50">
        <v>1</v>
      </c>
      <c r="N1421" s="31" t="s">
        <v>3307</v>
      </c>
      <c r="O1421" s="31"/>
      <c r="P1421" s="108" t="s">
        <v>3308</v>
      </c>
      <c r="Q1421" s="109"/>
      <c r="R1421" s="31"/>
      <c r="S1421" s="31"/>
      <c r="T1421" s="31"/>
      <c r="U1421" s="31"/>
      <c r="V1421" s="38">
        <f t="shared" si="111"/>
        <v>1420</v>
      </c>
      <c r="W1421" s="33">
        <f t="shared" si="112"/>
        <v>0</v>
      </c>
      <c r="X1421" s="28" t="str">
        <f t="shared" si="110"/>
        <v/>
      </c>
    </row>
    <row r="1422" spans="1:24" s="95" customFormat="1" ht="45">
      <c r="A1422" s="29">
        <f t="shared" si="113"/>
        <v>1421</v>
      </c>
      <c r="B1422" s="29">
        <v>301</v>
      </c>
      <c r="C1422" s="30">
        <f t="shared" si="114"/>
        <v>0</v>
      </c>
      <c r="D1422" s="31" t="s">
        <v>50</v>
      </c>
      <c r="E1422" s="32"/>
      <c r="F1422" s="34" t="s">
        <v>104</v>
      </c>
      <c r="G1422" s="33">
        <v>2</v>
      </c>
      <c r="H1422" s="34" t="s">
        <v>105</v>
      </c>
      <c r="I1422" s="110">
        <v>42443</v>
      </c>
      <c r="J1422" s="36" t="s">
        <v>252</v>
      </c>
      <c r="K1422" s="36">
        <v>1</v>
      </c>
      <c r="L1422" s="36">
        <v>4</v>
      </c>
      <c r="M1422" s="50">
        <v>1</v>
      </c>
      <c r="N1422" s="31" t="s">
        <v>3309</v>
      </c>
      <c r="O1422" s="31" t="s">
        <v>3310</v>
      </c>
      <c r="P1422" s="31" t="s">
        <v>3311</v>
      </c>
      <c r="Q1422" s="31"/>
      <c r="R1422" s="34" t="s">
        <v>2358</v>
      </c>
      <c r="S1422" s="34"/>
      <c r="T1422" s="31" t="s">
        <v>2407</v>
      </c>
      <c r="U1422" s="31" t="s">
        <v>3312</v>
      </c>
      <c r="V1422" s="38">
        <f t="shared" si="111"/>
        <v>1421</v>
      </c>
      <c r="W1422" s="33">
        <f t="shared" si="112"/>
        <v>1</v>
      </c>
      <c r="X1422" s="28" t="str">
        <f t="shared" si="110"/>
        <v/>
      </c>
    </row>
    <row r="1423" spans="1:24" s="95" customFormat="1" ht="45">
      <c r="A1423" s="29">
        <f t="shared" si="113"/>
        <v>1422</v>
      </c>
      <c r="B1423" s="29">
        <v>301</v>
      </c>
      <c r="C1423" s="30">
        <f t="shared" si="114"/>
        <v>0</v>
      </c>
      <c r="D1423" s="31" t="s">
        <v>50</v>
      </c>
      <c r="E1423" s="32"/>
      <c r="F1423" s="31" t="s">
        <v>225</v>
      </c>
      <c r="G1423" s="33">
        <v>4</v>
      </c>
      <c r="H1423" s="34" t="s">
        <v>105</v>
      </c>
      <c r="I1423" s="111">
        <v>42443</v>
      </c>
      <c r="J1423" s="36" t="s">
        <v>252</v>
      </c>
      <c r="K1423" s="36">
        <v>1</v>
      </c>
      <c r="L1423" s="36">
        <v>4</v>
      </c>
      <c r="M1423" s="50">
        <v>1</v>
      </c>
      <c r="N1423" s="31" t="s">
        <v>3313</v>
      </c>
      <c r="O1423" s="31" t="s">
        <v>730</v>
      </c>
      <c r="P1423" s="31" t="s">
        <v>3314</v>
      </c>
      <c r="Q1423" s="31"/>
      <c r="R1423" s="34" t="s">
        <v>2358</v>
      </c>
      <c r="S1423" s="34"/>
      <c r="T1423" s="31" t="s">
        <v>2407</v>
      </c>
      <c r="U1423" s="31" t="s">
        <v>3315</v>
      </c>
      <c r="V1423" s="38">
        <f t="shared" si="111"/>
        <v>1422</v>
      </c>
      <c r="W1423" s="33">
        <f t="shared" si="112"/>
        <v>1</v>
      </c>
      <c r="X1423" s="28" t="str">
        <f t="shared" si="110"/>
        <v/>
      </c>
    </row>
    <row r="1424" spans="1:24" s="95" customFormat="1" ht="45">
      <c r="A1424" s="29">
        <f t="shared" si="113"/>
        <v>1423</v>
      </c>
      <c r="B1424" s="29">
        <v>202</v>
      </c>
      <c r="C1424" s="30">
        <f t="shared" si="114"/>
        <v>0</v>
      </c>
      <c r="D1424" s="34" t="s">
        <v>1512</v>
      </c>
      <c r="E1424" s="32"/>
      <c r="F1424" s="31" t="s">
        <v>225</v>
      </c>
      <c r="G1424" s="33">
        <v>1</v>
      </c>
      <c r="H1424" s="34" t="s">
        <v>105</v>
      </c>
      <c r="I1424" s="111">
        <v>42443</v>
      </c>
      <c r="J1424" s="36" t="s">
        <v>252</v>
      </c>
      <c r="K1424" s="36">
        <v>1</v>
      </c>
      <c r="L1424" s="36">
        <v>4</v>
      </c>
      <c r="M1424" s="50">
        <v>1</v>
      </c>
      <c r="N1424" s="31" t="s">
        <v>3316</v>
      </c>
      <c r="O1424" s="31" t="s">
        <v>3317</v>
      </c>
      <c r="P1424" s="31" t="s">
        <v>3318</v>
      </c>
      <c r="Q1424" s="31"/>
      <c r="R1424" s="34" t="s">
        <v>2358</v>
      </c>
      <c r="S1424" s="34"/>
      <c r="T1424" s="31" t="s">
        <v>2407</v>
      </c>
      <c r="U1424" s="31" t="s">
        <v>3319</v>
      </c>
      <c r="V1424" s="38">
        <f t="shared" si="111"/>
        <v>1423</v>
      </c>
      <c r="W1424" s="33">
        <f t="shared" si="112"/>
        <v>1</v>
      </c>
      <c r="X1424" s="28" t="str">
        <f t="shared" si="110"/>
        <v/>
      </c>
    </row>
    <row r="1425" spans="1:24" s="95" customFormat="1" ht="45">
      <c r="A1425" s="29">
        <f t="shared" si="113"/>
        <v>1424</v>
      </c>
      <c r="B1425" s="29">
        <v>301</v>
      </c>
      <c r="C1425" s="30">
        <f t="shared" si="114"/>
        <v>0</v>
      </c>
      <c r="D1425" s="31" t="s">
        <v>50</v>
      </c>
      <c r="E1425" s="32"/>
      <c r="F1425" s="31" t="s">
        <v>225</v>
      </c>
      <c r="G1425" s="33">
        <v>4</v>
      </c>
      <c r="H1425" s="34" t="s">
        <v>105</v>
      </c>
      <c r="I1425" s="111">
        <v>42443</v>
      </c>
      <c r="J1425" s="36" t="s">
        <v>252</v>
      </c>
      <c r="K1425" s="36">
        <v>1</v>
      </c>
      <c r="L1425" s="36">
        <v>4</v>
      </c>
      <c r="M1425" s="50">
        <v>1</v>
      </c>
      <c r="N1425" s="31" t="s">
        <v>3320</v>
      </c>
      <c r="O1425" s="31" t="s">
        <v>3321</v>
      </c>
      <c r="P1425" s="31" t="s">
        <v>957</v>
      </c>
      <c r="Q1425" s="31"/>
      <c r="R1425" s="34" t="s">
        <v>2358</v>
      </c>
      <c r="S1425" s="34"/>
      <c r="T1425" s="31" t="s">
        <v>2407</v>
      </c>
      <c r="U1425" s="31" t="s">
        <v>3322</v>
      </c>
      <c r="V1425" s="38">
        <f t="shared" si="111"/>
        <v>1424</v>
      </c>
      <c r="W1425" s="33">
        <f t="shared" si="112"/>
        <v>1</v>
      </c>
      <c r="X1425" s="28" t="str">
        <f t="shared" si="110"/>
        <v/>
      </c>
    </row>
    <row r="1426" spans="1:24" s="95" customFormat="1" ht="45">
      <c r="A1426" s="29">
        <f t="shared" si="113"/>
        <v>1425</v>
      </c>
      <c r="B1426" s="29">
        <v>301</v>
      </c>
      <c r="C1426" s="30">
        <f t="shared" si="114"/>
        <v>0</v>
      </c>
      <c r="D1426" s="31" t="s">
        <v>50</v>
      </c>
      <c r="E1426" s="32"/>
      <c r="F1426" s="34" t="s">
        <v>723</v>
      </c>
      <c r="G1426" s="33">
        <v>1</v>
      </c>
      <c r="H1426" s="34" t="s">
        <v>105</v>
      </c>
      <c r="I1426" s="111">
        <v>42443</v>
      </c>
      <c r="J1426" s="36" t="s">
        <v>252</v>
      </c>
      <c r="K1426" s="36">
        <v>1</v>
      </c>
      <c r="L1426" s="36">
        <v>4</v>
      </c>
      <c r="M1426" s="50">
        <v>1</v>
      </c>
      <c r="N1426" s="31" t="s">
        <v>3323</v>
      </c>
      <c r="O1426" s="31" t="s">
        <v>1832</v>
      </c>
      <c r="P1426" s="31" t="s">
        <v>3324</v>
      </c>
      <c r="Q1426" s="31"/>
      <c r="R1426" s="34" t="s">
        <v>2358</v>
      </c>
      <c r="S1426" s="34"/>
      <c r="T1426" s="31" t="s">
        <v>2407</v>
      </c>
      <c r="U1426" s="31" t="s">
        <v>3325</v>
      </c>
      <c r="V1426" s="38">
        <f t="shared" si="111"/>
        <v>1425</v>
      </c>
      <c r="W1426" s="33">
        <f t="shared" si="112"/>
        <v>1</v>
      </c>
      <c r="X1426" s="28" t="str">
        <f t="shared" si="110"/>
        <v/>
      </c>
    </row>
    <row r="1427" spans="1:24" s="95" customFormat="1" ht="45">
      <c r="A1427" s="29">
        <f t="shared" si="113"/>
        <v>1426</v>
      </c>
      <c r="B1427" s="29">
        <v>301</v>
      </c>
      <c r="C1427" s="30">
        <f t="shared" si="114"/>
        <v>0</v>
      </c>
      <c r="D1427" s="31" t="s">
        <v>50</v>
      </c>
      <c r="E1427" s="32"/>
      <c r="F1427" s="34" t="s">
        <v>115</v>
      </c>
      <c r="G1427" s="33">
        <v>7</v>
      </c>
      <c r="H1427" s="34" t="s">
        <v>105</v>
      </c>
      <c r="I1427" s="111">
        <v>42443</v>
      </c>
      <c r="J1427" s="36" t="s">
        <v>252</v>
      </c>
      <c r="K1427" s="36">
        <v>1</v>
      </c>
      <c r="L1427" s="36">
        <v>7</v>
      </c>
      <c r="M1427" s="50">
        <v>1</v>
      </c>
      <c r="N1427" s="31" t="s">
        <v>3326</v>
      </c>
      <c r="O1427" s="31" t="s">
        <v>3327</v>
      </c>
      <c r="P1427" s="31" t="s">
        <v>3328</v>
      </c>
      <c r="Q1427" s="31"/>
      <c r="R1427" s="34" t="s">
        <v>2358</v>
      </c>
      <c r="S1427" s="34"/>
      <c r="T1427" s="31" t="s">
        <v>2407</v>
      </c>
      <c r="U1427" s="31" t="s">
        <v>3329</v>
      </c>
      <c r="V1427" s="38">
        <f t="shared" si="111"/>
        <v>1426</v>
      </c>
      <c r="W1427" s="33">
        <f t="shared" si="112"/>
        <v>1</v>
      </c>
      <c r="X1427" s="28" t="str">
        <f t="shared" si="110"/>
        <v/>
      </c>
    </row>
    <row r="1428" spans="1:24" s="95" customFormat="1" ht="75">
      <c r="A1428" s="29">
        <f t="shared" si="113"/>
        <v>1427</v>
      </c>
      <c r="B1428" s="29">
        <v>301</v>
      </c>
      <c r="C1428" s="30">
        <f t="shared" si="114"/>
        <v>0</v>
      </c>
      <c r="D1428" s="31" t="s">
        <v>50</v>
      </c>
      <c r="E1428" s="32"/>
      <c r="F1428" s="97" t="s">
        <v>652</v>
      </c>
      <c r="G1428" s="33">
        <v>9</v>
      </c>
      <c r="H1428" s="34" t="s">
        <v>105</v>
      </c>
      <c r="I1428" s="111">
        <v>42443</v>
      </c>
      <c r="J1428" s="36" t="s">
        <v>252</v>
      </c>
      <c r="K1428" s="36">
        <v>1</v>
      </c>
      <c r="L1428" s="36">
        <v>9</v>
      </c>
      <c r="M1428" s="50">
        <v>1</v>
      </c>
      <c r="N1428" s="31" t="s">
        <v>3330</v>
      </c>
      <c r="O1428" s="31" t="s">
        <v>3331</v>
      </c>
      <c r="P1428" s="31" t="s">
        <v>3332</v>
      </c>
      <c r="Q1428" s="31"/>
      <c r="R1428" s="34" t="s">
        <v>2358</v>
      </c>
      <c r="S1428" s="34"/>
      <c r="T1428" s="31" t="s">
        <v>2407</v>
      </c>
      <c r="U1428" s="31" t="s">
        <v>3333</v>
      </c>
      <c r="V1428" s="38">
        <f t="shared" si="111"/>
        <v>1427</v>
      </c>
      <c r="W1428" s="33">
        <f t="shared" si="112"/>
        <v>1</v>
      </c>
      <c r="X1428" s="28" t="str">
        <f t="shared" si="110"/>
        <v/>
      </c>
    </row>
    <row r="1429" spans="1:24" s="95" customFormat="1" ht="45">
      <c r="A1429" s="29">
        <f t="shared" si="113"/>
        <v>1428</v>
      </c>
      <c r="B1429" s="29">
        <v>301</v>
      </c>
      <c r="C1429" s="30">
        <f t="shared" si="114"/>
        <v>0</v>
      </c>
      <c r="D1429" s="31" t="s">
        <v>50</v>
      </c>
      <c r="E1429" s="32"/>
      <c r="F1429" s="31" t="s">
        <v>225</v>
      </c>
      <c r="G1429" s="33">
        <v>4</v>
      </c>
      <c r="H1429" s="34" t="s">
        <v>105</v>
      </c>
      <c r="I1429" s="111">
        <v>42443</v>
      </c>
      <c r="J1429" s="36" t="s">
        <v>252</v>
      </c>
      <c r="K1429" s="36">
        <v>1</v>
      </c>
      <c r="L1429" s="36">
        <v>4</v>
      </c>
      <c r="M1429" s="50">
        <v>1</v>
      </c>
      <c r="N1429" s="31" t="s">
        <v>3334</v>
      </c>
      <c r="O1429" s="31" t="s">
        <v>3335</v>
      </c>
      <c r="P1429" s="31" t="s">
        <v>3336</v>
      </c>
      <c r="Q1429" s="31"/>
      <c r="R1429" s="34" t="s">
        <v>2358</v>
      </c>
      <c r="S1429" s="34"/>
      <c r="T1429" s="31" t="s">
        <v>2407</v>
      </c>
      <c r="U1429" s="31" t="s">
        <v>3337</v>
      </c>
      <c r="V1429" s="38">
        <f t="shared" si="111"/>
        <v>1428</v>
      </c>
      <c r="W1429" s="33">
        <f t="shared" si="112"/>
        <v>1</v>
      </c>
      <c r="X1429" s="28" t="str">
        <f t="shared" si="110"/>
        <v/>
      </c>
    </row>
    <row r="1430" spans="1:24" s="95" customFormat="1" ht="45">
      <c r="A1430" s="29">
        <f t="shared" si="113"/>
        <v>1429</v>
      </c>
      <c r="B1430" s="29">
        <v>301</v>
      </c>
      <c r="C1430" s="30">
        <f t="shared" si="114"/>
        <v>0</v>
      </c>
      <c r="D1430" s="31" t="s">
        <v>50</v>
      </c>
      <c r="E1430" s="32"/>
      <c r="F1430" s="31" t="s">
        <v>225</v>
      </c>
      <c r="G1430" s="33">
        <v>4</v>
      </c>
      <c r="H1430" s="34" t="s">
        <v>105</v>
      </c>
      <c r="I1430" s="111">
        <v>42443</v>
      </c>
      <c r="J1430" s="36" t="s">
        <v>252</v>
      </c>
      <c r="K1430" s="36">
        <v>2</v>
      </c>
      <c r="L1430" s="36">
        <v>4</v>
      </c>
      <c r="M1430" s="50">
        <v>1</v>
      </c>
      <c r="N1430" s="31" t="s">
        <v>3338</v>
      </c>
      <c r="O1430" s="31" t="s">
        <v>3339</v>
      </c>
      <c r="P1430" s="31" t="s">
        <v>3340</v>
      </c>
      <c r="Q1430" s="31"/>
      <c r="R1430" s="34" t="s">
        <v>2358</v>
      </c>
      <c r="S1430" s="34"/>
      <c r="T1430" s="31" t="s">
        <v>2407</v>
      </c>
      <c r="U1430" s="31" t="s">
        <v>3341</v>
      </c>
      <c r="V1430" s="38">
        <f t="shared" si="111"/>
        <v>1429</v>
      </c>
      <c r="W1430" s="33">
        <f t="shared" si="112"/>
        <v>1</v>
      </c>
      <c r="X1430" s="28" t="str">
        <f t="shared" si="110"/>
        <v/>
      </c>
    </row>
    <row r="1431" spans="1:24" s="95" customFormat="1" ht="45">
      <c r="A1431" s="29">
        <f t="shared" si="113"/>
        <v>1430</v>
      </c>
      <c r="B1431" s="29">
        <v>301</v>
      </c>
      <c r="C1431" s="30">
        <f t="shared" si="114"/>
        <v>0</v>
      </c>
      <c r="D1431" s="31" t="s">
        <v>50</v>
      </c>
      <c r="E1431" s="32"/>
      <c r="F1431" s="31" t="s">
        <v>225</v>
      </c>
      <c r="G1431" s="33">
        <v>4</v>
      </c>
      <c r="H1431" s="34" t="s">
        <v>105</v>
      </c>
      <c r="I1431" s="111">
        <v>42443</v>
      </c>
      <c r="J1431" s="36" t="s">
        <v>252</v>
      </c>
      <c r="K1431" s="36">
        <v>1</v>
      </c>
      <c r="L1431" s="36">
        <v>4</v>
      </c>
      <c r="M1431" s="50">
        <v>1</v>
      </c>
      <c r="N1431" s="31" t="s">
        <v>3342</v>
      </c>
      <c r="O1431" s="31" t="s">
        <v>3343</v>
      </c>
      <c r="P1431" s="31" t="s">
        <v>3344</v>
      </c>
      <c r="Q1431" s="31" t="s">
        <v>3345</v>
      </c>
      <c r="R1431" s="34" t="s">
        <v>2358</v>
      </c>
      <c r="S1431" s="34"/>
      <c r="T1431" s="31" t="s">
        <v>2407</v>
      </c>
      <c r="U1431" s="31" t="s">
        <v>3346</v>
      </c>
      <c r="V1431" s="38">
        <f t="shared" si="111"/>
        <v>1430</v>
      </c>
      <c r="W1431" s="33">
        <f t="shared" si="112"/>
        <v>1</v>
      </c>
      <c r="X1431" s="28" t="str">
        <f t="shared" si="110"/>
        <v/>
      </c>
    </row>
    <row r="1432" spans="1:24" s="95" customFormat="1" ht="45">
      <c r="A1432" s="29">
        <f t="shared" si="113"/>
        <v>1431</v>
      </c>
      <c r="B1432" s="29">
        <v>301</v>
      </c>
      <c r="C1432" s="30">
        <f t="shared" si="114"/>
        <v>0</v>
      </c>
      <c r="D1432" s="31" t="s">
        <v>50</v>
      </c>
      <c r="E1432" s="32"/>
      <c r="F1432" s="31" t="s">
        <v>225</v>
      </c>
      <c r="G1432" s="33">
        <v>4</v>
      </c>
      <c r="H1432" s="34" t="s">
        <v>105</v>
      </c>
      <c r="I1432" s="111">
        <v>42443</v>
      </c>
      <c r="J1432" s="36" t="s">
        <v>252</v>
      </c>
      <c r="K1432" s="36">
        <v>1</v>
      </c>
      <c r="L1432" s="36">
        <v>4</v>
      </c>
      <c r="M1432" s="50">
        <v>1</v>
      </c>
      <c r="N1432" s="31" t="s">
        <v>3347</v>
      </c>
      <c r="O1432" s="31" t="s">
        <v>3321</v>
      </c>
      <c r="P1432" s="31" t="s">
        <v>3348</v>
      </c>
      <c r="Q1432" s="31"/>
      <c r="R1432" s="34" t="s">
        <v>2358</v>
      </c>
      <c r="S1432" s="34"/>
      <c r="T1432" s="31" t="s">
        <v>2407</v>
      </c>
      <c r="U1432" s="31" t="s">
        <v>3349</v>
      </c>
      <c r="V1432" s="38">
        <f t="shared" si="111"/>
        <v>1431</v>
      </c>
      <c r="W1432" s="33">
        <f t="shared" si="112"/>
        <v>1</v>
      </c>
      <c r="X1432" s="28" t="str">
        <f t="shared" si="110"/>
        <v/>
      </c>
    </row>
    <row r="1433" spans="1:24" s="95" customFormat="1" ht="75">
      <c r="A1433" s="29">
        <f t="shared" si="113"/>
        <v>1432</v>
      </c>
      <c r="B1433" s="29">
        <v>301</v>
      </c>
      <c r="C1433" s="30">
        <f t="shared" si="114"/>
        <v>0</v>
      </c>
      <c r="D1433" s="31" t="s">
        <v>50</v>
      </c>
      <c r="E1433" s="32"/>
      <c r="F1433" s="97" t="s">
        <v>652</v>
      </c>
      <c r="G1433" s="33">
        <v>9</v>
      </c>
      <c r="H1433" s="34" t="s">
        <v>105</v>
      </c>
      <c r="I1433" s="111">
        <v>42443</v>
      </c>
      <c r="J1433" s="36" t="s">
        <v>252</v>
      </c>
      <c r="K1433" s="36">
        <v>1</v>
      </c>
      <c r="L1433" s="36">
        <v>9</v>
      </c>
      <c r="M1433" s="50">
        <v>1</v>
      </c>
      <c r="N1433" s="31" t="s">
        <v>3350</v>
      </c>
      <c r="O1433" s="31" t="s">
        <v>3351</v>
      </c>
      <c r="P1433" s="31" t="s">
        <v>3352</v>
      </c>
      <c r="Q1433" s="31"/>
      <c r="R1433" s="34" t="s">
        <v>2358</v>
      </c>
      <c r="S1433" s="34"/>
      <c r="T1433" s="31" t="s">
        <v>2407</v>
      </c>
      <c r="U1433" s="31" t="s">
        <v>3353</v>
      </c>
      <c r="V1433" s="38">
        <f t="shared" si="111"/>
        <v>1432</v>
      </c>
      <c r="W1433" s="33">
        <f t="shared" si="112"/>
        <v>1</v>
      </c>
      <c r="X1433" s="28" t="str">
        <f t="shared" si="110"/>
        <v/>
      </c>
    </row>
    <row r="1434" spans="1:24" s="95" customFormat="1" ht="45">
      <c r="A1434" s="29">
        <f t="shared" si="113"/>
        <v>1433</v>
      </c>
      <c r="B1434" s="29">
        <v>301</v>
      </c>
      <c r="C1434" s="30">
        <f t="shared" si="114"/>
        <v>0</v>
      </c>
      <c r="D1434" s="31" t="s">
        <v>50</v>
      </c>
      <c r="E1434" s="32"/>
      <c r="F1434" s="31" t="s">
        <v>225</v>
      </c>
      <c r="G1434" s="33">
        <v>4</v>
      </c>
      <c r="H1434" s="34" t="s">
        <v>105</v>
      </c>
      <c r="I1434" s="111">
        <v>42443</v>
      </c>
      <c r="J1434" s="36" t="s">
        <v>252</v>
      </c>
      <c r="K1434" s="36">
        <v>1</v>
      </c>
      <c r="L1434" s="36">
        <v>4</v>
      </c>
      <c r="M1434" s="50">
        <v>1</v>
      </c>
      <c r="N1434" s="31" t="s">
        <v>3354</v>
      </c>
      <c r="O1434" s="31" t="s">
        <v>3355</v>
      </c>
      <c r="P1434" s="31" t="s">
        <v>3356</v>
      </c>
      <c r="Q1434" s="31"/>
      <c r="R1434" s="34" t="s">
        <v>2358</v>
      </c>
      <c r="S1434" s="34"/>
      <c r="T1434" s="31" t="s">
        <v>2407</v>
      </c>
      <c r="U1434" s="31" t="s">
        <v>3357</v>
      </c>
      <c r="V1434" s="38">
        <f t="shared" si="111"/>
        <v>1433</v>
      </c>
      <c r="W1434" s="33">
        <f t="shared" si="112"/>
        <v>1</v>
      </c>
      <c r="X1434" s="28" t="str">
        <f t="shared" si="110"/>
        <v/>
      </c>
    </row>
    <row r="1435" spans="1:24" ht="30">
      <c r="A1435" s="29">
        <f t="shared" si="113"/>
        <v>1434</v>
      </c>
      <c r="B1435" s="29">
        <v>401</v>
      </c>
      <c r="C1435" s="30">
        <f t="shared" si="114"/>
        <v>0</v>
      </c>
      <c r="D1435" s="40" t="s">
        <v>3358</v>
      </c>
      <c r="E1435" s="32"/>
      <c r="F1435" s="34" t="s">
        <v>723</v>
      </c>
      <c r="G1435" s="33">
        <v>1</v>
      </c>
      <c r="H1435" s="34" t="s">
        <v>105</v>
      </c>
      <c r="I1435" s="110">
        <v>42443</v>
      </c>
      <c r="J1435" s="112" t="s">
        <v>252</v>
      </c>
      <c r="K1435" s="36">
        <v>1</v>
      </c>
      <c r="L1435" s="36">
        <v>1</v>
      </c>
      <c r="M1435" s="50">
        <v>1</v>
      </c>
      <c r="N1435" s="35" t="s">
        <v>3359</v>
      </c>
      <c r="O1435" s="35"/>
      <c r="P1435" s="35" t="s">
        <v>3360</v>
      </c>
      <c r="Q1435" s="35"/>
      <c r="R1435" s="35"/>
      <c r="S1435" s="35"/>
      <c r="T1435" s="40" t="s">
        <v>3361</v>
      </c>
      <c r="U1435" s="35"/>
      <c r="V1435" s="38">
        <f t="shared" si="111"/>
        <v>1434</v>
      </c>
      <c r="W1435" s="33">
        <f t="shared" si="112"/>
        <v>0</v>
      </c>
      <c r="X1435" s="28" t="str">
        <f t="shared" si="110"/>
        <v/>
      </c>
    </row>
    <row r="1436" spans="1:24">
      <c r="A1436" s="29">
        <f t="shared" si="113"/>
        <v>1435</v>
      </c>
      <c r="B1436" s="29">
        <v>203</v>
      </c>
      <c r="C1436" s="30">
        <f t="shared" si="114"/>
        <v>0</v>
      </c>
      <c r="D1436" s="43" t="s">
        <v>40</v>
      </c>
      <c r="E1436" s="113"/>
      <c r="F1436" s="43" t="s">
        <v>40</v>
      </c>
      <c r="G1436" s="33">
        <v>1</v>
      </c>
      <c r="H1436" s="34" t="s">
        <v>105</v>
      </c>
      <c r="I1436" s="110">
        <v>42443</v>
      </c>
      <c r="J1436" s="36"/>
      <c r="K1436" s="115">
        <v>1</v>
      </c>
      <c r="L1436" s="115">
        <v>1</v>
      </c>
      <c r="M1436" s="50">
        <v>1</v>
      </c>
      <c r="N1436" s="116" t="s">
        <v>3362</v>
      </c>
      <c r="O1436" s="116"/>
      <c r="P1436" s="116"/>
      <c r="Q1436" s="116"/>
      <c r="R1436" s="116"/>
      <c r="S1436" s="116"/>
      <c r="T1436" s="114" t="s">
        <v>691</v>
      </c>
      <c r="U1436" s="116"/>
      <c r="V1436" s="38">
        <f t="shared" si="111"/>
        <v>1435</v>
      </c>
      <c r="W1436" s="33">
        <f t="shared" si="112"/>
        <v>0</v>
      </c>
      <c r="X1436" s="28" t="str">
        <f t="shared" si="110"/>
        <v/>
      </c>
    </row>
    <row r="1437" spans="1:24" ht="30">
      <c r="A1437" s="29">
        <f t="shared" si="113"/>
        <v>1436</v>
      </c>
      <c r="B1437" s="29">
        <v>203</v>
      </c>
      <c r="C1437" s="30">
        <f t="shared" si="114"/>
        <v>0</v>
      </c>
      <c r="D1437" s="43" t="s">
        <v>40</v>
      </c>
      <c r="E1437" s="117"/>
      <c r="F1437" s="43" t="s">
        <v>40</v>
      </c>
      <c r="G1437" s="33">
        <v>1</v>
      </c>
      <c r="H1437" s="34" t="s">
        <v>105</v>
      </c>
      <c r="I1437" s="110">
        <v>42443</v>
      </c>
      <c r="J1437" s="36"/>
      <c r="K1437" s="119">
        <v>1</v>
      </c>
      <c r="L1437" s="119">
        <v>1</v>
      </c>
      <c r="M1437" s="50">
        <v>1</v>
      </c>
      <c r="N1437" s="120" t="s">
        <v>3363</v>
      </c>
      <c r="O1437" s="120"/>
      <c r="P1437" s="120"/>
      <c r="Q1437" s="120"/>
      <c r="R1437" s="118"/>
      <c r="S1437" s="118"/>
      <c r="T1437" s="118" t="s">
        <v>1264</v>
      </c>
      <c r="U1437" s="120"/>
      <c r="V1437" s="38">
        <f t="shared" si="111"/>
        <v>1436</v>
      </c>
      <c r="W1437" s="33">
        <f t="shared" si="112"/>
        <v>0</v>
      </c>
      <c r="X1437" s="28" t="str">
        <f t="shared" si="110"/>
        <v/>
      </c>
    </row>
    <row r="1438" spans="1:24" ht="30">
      <c r="A1438" s="29">
        <f t="shared" si="113"/>
        <v>1437</v>
      </c>
      <c r="B1438" s="29">
        <v>306</v>
      </c>
      <c r="C1438" s="30">
        <f t="shared" si="114"/>
        <v>0</v>
      </c>
      <c r="D1438" s="40" t="s">
        <v>1240</v>
      </c>
      <c r="E1438" s="32"/>
      <c r="F1438" s="40" t="s">
        <v>723</v>
      </c>
      <c r="G1438" s="33">
        <v>1</v>
      </c>
      <c r="H1438" s="34" t="s">
        <v>105</v>
      </c>
      <c r="I1438" s="110">
        <v>42443</v>
      </c>
      <c r="J1438" s="36"/>
      <c r="K1438" s="36">
        <v>1</v>
      </c>
      <c r="L1438" s="36">
        <v>1</v>
      </c>
      <c r="M1438" s="50">
        <v>1</v>
      </c>
      <c r="N1438" s="35" t="s">
        <v>3364</v>
      </c>
      <c r="O1438" s="35"/>
      <c r="P1438" s="35" t="s">
        <v>3365</v>
      </c>
      <c r="Q1438" s="35"/>
      <c r="R1438" s="35"/>
      <c r="S1438" s="35"/>
      <c r="T1438" s="40" t="s">
        <v>1577</v>
      </c>
      <c r="U1438" s="35"/>
      <c r="V1438" s="38">
        <f t="shared" si="111"/>
        <v>1437</v>
      </c>
      <c r="W1438" s="33">
        <f t="shared" si="112"/>
        <v>0</v>
      </c>
      <c r="X1438" s="28" t="str">
        <f t="shared" si="110"/>
        <v/>
      </c>
    </row>
    <row r="1439" spans="1:24" ht="45">
      <c r="A1439" s="29">
        <f t="shared" si="113"/>
        <v>1438</v>
      </c>
      <c r="B1439" s="29">
        <v>307</v>
      </c>
      <c r="C1439" s="30">
        <f t="shared" si="114"/>
        <v>0</v>
      </c>
      <c r="D1439" s="40" t="s">
        <v>55</v>
      </c>
      <c r="E1439" s="32"/>
      <c r="F1439" s="40" t="s">
        <v>104</v>
      </c>
      <c r="G1439" s="33">
        <v>2</v>
      </c>
      <c r="H1439" s="34" t="s">
        <v>105</v>
      </c>
      <c r="I1439" s="110">
        <v>42449</v>
      </c>
      <c r="J1439" s="36"/>
      <c r="K1439" s="36">
        <v>1</v>
      </c>
      <c r="L1439" s="36">
        <v>1</v>
      </c>
      <c r="M1439" s="50">
        <v>1</v>
      </c>
      <c r="N1439" s="35" t="s">
        <v>3366</v>
      </c>
      <c r="O1439" s="35"/>
      <c r="P1439" s="35" t="s">
        <v>3367</v>
      </c>
      <c r="Q1439" s="35"/>
      <c r="R1439" s="35"/>
      <c r="S1439" s="34" t="s">
        <v>3368</v>
      </c>
      <c r="T1439" s="40" t="s">
        <v>1577</v>
      </c>
      <c r="U1439" s="35"/>
      <c r="V1439" s="38">
        <f t="shared" si="111"/>
        <v>1438</v>
      </c>
      <c r="W1439" s="33">
        <f t="shared" si="112"/>
        <v>0</v>
      </c>
      <c r="X1439" s="28" t="str">
        <f t="shared" si="110"/>
        <v/>
      </c>
    </row>
    <row r="1440" spans="1:24" ht="30">
      <c r="A1440" s="29">
        <f t="shared" si="113"/>
        <v>1439</v>
      </c>
      <c r="B1440" s="29">
        <v>402</v>
      </c>
      <c r="C1440" s="30">
        <f t="shared" si="114"/>
        <v>0</v>
      </c>
      <c r="D1440" s="40" t="s">
        <v>3369</v>
      </c>
      <c r="E1440" s="32"/>
      <c r="F1440" s="40" t="s">
        <v>723</v>
      </c>
      <c r="G1440" s="33">
        <v>1</v>
      </c>
      <c r="H1440" s="34" t="s">
        <v>105</v>
      </c>
      <c r="I1440" s="110">
        <v>42449</v>
      </c>
      <c r="J1440" s="36"/>
      <c r="K1440" s="36">
        <v>1</v>
      </c>
      <c r="L1440" s="36">
        <v>1</v>
      </c>
      <c r="M1440" s="50">
        <v>1</v>
      </c>
      <c r="N1440" s="35" t="s">
        <v>3370</v>
      </c>
      <c r="O1440" s="35"/>
      <c r="P1440" s="35"/>
      <c r="Q1440" s="35"/>
      <c r="R1440" s="35"/>
      <c r="S1440" s="34"/>
      <c r="T1440" s="40"/>
      <c r="U1440" s="40" t="s">
        <v>3371</v>
      </c>
      <c r="V1440" s="38">
        <f t="shared" si="111"/>
        <v>1439</v>
      </c>
      <c r="W1440" s="33">
        <f t="shared" si="112"/>
        <v>0</v>
      </c>
      <c r="X1440" s="28" t="str">
        <f t="shared" si="110"/>
        <v/>
      </c>
    </row>
    <row r="1441" spans="1:24" ht="30">
      <c r="A1441" s="29">
        <f t="shared" si="113"/>
        <v>1440</v>
      </c>
      <c r="B1441" s="29">
        <v>403</v>
      </c>
      <c r="C1441" s="30">
        <f t="shared" si="114"/>
        <v>0</v>
      </c>
      <c r="D1441" s="40" t="s">
        <v>3372</v>
      </c>
      <c r="E1441" s="32"/>
      <c r="F1441" s="40" t="s">
        <v>723</v>
      </c>
      <c r="G1441" s="33">
        <v>1</v>
      </c>
      <c r="H1441" s="34" t="s">
        <v>105</v>
      </c>
      <c r="I1441" s="110">
        <v>42449</v>
      </c>
      <c r="J1441" s="36"/>
      <c r="K1441" s="36">
        <v>1</v>
      </c>
      <c r="L1441" s="36">
        <v>1</v>
      </c>
      <c r="M1441" s="50">
        <v>1</v>
      </c>
      <c r="N1441" s="35" t="s">
        <v>3373</v>
      </c>
      <c r="O1441" s="35"/>
      <c r="P1441" s="35"/>
      <c r="Q1441" s="35"/>
      <c r="R1441" s="35"/>
      <c r="S1441" s="34"/>
      <c r="T1441" s="40"/>
      <c r="U1441" s="40" t="s">
        <v>3374</v>
      </c>
      <c r="V1441" s="38">
        <f t="shared" si="111"/>
        <v>1440</v>
      </c>
      <c r="W1441" s="33">
        <f t="shared" si="112"/>
        <v>0</v>
      </c>
      <c r="X1441" s="28" t="str">
        <f t="shared" si="110"/>
        <v/>
      </c>
    </row>
    <row r="1442" spans="1:24" ht="30">
      <c r="A1442" s="29">
        <f t="shared" si="113"/>
        <v>1441</v>
      </c>
      <c r="B1442" s="29">
        <v>402</v>
      </c>
      <c r="C1442" s="30">
        <f t="shared" si="114"/>
        <v>0</v>
      </c>
      <c r="D1442" s="40" t="s">
        <v>3369</v>
      </c>
      <c r="E1442" s="32"/>
      <c r="F1442" s="40" t="s">
        <v>723</v>
      </c>
      <c r="G1442" s="33">
        <v>1</v>
      </c>
      <c r="H1442" s="34" t="s">
        <v>105</v>
      </c>
      <c r="I1442" s="110">
        <v>42449</v>
      </c>
      <c r="J1442" s="36"/>
      <c r="K1442" s="36"/>
      <c r="L1442" s="36">
        <v>1</v>
      </c>
      <c r="M1442" s="50">
        <v>1</v>
      </c>
      <c r="N1442" s="121" t="s">
        <v>3375</v>
      </c>
      <c r="O1442" s="35"/>
      <c r="P1442" s="35"/>
      <c r="Q1442" s="35"/>
      <c r="R1442" s="35"/>
      <c r="S1442" s="35"/>
      <c r="T1442" s="34" t="s">
        <v>3376</v>
      </c>
      <c r="U1442" s="35"/>
      <c r="V1442" s="38">
        <f t="shared" si="111"/>
        <v>1441</v>
      </c>
      <c r="W1442" s="33">
        <f t="shared" si="112"/>
        <v>0</v>
      </c>
      <c r="X1442" s="28" t="str">
        <f t="shared" si="110"/>
        <v/>
      </c>
    </row>
    <row r="1443" spans="1:24" ht="45">
      <c r="A1443" s="29">
        <f t="shared" si="113"/>
        <v>1442</v>
      </c>
      <c r="B1443" s="29">
        <v>402</v>
      </c>
      <c r="C1443" s="30">
        <f t="shared" si="114"/>
        <v>0</v>
      </c>
      <c r="D1443" s="40" t="s">
        <v>3369</v>
      </c>
      <c r="E1443" s="32"/>
      <c r="F1443" s="40" t="s">
        <v>723</v>
      </c>
      <c r="G1443" s="33">
        <v>1</v>
      </c>
      <c r="H1443" s="34" t="s">
        <v>105</v>
      </c>
      <c r="I1443" s="110">
        <v>42449</v>
      </c>
      <c r="J1443" s="36"/>
      <c r="K1443" s="36"/>
      <c r="L1443" s="36">
        <v>1</v>
      </c>
      <c r="M1443" s="50">
        <v>1</v>
      </c>
      <c r="N1443" s="121" t="s">
        <v>3377</v>
      </c>
      <c r="O1443" s="35"/>
      <c r="P1443" s="35"/>
      <c r="Q1443" s="35"/>
      <c r="R1443" s="35"/>
      <c r="S1443" s="35"/>
      <c r="T1443" s="122" t="s">
        <v>3378</v>
      </c>
      <c r="U1443" s="35"/>
      <c r="V1443" s="38">
        <f t="shared" si="111"/>
        <v>1442</v>
      </c>
      <c r="W1443" s="33">
        <f t="shared" si="112"/>
        <v>0</v>
      </c>
      <c r="X1443" s="28" t="str">
        <f t="shared" si="110"/>
        <v/>
      </c>
    </row>
    <row r="1444" spans="1:24" ht="30">
      <c r="A1444" s="29">
        <f t="shared" si="113"/>
        <v>1443</v>
      </c>
      <c r="B1444" s="29">
        <v>402</v>
      </c>
      <c r="C1444" s="30">
        <f t="shared" si="114"/>
        <v>0</v>
      </c>
      <c r="D1444" s="40" t="s">
        <v>3369</v>
      </c>
      <c r="E1444" s="32"/>
      <c r="F1444" s="40" t="s">
        <v>723</v>
      </c>
      <c r="G1444" s="33">
        <v>1</v>
      </c>
      <c r="H1444" s="34" t="s">
        <v>105</v>
      </c>
      <c r="I1444" s="110">
        <v>42449</v>
      </c>
      <c r="J1444" s="36"/>
      <c r="K1444" s="36"/>
      <c r="L1444" s="36">
        <v>1</v>
      </c>
      <c r="M1444" s="50">
        <v>1</v>
      </c>
      <c r="N1444" s="121" t="s">
        <v>3379</v>
      </c>
      <c r="O1444" s="35"/>
      <c r="P1444" s="35"/>
      <c r="Q1444" s="35"/>
      <c r="R1444" s="35"/>
      <c r="S1444" s="35"/>
      <c r="T1444" s="34" t="s">
        <v>3380</v>
      </c>
      <c r="U1444" s="35"/>
      <c r="V1444" s="38">
        <f t="shared" si="111"/>
        <v>1443</v>
      </c>
      <c r="W1444" s="33">
        <f t="shared" si="112"/>
        <v>0</v>
      </c>
      <c r="X1444" s="28" t="str">
        <f t="shared" si="110"/>
        <v/>
      </c>
    </row>
    <row r="1445" spans="1:24" ht="45">
      <c r="A1445" s="29">
        <f t="shared" si="113"/>
        <v>1444</v>
      </c>
      <c r="B1445" s="29">
        <v>401</v>
      </c>
      <c r="C1445" s="30">
        <f t="shared" si="114"/>
        <v>0</v>
      </c>
      <c r="D1445" s="40" t="s">
        <v>3358</v>
      </c>
      <c r="E1445" s="32"/>
      <c r="F1445" s="40" t="s">
        <v>723</v>
      </c>
      <c r="G1445" s="33">
        <v>1</v>
      </c>
      <c r="H1445" s="34" t="s">
        <v>105</v>
      </c>
      <c r="I1445" s="110">
        <v>42449</v>
      </c>
      <c r="J1445" s="36"/>
      <c r="K1445" s="36"/>
      <c r="L1445" s="36">
        <v>1</v>
      </c>
      <c r="M1445" s="50">
        <v>1</v>
      </c>
      <c r="N1445" s="121" t="s">
        <v>3381</v>
      </c>
      <c r="O1445" s="35"/>
      <c r="P1445" s="35"/>
      <c r="Q1445" s="35"/>
      <c r="R1445" s="35"/>
      <c r="S1445" s="35"/>
      <c r="T1445" s="34" t="s">
        <v>3382</v>
      </c>
      <c r="U1445" s="35"/>
      <c r="V1445" s="38">
        <f t="shared" si="111"/>
        <v>1444</v>
      </c>
      <c r="W1445" s="33">
        <f t="shared" si="112"/>
        <v>0</v>
      </c>
      <c r="X1445" s="28" t="str">
        <f t="shared" si="110"/>
        <v/>
      </c>
    </row>
    <row r="1446" spans="1:24" ht="45">
      <c r="A1446" s="29">
        <f t="shared" si="113"/>
        <v>1445</v>
      </c>
      <c r="B1446" s="29">
        <v>303</v>
      </c>
      <c r="C1446" s="30">
        <f t="shared" si="114"/>
        <v>0</v>
      </c>
      <c r="D1446" s="59" t="s">
        <v>53</v>
      </c>
      <c r="E1446" s="54"/>
      <c r="F1446" s="31" t="s">
        <v>225</v>
      </c>
      <c r="G1446" s="33">
        <v>4</v>
      </c>
      <c r="H1446" s="34" t="s">
        <v>105</v>
      </c>
      <c r="I1446" s="110">
        <v>42449</v>
      </c>
      <c r="J1446" s="36" t="s">
        <v>149</v>
      </c>
      <c r="K1446" s="36">
        <v>3</v>
      </c>
      <c r="L1446" s="36">
        <v>4</v>
      </c>
      <c r="M1446" s="50">
        <v>1</v>
      </c>
      <c r="N1446" s="35" t="s">
        <v>3383</v>
      </c>
      <c r="O1446" s="51"/>
      <c r="P1446" s="51" t="s">
        <v>3384</v>
      </c>
      <c r="Q1446" s="51" t="s">
        <v>3385</v>
      </c>
      <c r="R1446" s="59"/>
      <c r="S1446" s="59"/>
      <c r="T1446" s="31"/>
      <c r="U1446" s="52" t="s">
        <v>3386</v>
      </c>
      <c r="V1446" s="38">
        <f t="shared" si="111"/>
        <v>1445</v>
      </c>
      <c r="W1446" s="33">
        <f t="shared" si="112"/>
        <v>0</v>
      </c>
      <c r="X1446" s="28" t="str">
        <f t="shared" si="110"/>
        <v/>
      </c>
    </row>
    <row r="1447" spans="1:24" ht="45">
      <c r="A1447" s="29">
        <f t="shared" si="113"/>
        <v>1446</v>
      </c>
      <c r="B1447" s="29">
        <v>303</v>
      </c>
      <c r="C1447" s="30">
        <f t="shared" si="114"/>
        <v>0</v>
      </c>
      <c r="D1447" s="59" t="s">
        <v>53</v>
      </c>
      <c r="E1447" s="54"/>
      <c r="F1447" s="31" t="s">
        <v>225</v>
      </c>
      <c r="G1447" s="33">
        <v>4</v>
      </c>
      <c r="H1447" s="34" t="s">
        <v>105</v>
      </c>
      <c r="I1447" s="110">
        <v>42449</v>
      </c>
      <c r="J1447" s="36" t="s">
        <v>149</v>
      </c>
      <c r="K1447" s="36">
        <v>3</v>
      </c>
      <c r="L1447" s="36">
        <v>4</v>
      </c>
      <c r="M1447" s="50">
        <v>1</v>
      </c>
      <c r="N1447" s="35" t="s">
        <v>3387</v>
      </c>
      <c r="O1447" s="51"/>
      <c r="P1447" s="51" t="s">
        <v>3388</v>
      </c>
      <c r="Q1447" s="51"/>
      <c r="R1447" s="59"/>
      <c r="S1447" s="59"/>
      <c r="T1447" s="31"/>
      <c r="U1447" s="52" t="s">
        <v>3386</v>
      </c>
      <c r="V1447" s="38">
        <f t="shared" si="111"/>
        <v>1446</v>
      </c>
      <c r="W1447" s="33">
        <f t="shared" si="112"/>
        <v>0</v>
      </c>
      <c r="X1447" s="28" t="str">
        <f t="shared" si="110"/>
        <v/>
      </c>
    </row>
    <row r="1448" spans="1:24" ht="45">
      <c r="A1448" s="29">
        <f t="shared" si="113"/>
        <v>1447</v>
      </c>
      <c r="B1448" s="29">
        <v>303</v>
      </c>
      <c r="C1448" s="30">
        <f t="shared" si="114"/>
        <v>0</v>
      </c>
      <c r="D1448" s="59" t="s">
        <v>53</v>
      </c>
      <c r="E1448" s="54"/>
      <c r="F1448" s="31" t="s">
        <v>225</v>
      </c>
      <c r="G1448" s="33">
        <v>4</v>
      </c>
      <c r="H1448" s="34" t="s">
        <v>105</v>
      </c>
      <c r="I1448" s="110">
        <v>42449</v>
      </c>
      <c r="J1448" s="36" t="s">
        <v>149</v>
      </c>
      <c r="K1448" s="36">
        <v>3</v>
      </c>
      <c r="L1448" s="36">
        <v>4</v>
      </c>
      <c r="M1448" s="50">
        <v>1</v>
      </c>
      <c r="N1448" s="35" t="s">
        <v>3389</v>
      </c>
      <c r="O1448" s="51"/>
      <c r="P1448" s="51" t="s">
        <v>3390</v>
      </c>
      <c r="Q1448" s="51"/>
      <c r="R1448" s="59"/>
      <c r="S1448" s="59"/>
      <c r="T1448" s="31"/>
      <c r="U1448" s="52" t="s">
        <v>3386</v>
      </c>
      <c r="V1448" s="38">
        <f t="shared" si="111"/>
        <v>1447</v>
      </c>
      <c r="W1448" s="33">
        <f t="shared" si="112"/>
        <v>0</v>
      </c>
      <c r="X1448" s="28" t="str">
        <f t="shared" si="110"/>
        <v/>
      </c>
    </row>
    <row r="1449" spans="1:24" ht="45">
      <c r="A1449" s="29">
        <f t="shared" si="113"/>
        <v>1448</v>
      </c>
      <c r="B1449" s="29">
        <v>303</v>
      </c>
      <c r="C1449" s="30">
        <f t="shared" si="114"/>
        <v>1</v>
      </c>
      <c r="D1449" s="59" t="s">
        <v>53</v>
      </c>
      <c r="E1449" s="54"/>
      <c r="F1449" s="34" t="s">
        <v>115</v>
      </c>
      <c r="G1449" s="33">
        <v>7</v>
      </c>
      <c r="H1449" s="34" t="s">
        <v>105</v>
      </c>
      <c r="I1449" s="110">
        <v>42455</v>
      </c>
      <c r="J1449" s="36" t="s">
        <v>149</v>
      </c>
      <c r="K1449" s="36">
        <v>3</v>
      </c>
      <c r="L1449" s="36">
        <v>4</v>
      </c>
      <c r="M1449" s="50">
        <v>1</v>
      </c>
      <c r="N1449" s="35" t="s">
        <v>3391</v>
      </c>
      <c r="O1449" s="51"/>
      <c r="P1449" s="51"/>
      <c r="Q1449" s="51"/>
      <c r="R1449" s="59"/>
      <c r="S1449" s="59"/>
      <c r="T1449" s="31"/>
      <c r="U1449" s="52"/>
      <c r="V1449" s="38">
        <f t="shared" si="111"/>
        <v>1448</v>
      </c>
      <c r="W1449" s="33">
        <f t="shared" si="112"/>
        <v>0</v>
      </c>
      <c r="X1449" s="28" t="str">
        <f t="shared" si="110"/>
        <v/>
      </c>
    </row>
    <row r="1450" spans="1:24" ht="45">
      <c r="A1450" s="29">
        <f t="shared" si="113"/>
        <v>1449</v>
      </c>
      <c r="B1450" s="29">
        <v>303</v>
      </c>
      <c r="C1450" s="30">
        <f t="shared" si="114"/>
        <v>1</v>
      </c>
      <c r="D1450" s="59" t="s">
        <v>53</v>
      </c>
      <c r="E1450" s="54"/>
      <c r="F1450" s="34" t="s">
        <v>115</v>
      </c>
      <c r="G1450" s="33">
        <v>7</v>
      </c>
      <c r="H1450" s="34" t="s">
        <v>105</v>
      </c>
      <c r="I1450" s="110">
        <v>42455</v>
      </c>
      <c r="J1450" s="36" t="s">
        <v>149</v>
      </c>
      <c r="K1450" s="36">
        <v>3</v>
      </c>
      <c r="L1450" s="36">
        <v>4</v>
      </c>
      <c r="M1450" s="50">
        <v>1</v>
      </c>
      <c r="N1450" s="35" t="s">
        <v>3392</v>
      </c>
      <c r="O1450" s="51"/>
      <c r="P1450" s="51"/>
      <c r="Q1450" s="51"/>
      <c r="R1450" s="59"/>
      <c r="S1450" s="59"/>
      <c r="T1450" s="31"/>
      <c r="U1450" s="52"/>
      <c r="V1450" s="38">
        <f t="shared" si="111"/>
        <v>1449</v>
      </c>
      <c r="W1450" s="33">
        <f t="shared" si="112"/>
        <v>0</v>
      </c>
      <c r="X1450" s="28" t="str">
        <f t="shared" si="110"/>
        <v/>
      </c>
    </row>
    <row r="1451" spans="1:24" ht="30">
      <c r="A1451" s="29">
        <f t="shared" si="113"/>
        <v>1450</v>
      </c>
      <c r="B1451" s="29">
        <v>104</v>
      </c>
      <c r="C1451" s="30">
        <f t="shared" si="114"/>
        <v>1</v>
      </c>
      <c r="D1451" s="40" t="s">
        <v>722</v>
      </c>
      <c r="E1451" s="32"/>
      <c r="F1451" s="51" t="s">
        <v>723</v>
      </c>
      <c r="G1451" s="33">
        <v>1</v>
      </c>
      <c r="H1451" s="34" t="s">
        <v>105</v>
      </c>
      <c r="I1451" s="123">
        <v>42455</v>
      </c>
      <c r="J1451" s="36" t="s">
        <v>724</v>
      </c>
      <c r="K1451" s="36">
        <v>1</v>
      </c>
      <c r="L1451" s="36">
        <v>1</v>
      </c>
      <c r="M1451" s="50">
        <v>1</v>
      </c>
      <c r="N1451" s="35" t="s">
        <v>3393</v>
      </c>
      <c r="O1451" s="37"/>
      <c r="P1451" s="35"/>
      <c r="Q1451" s="37"/>
      <c r="R1451" s="31"/>
      <c r="S1451" s="31"/>
      <c r="T1451" s="31"/>
      <c r="U1451" s="31"/>
      <c r="V1451" s="38">
        <f t="shared" si="111"/>
        <v>1450</v>
      </c>
      <c r="W1451" s="33">
        <f t="shared" si="112"/>
        <v>0</v>
      </c>
      <c r="X1451" s="28" t="str">
        <f t="shared" si="110"/>
        <v/>
      </c>
    </row>
    <row r="1452" spans="1:24" ht="30">
      <c r="A1452" s="29">
        <f t="shared" si="113"/>
        <v>1451</v>
      </c>
      <c r="B1452" s="29">
        <v>104</v>
      </c>
      <c r="C1452" s="30">
        <f t="shared" si="114"/>
        <v>1</v>
      </c>
      <c r="D1452" s="40" t="s">
        <v>722</v>
      </c>
      <c r="E1452" s="32"/>
      <c r="F1452" s="51" t="s">
        <v>723</v>
      </c>
      <c r="G1452" s="33">
        <v>1</v>
      </c>
      <c r="H1452" s="34" t="s">
        <v>105</v>
      </c>
      <c r="I1452" s="123">
        <v>42455</v>
      </c>
      <c r="J1452" s="36" t="s">
        <v>724</v>
      </c>
      <c r="K1452" s="36">
        <v>1</v>
      </c>
      <c r="L1452" s="36">
        <v>1</v>
      </c>
      <c r="M1452" s="50">
        <v>1</v>
      </c>
      <c r="N1452" s="35" t="s">
        <v>3394</v>
      </c>
      <c r="O1452" s="37"/>
      <c r="P1452" s="35"/>
      <c r="Q1452" s="37"/>
      <c r="R1452" s="31"/>
      <c r="S1452" s="31"/>
      <c r="T1452" s="31"/>
      <c r="U1452" s="31"/>
      <c r="V1452" s="38">
        <f t="shared" si="111"/>
        <v>1451</v>
      </c>
      <c r="W1452" s="33">
        <f t="shared" si="112"/>
        <v>0</v>
      </c>
      <c r="X1452" s="28" t="str">
        <f t="shared" si="110"/>
        <v/>
      </c>
    </row>
    <row r="1453" spans="1:24" ht="30">
      <c r="A1453" s="29">
        <f t="shared" si="113"/>
        <v>1452</v>
      </c>
      <c r="B1453" s="29">
        <v>104</v>
      </c>
      <c r="C1453" s="30">
        <f t="shared" si="114"/>
        <v>1</v>
      </c>
      <c r="D1453" s="40" t="s">
        <v>722</v>
      </c>
      <c r="E1453" s="32"/>
      <c r="F1453" s="51" t="s">
        <v>723</v>
      </c>
      <c r="G1453" s="33">
        <v>1</v>
      </c>
      <c r="H1453" s="34" t="s">
        <v>105</v>
      </c>
      <c r="I1453" s="123">
        <v>42455</v>
      </c>
      <c r="J1453" s="36" t="s">
        <v>724</v>
      </c>
      <c r="K1453" s="36">
        <v>1</v>
      </c>
      <c r="L1453" s="36">
        <v>1</v>
      </c>
      <c r="M1453" s="50">
        <v>1</v>
      </c>
      <c r="N1453" s="124" t="s">
        <v>3395</v>
      </c>
      <c r="O1453" s="37"/>
      <c r="P1453" s="35"/>
      <c r="Q1453" s="37"/>
      <c r="R1453" s="31"/>
      <c r="S1453" s="31"/>
      <c r="T1453" s="31"/>
      <c r="U1453" s="31"/>
      <c r="V1453" s="38">
        <f t="shared" si="111"/>
        <v>1452</v>
      </c>
      <c r="W1453" s="33">
        <f t="shared" si="112"/>
        <v>0</v>
      </c>
      <c r="X1453" s="28" t="str">
        <f t="shared" si="110"/>
        <v/>
      </c>
    </row>
    <row r="1454" spans="1:24" ht="30">
      <c r="A1454" s="29">
        <f t="shared" si="113"/>
        <v>1453</v>
      </c>
      <c r="B1454" s="29">
        <v>104</v>
      </c>
      <c r="C1454" s="30">
        <f t="shared" si="114"/>
        <v>1</v>
      </c>
      <c r="D1454" s="40" t="s">
        <v>722</v>
      </c>
      <c r="E1454" s="32"/>
      <c r="F1454" s="51" t="s">
        <v>723</v>
      </c>
      <c r="G1454" s="33">
        <v>1</v>
      </c>
      <c r="H1454" s="34" t="s">
        <v>105</v>
      </c>
      <c r="I1454" s="123">
        <v>42455</v>
      </c>
      <c r="J1454" s="36" t="s">
        <v>724</v>
      </c>
      <c r="K1454" s="36">
        <v>1</v>
      </c>
      <c r="L1454" s="36">
        <v>1</v>
      </c>
      <c r="M1454" s="50">
        <v>1</v>
      </c>
      <c r="N1454" s="124" t="s">
        <v>3396</v>
      </c>
      <c r="O1454" s="37"/>
      <c r="P1454" s="35"/>
      <c r="Q1454" s="37"/>
      <c r="R1454" s="31"/>
      <c r="S1454" s="31"/>
      <c r="T1454" s="31"/>
      <c r="U1454" s="31"/>
      <c r="V1454" s="38">
        <f t="shared" si="111"/>
        <v>1453</v>
      </c>
      <c r="W1454" s="33">
        <f t="shared" si="112"/>
        <v>0</v>
      </c>
      <c r="X1454" s="28" t="str">
        <f t="shared" si="110"/>
        <v/>
      </c>
    </row>
    <row r="1455" spans="1:24" ht="30">
      <c r="A1455" s="29">
        <f t="shared" si="113"/>
        <v>1454</v>
      </c>
      <c r="B1455" s="29">
        <v>104</v>
      </c>
      <c r="C1455" s="30">
        <f t="shared" si="114"/>
        <v>1</v>
      </c>
      <c r="D1455" s="40" t="s">
        <v>722</v>
      </c>
      <c r="E1455" s="32"/>
      <c r="F1455" s="51" t="s">
        <v>723</v>
      </c>
      <c r="G1455" s="33">
        <v>1</v>
      </c>
      <c r="H1455" s="34" t="s">
        <v>105</v>
      </c>
      <c r="I1455" s="123">
        <v>42455</v>
      </c>
      <c r="J1455" s="36" t="s">
        <v>724</v>
      </c>
      <c r="K1455" s="36">
        <v>1</v>
      </c>
      <c r="L1455" s="36">
        <v>1</v>
      </c>
      <c r="M1455" s="50">
        <v>1</v>
      </c>
      <c r="N1455" s="124" t="s">
        <v>3397</v>
      </c>
      <c r="O1455" s="37"/>
      <c r="P1455" s="35"/>
      <c r="Q1455" s="37"/>
      <c r="R1455" s="31"/>
      <c r="S1455" s="31"/>
      <c r="T1455" s="31"/>
      <c r="U1455" s="31"/>
      <c r="V1455" s="38">
        <f t="shared" si="111"/>
        <v>1454</v>
      </c>
      <c r="W1455" s="33">
        <f t="shared" si="112"/>
        <v>0</v>
      </c>
      <c r="X1455" s="28" t="str">
        <f t="shared" si="110"/>
        <v/>
      </c>
    </row>
    <row r="1456" spans="1:24" ht="30">
      <c r="A1456" s="29">
        <f t="shared" si="113"/>
        <v>1455</v>
      </c>
      <c r="B1456" s="29">
        <v>104</v>
      </c>
      <c r="C1456" s="30">
        <f t="shared" si="114"/>
        <v>1</v>
      </c>
      <c r="D1456" s="40" t="s">
        <v>722</v>
      </c>
      <c r="E1456" s="32"/>
      <c r="F1456" s="51" t="s">
        <v>723</v>
      </c>
      <c r="G1456" s="33">
        <v>1</v>
      </c>
      <c r="H1456" s="34" t="s">
        <v>105</v>
      </c>
      <c r="I1456" s="123">
        <v>42455</v>
      </c>
      <c r="J1456" s="36" t="s">
        <v>724</v>
      </c>
      <c r="K1456" s="36">
        <v>1</v>
      </c>
      <c r="L1456" s="36">
        <v>1</v>
      </c>
      <c r="M1456" s="50">
        <v>1</v>
      </c>
      <c r="N1456" s="124" t="s">
        <v>3398</v>
      </c>
      <c r="O1456" s="37"/>
      <c r="P1456" s="35"/>
      <c r="Q1456" s="37"/>
      <c r="R1456" s="31"/>
      <c r="S1456" s="31"/>
      <c r="T1456" s="31"/>
      <c r="U1456" s="31"/>
      <c r="V1456" s="38">
        <f t="shared" si="111"/>
        <v>1455</v>
      </c>
      <c r="W1456" s="33">
        <f t="shared" si="112"/>
        <v>0</v>
      </c>
      <c r="X1456" s="28" t="str">
        <f t="shared" si="110"/>
        <v/>
      </c>
    </row>
    <row r="1457" spans="1:24" ht="30">
      <c r="A1457" s="29">
        <f t="shared" si="113"/>
        <v>1456</v>
      </c>
      <c r="B1457" s="29">
        <v>104</v>
      </c>
      <c r="C1457" s="30">
        <f t="shared" si="114"/>
        <v>1</v>
      </c>
      <c r="D1457" s="40" t="s">
        <v>722</v>
      </c>
      <c r="E1457" s="32"/>
      <c r="F1457" s="51" t="s">
        <v>723</v>
      </c>
      <c r="G1457" s="33">
        <v>1</v>
      </c>
      <c r="H1457" s="34" t="s">
        <v>105</v>
      </c>
      <c r="I1457" s="123">
        <v>42455</v>
      </c>
      <c r="J1457" s="36" t="s">
        <v>724</v>
      </c>
      <c r="K1457" s="36">
        <v>1</v>
      </c>
      <c r="L1457" s="36">
        <v>1</v>
      </c>
      <c r="M1457" s="50">
        <v>1</v>
      </c>
      <c r="N1457" s="124" t="s">
        <v>3399</v>
      </c>
      <c r="O1457" s="37"/>
      <c r="P1457" s="35"/>
      <c r="Q1457" s="37"/>
      <c r="R1457" s="31"/>
      <c r="S1457" s="31"/>
      <c r="T1457" s="31"/>
      <c r="U1457" s="31"/>
      <c r="V1457" s="38">
        <f t="shared" si="111"/>
        <v>1456</v>
      </c>
      <c r="W1457" s="33">
        <f t="shared" si="112"/>
        <v>0</v>
      </c>
      <c r="X1457" s="28" t="str">
        <f t="shared" si="110"/>
        <v/>
      </c>
    </row>
    <row r="1458" spans="1:24" ht="30">
      <c r="A1458" s="29">
        <f t="shared" si="113"/>
        <v>1457</v>
      </c>
      <c r="B1458" s="29">
        <v>104</v>
      </c>
      <c r="C1458" s="30">
        <f t="shared" si="114"/>
        <v>1</v>
      </c>
      <c r="D1458" s="40" t="s">
        <v>722</v>
      </c>
      <c r="E1458" s="32"/>
      <c r="F1458" s="51" t="s">
        <v>723</v>
      </c>
      <c r="G1458" s="33">
        <v>1</v>
      </c>
      <c r="H1458" s="34" t="s">
        <v>105</v>
      </c>
      <c r="I1458" s="123">
        <v>42455</v>
      </c>
      <c r="J1458" s="36" t="s">
        <v>724</v>
      </c>
      <c r="K1458" s="36">
        <v>1</v>
      </c>
      <c r="L1458" s="36">
        <v>1</v>
      </c>
      <c r="M1458" s="50">
        <v>1</v>
      </c>
      <c r="N1458" s="124" t="s">
        <v>3400</v>
      </c>
      <c r="O1458" s="37"/>
      <c r="P1458" s="35"/>
      <c r="Q1458" s="37"/>
      <c r="R1458" s="31"/>
      <c r="S1458" s="31"/>
      <c r="T1458" s="31"/>
      <c r="U1458" s="31"/>
      <c r="V1458" s="38">
        <f t="shared" si="111"/>
        <v>1457</v>
      </c>
      <c r="W1458" s="33">
        <f t="shared" si="112"/>
        <v>0</v>
      </c>
      <c r="X1458" s="28" t="str">
        <f t="shared" si="110"/>
        <v/>
      </c>
    </row>
    <row r="1459" spans="1:24" ht="30">
      <c r="A1459" s="29">
        <f t="shared" si="113"/>
        <v>1458</v>
      </c>
      <c r="B1459" s="29">
        <v>104</v>
      </c>
      <c r="C1459" s="30">
        <f t="shared" si="114"/>
        <v>1</v>
      </c>
      <c r="D1459" s="40" t="s">
        <v>722</v>
      </c>
      <c r="E1459" s="32"/>
      <c r="F1459" s="51" t="s">
        <v>723</v>
      </c>
      <c r="G1459" s="33">
        <v>1</v>
      </c>
      <c r="H1459" s="34" t="s">
        <v>105</v>
      </c>
      <c r="I1459" s="123">
        <v>42455</v>
      </c>
      <c r="J1459" s="36" t="s">
        <v>724</v>
      </c>
      <c r="K1459" s="36">
        <v>1</v>
      </c>
      <c r="L1459" s="36">
        <v>1</v>
      </c>
      <c r="M1459" s="50">
        <v>1</v>
      </c>
      <c r="N1459" s="124" t="s">
        <v>3401</v>
      </c>
      <c r="O1459" s="37"/>
      <c r="P1459" s="35"/>
      <c r="Q1459" s="37"/>
      <c r="R1459" s="31"/>
      <c r="S1459" s="31"/>
      <c r="T1459" s="31"/>
      <c r="U1459" s="31"/>
      <c r="V1459" s="38">
        <f t="shared" si="111"/>
        <v>1458</v>
      </c>
      <c r="W1459" s="33">
        <f t="shared" si="112"/>
        <v>0</v>
      </c>
      <c r="X1459" s="28" t="str">
        <f t="shared" si="110"/>
        <v/>
      </c>
    </row>
    <row r="1460" spans="1:24" ht="30">
      <c r="A1460" s="29">
        <f t="shared" si="113"/>
        <v>1459</v>
      </c>
      <c r="B1460" s="29">
        <v>104</v>
      </c>
      <c r="C1460" s="30">
        <f t="shared" si="114"/>
        <v>0</v>
      </c>
      <c r="D1460" s="40" t="s">
        <v>722</v>
      </c>
      <c r="E1460" s="32"/>
      <c r="F1460" s="51" t="s">
        <v>723</v>
      </c>
      <c r="G1460" s="33">
        <v>1</v>
      </c>
      <c r="H1460" s="34" t="s">
        <v>105</v>
      </c>
      <c r="I1460" s="123">
        <v>42455</v>
      </c>
      <c r="J1460" s="36" t="s">
        <v>724</v>
      </c>
      <c r="K1460" s="36">
        <v>1</v>
      </c>
      <c r="L1460" s="36">
        <v>1</v>
      </c>
      <c r="M1460" s="50">
        <v>1</v>
      </c>
      <c r="N1460" s="124" t="s">
        <v>3402</v>
      </c>
      <c r="O1460" s="37"/>
      <c r="P1460" s="35"/>
      <c r="Q1460" s="37"/>
      <c r="R1460" s="31"/>
      <c r="S1460" s="31"/>
      <c r="T1460" s="125" t="s">
        <v>3403</v>
      </c>
      <c r="U1460" s="31"/>
      <c r="V1460" s="38">
        <f t="shared" si="111"/>
        <v>1459</v>
      </c>
      <c r="W1460" s="33">
        <f t="shared" si="112"/>
        <v>0</v>
      </c>
      <c r="X1460" s="28" t="str">
        <f t="shared" si="110"/>
        <v/>
      </c>
    </row>
    <row r="1461" spans="1:24" ht="30">
      <c r="A1461" s="29">
        <f t="shared" si="113"/>
        <v>1460</v>
      </c>
      <c r="B1461" s="29">
        <v>104</v>
      </c>
      <c r="C1461" s="30">
        <f t="shared" si="114"/>
        <v>1</v>
      </c>
      <c r="D1461" s="40" t="s">
        <v>722</v>
      </c>
      <c r="E1461" s="32"/>
      <c r="F1461" s="51" t="s">
        <v>723</v>
      </c>
      <c r="G1461" s="33">
        <v>1</v>
      </c>
      <c r="H1461" s="34" t="s">
        <v>105</v>
      </c>
      <c r="I1461" s="123">
        <v>42455</v>
      </c>
      <c r="J1461" s="36" t="s">
        <v>724</v>
      </c>
      <c r="K1461" s="36">
        <v>1</v>
      </c>
      <c r="L1461" s="36">
        <v>1</v>
      </c>
      <c r="M1461" s="50">
        <v>1</v>
      </c>
      <c r="N1461" s="124" t="s">
        <v>3404</v>
      </c>
      <c r="O1461" s="37"/>
      <c r="P1461" s="35"/>
      <c r="Q1461" s="37"/>
      <c r="R1461" s="31"/>
      <c r="S1461" s="31"/>
      <c r="T1461" s="31"/>
      <c r="U1461" s="31"/>
      <c r="V1461" s="38">
        <f t="shared" si="111"/>
        <v>1460</v>
      </c>
      <c r="W1461" s="33">
        <f t="shared" si="112"/>
        <v>0</v>
      </c>
      <c r="X1461" s="28" t="str">
        <f t="shared" si="110"/>
        <v/>
      </c>
    </row>
    <row r="1462" spans="1:24" ht="30">
      <c r="A1462" s="29">
        <f t="shared" si="113"/>
        <v>1461</v>
      </c>
      <c r="B1462" s="29">
        <v>104</v>
      </c>
      <c r="C1462" s="30">
        <f t="shared" si="114"/>
        <v>1</v>
      </c>
      <c r="D1462" s="40" t="s">
        <v>722</v>
      </c>
      <c r="E1462" s="32"/>
      <c r="F1462" s="51" t="s">
        <v>723</v>
      </c>
      <c r="G1462" s="33">
        <v>1</v>
      </c>
      <c r="H1462" s="34" t="s">
        <v>105</v>
      </c>
      <c r="I1462" s="123">
        <v>42455</v>
      </c>
      <c r="J1462" s="36" t="s">
        <v>724</v>
      </c>
      <c r="K1462" s="36">
        <v>1</v>
      </c>
      <c r="L1462" s="36">
        <v>1</v>
      </c>
      <c r="M1462" s="50">
        <v>1</v>
      </c>
      <c r="N1462" s="124" t="s">
        <v>3405</v>
      </c>
      <c r="O1462" s="37"/>
      <c r="P1462" s="35"/>
      <c r="Q1462" s="37"/>
      <c r="R1462" s="31"/>
      <c r="S1462" s="31"/>
      <c r="T1462" s="31"/>
      <c r="U1462" s="31"/>
      <c r="V1462" s="38">
        <f t="shared" si="111"/>
        <v>1461</v>
      </c>
      <c r="W1462" s="33">
        <f t="shared" si="112"/>
        <v>0</v>
      </c>
      <c r="X1462" s="28" t="str">
        <f t="shared" si="110"/>
        <v/>
      </c>
    </row>
    <row r="1463" spans="1:24" ht="30">
      <c r="A1463" s="29">
        <f t="shared" si="113"/>
        <v>1462</v>
      </c>
      <c r="B1463" s="29">
        <v>104</v>
      </c>
      <c r="C1463" s="30">
        <f t="shared" si="114"/>
        <v>1</v>
      </c>
      <c r="D1463" s="40" t="s">
        <v>722</v>
      </c>
      <c r="E1463" s="32"/>
      <c r="F1463" s="51" t="s">
        <v>723</v>
      </c>
      <c r="G1463" s="33">
        <v>1</v>
      </c>
      <c r="H1463" s="34" t="s">
        <v>105</v>
      </c>
      <c r="I1463" s="123">
        <v>42455</v>
      </c>
      <c r="J1463" s="36" t="s">
        <v>724</v>
      </c>
      <c r="K1463" s="36">
        <v>1</v>
      </c>
      <c r="L1463" s="36">
        <v>1</v>
      </c>
      <c r="M1463" s="50">
        <v>1</v>
      </c>
      <c r="N1463" s="124" t="s">
        <v>3406</v>
      </c>
      <c r="O1463" s="37"/>
      <c r="P1463" s="35"/>
      <c r="Q1463" s="37"/>
      <c r="R1463" s="31"/>
      <c r="S1463" s="31"/>
      <c r="T1463" s="31"/>
      <c r="U1463" s="31"/>
      <c r="V1463" s="38">
        <f t="shared" si="111"/>
        <v>1462</v>
      </c>
      <c r="W1463" s="33">
        <f t="shared" si="112"/>
        <v>0</v>
      </c>
      <c r="X1463" s="28" t="str">
        <f t="shared" si="110"/>
        <v/>
      </c>
    </row>
    <row r="1464" spans="1:24" ht="30">
      <c r="A1464" s="29">
        <f t="shared" si="113"/>
        <v>1463</v>
      </c>
      <c r="B1464" s="29">
        <v>104</v>
      </c>
      <c r="C1464" s="30">
        <f t="shared" si="114"/>
        <v>1</v>
      </c>
      <c r="D1464" s="40" t="s">
        <v>722</v>
      </c>
      <c r="E1464" s="32"/>
      <c r="F1464" s="51" t="s">
        <v>723</v>
      </c>
      <c r="G1464" s="33">
        <v>1</v>
      </c>
      <c r="H1464" s="34" t="s">
        <v>105</v>
      </c>
      <c r="I1464" s="123">
        <v>42455</v>
      </c>
      <c r="J1464" s="36" t="s">
        <v>724</v>
      </c>
      <c r="K1464" s="36">
        <v>1</v>
      </c>
      <c r="L1464" s="36">
        <v>1</v>
      </c>
      <c r="M1464" s="50">
        <v>1</v>
      </c>
      <c r="N1464" s="124" t="s">
        <v>3407</v>
      </c>
      <c r="O1464" s="37"/>
      <c r="P1464" s="35"/>
      <c r="Q1464" s="37"/>
      <c r="R1464" s="31"/>
      <c r="S1464" s="31"/>
      <c r="T1464" s="31"/>
      <c r="U1464" s="31"/>
      <c r="V1464" s="38">
        <f t="shared" si="111"/>
        <v>1463</v>
      </c>
      <c r="W1464" s="33">
        <f t="shared" si="112"/>
        <v>0</v>
      </c>
      <c r="X1464" s="28" t="str">
        <f t="shared" si="110"/>
        <v/>
      </c>
    </row>
    <row r="1465" spans="1:24" ht="30">
      <c r="A1465" s="29">
        <f t="shared" si="113"/>
        <v>1464</v>
      </c>
      <c r="B1465" s="29">
        <v>104</v>
      </c>
      <c r="C1465" s="30">
        <f t="shared" si="114"/>
        <v>1</v>
      </c>
      <c r="D1465" s="40" t="s">
        <v>722</v>
      </c>
      <c r="E1465" s="32"/>
      <c r="F1465" s="51" t="s">
        <v>723</v>
      </c>
      <c r="G1465" s="33">
        <v>1</v>
      </c>
      <c r="H1465" s="34" t="s">
        <v>105</v>
      </c>
      <c r="I1465" s="123">
        <v>42455</v>
      </c>
      <c r="J1465" s="36" t="s">
        <v>724</v>
      </c>
      <c r="K1465" s="36">
        <v>1</v>
      </c>
      <c r="L1465" s="36">
        <v>1</v>
      </c>
      <c r="M1465" s="50">
        <v>1</v>
      </c>
      <c r="N1465" s="124" t="s">
        <v>3408</v>
      </c>
      <c r="O1465" s="37"/>
      <c r="P1465" s="35"/>
      <c r="Q1465" s="37"/>
      <c r="R1465" s="31"/>
      <c r="S1465" s="31"/>
      <c r="T1465" s="31"/>
      <c r="U1465" s="31"/>
      <c r="V1465" s="38">
        <f t="shared" si="111"/>
        <v>1464</v>
      </c>
      <c r="W1465" s="33">
        <f t="shared" si="112"/>
        <v>0</v>
      </c>
      <c r="X1465" s="28" t="str">
        <f t="shared" si="110"/>
        <v/>
      </c>
    </row>
    <row r="1466" spans="1:24" ht="30">
      <c r="A1466" s="29">
        <f t="shared" si="113"/>
        <v>1465</v>
      </c>
      <c r="B1466" s="29">
        <v>104</v>
      </c>
      <c r="C1466" s="30">
        <f t="shared" si="114"/>
        <v>1</v>
      </c>
      <c r="D1466" s="40" t="s">
        <v>722</v>
      </c>
      <c r="E1466" s="32"/>
      <c r="F1466" s="51" t="s">
        <v>723</v>
      </c>
      <c r="G1466" s="33">
        <v>1</v>
      </c>
      <c r="H1466" s="34" t="s">
        <v>105</v>
      </c>
      <c r="I1466" s="123">
        <v>42455</v>
      </c>
      <c r="J1466" s="36" t="s">
        <v>724</v>
      </c>
      <c r="K1466" s="36">
        <v>1</v>
      </c>
      <c r="L1466" s="36">
        <v>1</v>
      </c>
      <c r="M1466" s="50">
        <v>1</v>
      </c>
      <c r="N1466" s="124" t="s">
        <v>3409</v>
      </c>
      <c r="O1466" s="37"/>
      <c r="P1466" s="35"/>
      <c r="Q1466" s="37"/>
      <c r="R1466" s="31"/>
      <c r="S1466" s="31"/>
      <c r="T1466" s="31"/>
      <c r="U1466" s="31"/>
      <c r="V1466" s="38">
        <f t="shared" si="111"/>
        <v>1465</v>
      </c>
      <c r="W1466" s="33">
        <f t="shared" si="112"/>
        <v>0</v>
      </c>
      <c r="X1466" s="28" t="str">
        <f t="shared" si="110"/>
        <v/>
      </c>
    </row>
    <row r="1467" spans="1:24" ht="30">
      <c r="A1467" s="29">
        <f t="shared" si="113"/>
        <v>1466</v>
      </c>
      <c r="B1467" s="29">
        <v>104</v>
      </c>
      <c r="C1467" s="30">
        <f t="shared" si="114"/>
        <v>0</v>
      </c>
      <c r="D1467" s="40" t="s">
        <v>722</v>
      </c>
      <c r="E1467" s="32"/>
      <c r="F1467" s="51" t="s">
        <v>723</v>
      </c>
      <c r="G1467" s="33">
        <v>1</v>
      </c>
      <c r="H1467" s="34" t="s">
        <v>105</v>
      </c>
      <c r="I1467" s="123">
        <v>42455</v>
      </c>
      <c r="J1467" s="36" t="s">
        <v>724</v>
      </c>
      <c r="K1467" s="36">
        <v>1</v>
      </c>
      <c r="L1467" s="36">
        <v>1</v>
      </c>
      <c r="M1467" s="50">
        <v>1</v>
      </c>
      <c r="N1467" s="126" t="s">
        <v>3410</v>
      </c>
      <c r="O1467" s="37"/>
      <c r="P1467" s="35"/>
      <c r="Q1467" s="37"/>
      <c r="R1467" s="31"/>
      <c r="S1467" s="31"/>
      <c r="T1467" s="125" t="s">
        <v>3411</v>
      </c>
      <c r="U1467" s="31"/>
      <c r="V1467" s="38">
        <f t="shared" si="111"/>
        <v>1466</v>
      </c>
      <c r="W1467" s="33">
        <f t="shared" si="112"/>
        <v>0</v>
      </c>
      <c r="X1467" s="28" t="str">
        <f t="shared" si="110"/>
        <v/>
      </c>
    </row>
    <row r="1468" spans="1:24" ht="30">
      <c r="A1468" s="29">
        <f t="shared" si="113"/>
        <v>1467</v>
      </c>
      <c r="B1468" s="29">
        <v>104</v>
      </c>
      <c r="C1468" s="30">
        <f t="shared" si="114"/>
        <v>0</v>
      </c>
      <c r="D1468" s="40" t="s">
        <v>722</v>
      </c>
      <c r="E1468" s="32"/>
      <c r="F1468" s="51" t="s">
        <v>104</v>
      </c>
      <c r="G1468" s="33">
        <v>1</v>
      </c>
      <c r="H1468" s="34" t="s">
        <v>105</v>
      </c>
      <c r="I1468" s="123">
        <v>42455</v>
      </c>
      <c r="J1468" s="36" t="s">
        <v>724</v>
      </c>
      <c r="K1468" s="36">
        <v>1</v>
      </c>
      <c r="L1468" s="36">
        <v>1</v>
      </c>
      <c r="M1468" s="30">
        <v>1</v>
      </c>
      <c r="N1468" s="127" t="s">
        <v>3412</v>
      </c>
      <c r="O1468" s="37"/>
      <c r="P1468" s="35"/>
      <c r="Q1468" s="37"/>
      <c r="R1468" s="34" t="s">
        <v>3413</v>
      </c>
      <c r="S1468" s="31"/>
      <c r="T1468" s="125"/>
      <c r="U1468" s="31"/>
      <c r="V1468" s="38">
        <f t="shared" si="111"/>
        <v>1467</v>
      </c>
      <c r="W1468" s="33">
        <f t="shared" si="112"/>
        <v>0</v>
      </c>
      <c r="X1468" s="28" t="str">
        <f t="shared" si="110"/>
        <v/>
      </c>
    </row>
    <row r="1469" spans="1:24" ht="75">
      <c r="A1469" s="29">
        <f t="shared" si="113"/>
        <v>1468</v>
      </c>
      <c r="B1469" s="29">
        <v>104</v>
      </c>
      <c r="C1469" s="30">
        <f t="shared" si="114"/>
        <v>0</v>
      </c>
      <c r="D1469" s="40" t="s">
        <v>722</v>
      </c>
      <c r="E1469" s="32"/>
      <c r="F1469" s="51" t="s">
        <v>104</v>
      </c>
      <c r="G1469" s="33">
        <v>1</v>
      </c>
      <c r="H1469" s="34" t="s">
        <v>105</v>
      </c>
      <c r="I1469" s="123">
        <v>42455</v>
      </c>
      <c r="J1469" s="36" t="s">
        <v>724</v>
      </c>
      <c r="K1469" s="36">
        <v>1</v>
      </c>
      <c r="L1469" s="36">
        <v>1</v>
      </c>
      <c r="M1469" s="30">
        <v>2</v>
      </c>
      <c r="N1469" s="127" t="s">
        <v>3414</v>
      </c>
      <c r="O1469" s="37"/>
      <c r="P1469" s="35"/>
      <c r="Q1469" s="37"/>
      <c r="R1469" s="34" t="s">
        <v>3413</v>
      </c>
      <c r="S1469" s="31"/>
      <c r="T1469" s="125"/>
      <c r="U1469" s="31"/>
      <c r="V1469" s="38">
        <f t="shared" si="111"/>
        <v>1468</v>
      </c>
      <c r="W1469" s="33">
        <f t="shared" si="112"/>
        <v>0</v>
      </c>
      <c r="X1469" s="28" t="str">
        <f t="shared" si="110"/>
        <v>OK</v>
      </c>
    </row>
    <row r="1470" spans="1:24" ht="30">
      <c r="A1470" s="29">
        <f t="shared" si="113"/>
        <v>1469</v>
      </c>
      <c r="B1470" s="29">
        <v>104</v>
      </c>
      <c r="C1470" s="30">
        <f t="shared" si="114"/>
        <v>0</v>
      </c>
      <c r="D1470" s="40" t="s">
        <v>722</v>
      </c>
      <c r="E1470" s="32"/>
      <c r="F1470" s="51" t="s">
        <v>104</v>
      </c>
      <c r="G1470" s="33">
        <v>1</v>
      </c>
      <c r="H1470" s="34" t="s">
        <v>105</v>
      </c>
      <c r="I1470" s="123">
        <v>42455</v>
      </c>
      <c r="J1470" s="36" t="s">
        <v>724</v>
      </c>
      <c r="K1470" s="36">
        <v>1</v>
      </c>
      <c r="L1470" s="36">
        <v>1</v>
      </c>
      <c r="M1470" s="30">
        <v>2</v>
      </c>
      <c r="N1470" s="126" t="s">
        <v>3415</v>
      </c>
      <c r="O1470" s="37"/>
      <c r="P1470" s="35"/>
      <c r="Q1470" s="37"/>
      <c r="R1470" s="34" t="s">
        <v>3413</v>
      </c>
      <c r="S1470" s="31"/>
      <c r="T1470" s="125"/>
      <c r="U1470" s="31"/>
      <c r="V1470" s="38">
        <f t="shared" si="111"/>
        <v>1469</v>
      </c>
      <c r="W1470" s="33">
        <f t="shared" si="112"/>
        <v>0</v>
      </c>
      <c r="X1470" s="28" t="str">
        <f t="shared" si="110"/>
        <v/>
      </c>
    </row>
    <row r="1471" spans="1:24" ht="30">
      <c r="A1471" s="29">
        <f t="shared" si="113"/>
        <v>1470</v>
      </c>
      <c r="B1471" s="29">
        <v>104</v>
      </c>
      <c r="C1471" s="30">
        <f t="shared" si="114"/>
        <v>0</v>
      </c>
      <c r="D1471" s="40" t="s">
        <v>722</v>
      </c>
      <c r="E1471" s="32"/>
      <c r="F1471" s="51" t="s">
        <v>104</v>
      </c>
      <c r="G1471" s="33">
        <v>1</v>
      </c>
      <c r="H1471" s="34" t="s">
        <v>105</v>
      </c>
      <c r="I1471" s="123">
        <v>42455</v>
      </c>
      <c r="J1471" s="36" t="s">
        <v>724</v>
      </c>
      <c r="K1471" s="36">
        <v>1</v>
      </c>
      <c r="L1471" s="36">
        <v>1</v>
      </c>
      <c r="M1471" s="30">
        <v>2</v>
      </c>
      <c r="N1471" s="126" t="s">
        <v>3416</v>
      </c>
      <c r="O1471" s="37"/>
      <c r="P1471" s="35"/>
      <c r="Q1471" s="37"/>
      <c r="R1471" s="34" t="s">
        <v>3413</v>
      </c>
      <c r="S1471" s="31"/>
      <c r="T1471" s="125"/>
      <c r="U1471" s="31"/>
      <c r="V1471" s="38">
        <f t="shared" si="111"/>
        <v>1470</v>
      </c>
      <c r="W1471" s="33">
        <f t="shared" si="112"/>
        <v>0</v>
      </c>
      <c r="X1471" s="28" t="str">
        <f t="shared" si="110"/>
        <v/>
      </c>
    </row>
    <row r="1472" spans="1:24" ht="30">
      <c r="A1472" s="29">
        <f t="shared" si="113"/>
        <v>1471</v>
      </c>
      <c r="B1472" s="29">
        <v>104</v>
      </c>
      <c r="C1472" s="30">
        <f t="shared" si="114"/>
        <v>0</v>
      </c>
      <c r="D1472" s="40" t="s">
        <v>722</v>
      </c>
      <c r="E1472" s="32"/>
      <c r="F1472" s="51" t="s">
        <v>104</v>
      </c>
      <c r="G1472" s="33">
        <v>1</v>
      </c>
      <c r="H1472" s="34" t="s">
        <v>105</v>
      </c>
      <c r="I1472" s="123">
        <v>42455</v>
      </c>
      <c r="J1472" s="36" t="s">
        <v>724</v>
      </c>
      <c r="K1472" s="36">
        <v>1</v>
      </c>
      <c r="L1472" s="36">
        <v>1</v>
      </c>
      <c r="M1472" s="30">
        <v>2</v>
      </c>
      <c r="N1472" s="126" t="s">
        <v>3417</v>
      </c>
      <c r="O1472" s="37"/>
      <c r="P1472" s="35"/>
      <c r="Q1472" s="37"/>
      <c r="R1472" s="34" t="s">
        <v>3413</v>
      </c>
      <c r="S1472" s="31"/>
      <c r="T1472" s="125"/>
      <c r="U1472" s="31"/>
      <c r="V1472" s="38">
        <f t="shared" si="111"/>
        <v>1471</v>
      </c>
      <c r="W1472" s="33">
        <f t="shared" si="112"/>
        <v>0</v>
      </c>
      <c r="X1472" s="28" t="str">
        <f t="shared" si="110"/>
        <v/>
      </c>
    </row>
    <row r="1473" spans="1:24" ht="30">
      <c r="A1473" s="29">
        <f t="shared" si="113"/>
        <v>1472</v>
      </c>
      <c r="B1473" s="29">
        <v>104</v>
      </c>
      <c r="C1473" s="30">
        <f t="shared" si="114"/>
        <v>0</v>
      </c>
      <c r="D1473" s="40" t="s">
        <v>722</v>
      </c>
      <c r="E1473" s="32"/>
      <c r="F1473" s="51" t="s">
        <v>104</v>
      </c>
      <c r="G1473" s="33">
        <v>1</v>
      </c>
      <c r="H1473" s="34" t="s">
        <v>105</v>
      </c>
      <c r="I1473" s="123">
        <v>42455</v>
      </c>
      <c r="J1473" s="36" t="s">
        <v>724</v>
      </c>
      <c r="K1473" s="36">
        <v>1</v>
      </c>
      <c r="L1473" s="36">
        <v>1</v>
      </c>
      <c r="M1473" s="30">
        <v>2</v>
      </c>
      <c r="N1473" s="126" t="s">
        <v>3418</v>
      </c>
      <c r="O1473" s="37"/>
      <c r="P1473" s="35"/>
      <c r="Q1473" s="37"/>
      <c r="R1473" s="34" t="s">
        <v>3413</v>
      </c>
      <c r="S1473" s="31"/>
      <c r="T1473" s="125"/>
      <c r="U1473" s="31"/>
      <c r="V1473" s="38">
        <f t="shared" si="111"/>
        <v>1472</v>
      </c>
      <c r="W1473" s="33">
        <f t="shared" si="112"/>
        <v>0</v>
      </c>
      <c r="X1473" s="28" t="str">
        <f t="shared" si="110"/>
        <v/>
      </c>
    </row>
    <row r="1474" spans="1:24" ht="30">
      <c r="A1474" s="29">
        <f t="shared" si="113"/>
        <v>1473</v>
      </c>
      <c r="B1474" s="29">
        <v>104</v>
      </c>
      <c r="C1474" s="30">
        <f t="shared" si="114"/>
        <v>0</v>
      </c>
      <c r="D1474" s="40" t="s">
        <v>722</v>
      </c>
      <c r="E1474" s="32"/>
      <c r="F1474" s="51" t="s">
        <v>104</v>
      </c>
      <c r="G1474" s="33">
        <v>1</v>
      </c>
      <c r="H1474" s="34" t="s">
        <v>105</v>
      </c>
      <c r="I1474" s="123">
        <v>42455</v>
      </c>
      <c r="J1474" s="36" t="s">
        <v>724</v>
      </c>
      <c r="K1474" s="36">
        <v>1</v>
      </c>
      <c r="L1474" s="36">
        <v>1</v>
      </c>
      <c r="M1474" s="30">
        <v>2</v>
      </c>
      <c r="N1474" s="126" t="s">
        <v>3419</v>
      </c>
      <c r="O1474" s="37"/>
      <c r="P1474" s="35"/>
      <c r="Q1474" s="37"/>
      <c r="R1474" s="34" t="s">
        <v>3413</v>
      </c>
      <c r="S1474" s="31"/>
      <c r="T1474" s="125"/>
      <c r="U1474" s="31"/>
      <c r="V1474" s="38">
        <f t="shared" si="111"/>
        <v>1473</v>
      </c>
      <c r="W1474" s="33">
        <f t="shared" si="112"/>
        <v>0</v>
      </c>
      <c r="X1474" s="28" t="str">
        <f t="shared" ref="X1474:X1501" si="115">IF(M1474&gt;M1473, IF(F1474=F1473,"OK"," !!! "), "")</f>
        <v/>
      </c>
    </row>
    <row r="1475" spans="1:24" ht="30">
      <c r="A1475" s="29">
        <f t="shared" si="113"/>
        <v>1474</v>
      </c>
      <c r="B1475" s="29">
        <v>104</v>
      </c>
      <c r="C1475" s="30">
        <f t="shared" si="114"/>
        <v>0</v>
      </c>
      <c r="D1475" s="40" t="s">
        <v>722</v>
      </c>
      <c r="E1475" s="32"/>
      <c r="F1475" s="51" t="s">
        <v>104</v>
      </c>
      <c r="G1475" s="33">
        <v>1</v>
      </c>
      <c r="H1475" s="34" t="s">
        <v>105</v>
      </c>
      <c r="I1475" s="123">
        <v>42455</v>
      </c>
      <c r="J1475" s="36" t="s">
        <v>724</v>
      </c>
      <c r="K1475" s="36">
        <v>1</v>
      </c>
      <c r="L1475" s="36">
        <v>1</v>
      </c>
      <c r="M1475" s="30">
        <v>2</v>
      </c>
      <c r="N1475" s="126" t="s">
        <v>3420</v>
      </c>
      <c r="O1475" s="37"/>
      <c r="P1475" s="35"/>
      <c r="Q1475" s="37"/>
      <c r="R1475" s="34" t="s">
        <v>3413</v>
      </c>
      <c r="S1475" s="31"/>
      <c r="T1475" s="125"/>
      <c r="U1475" s="31"/>
      <c r="V1475" s="38">
        <f t="shared" ref="V1475:V1501" si="116">A1475</f>
        <v>1474</v>
      </c>
      <c r="W1475" s="33">
        <f t="shared" ref="W1475:W1501" si="117">2-ISERROR(SEARCH("jorion",R1475))-ISERROR(SEARCH("PRM",R1475))</f>
        <v>0</v>
      </c>
      <c r="X1475" s="28" t="str">
        <f t="shared" si="115"/>
        <v/>
      </c>
    </row>
    <row r="1476" spans="1:24" ht="30">
      <c r="A1476" s="29">
        <f t="shared" ref="A1476:A1501" si="118">1+A1475</f>
        <v>1475</v>
      </c>
      <c r="B1476" s="29">
        <v>104</v>
      </c>
      <c r="C1476" s="30">
        <f t="shared" ref="C1476:C1499" si="119">(R1476="")*(U1476="")*(T1476="")*(S1476="")</f>
        <v>0</v>
      </c>
      <c r="D1476" s="40" t="s">
        <v>722</v>
      </c>
      <c r="E1476" s="32"/>
      <c r="F1476" s="51" t="s">
        <v>104</v>
      </c>
      <c r="G1476" s="33">
        <v>1</v>
      </c>
      <c r="H1476" s="34" t="s">
        <v>105</v>
      </c>
      <c r="I1476" s="123">
        <v>42455</v>
      </c>
      <c r="J1476" s="36" t="s">
        <v>724</v>
      </c>
      <c r="K1476" s="36">
        <v>1</v>
      </c>
      <c r="L1476" s="36">
        <v>1</v>
      </c>
      <c r="M1476" s="30">
        <v>2</v>
      </c>
      <c r="N1476" s="126" t="s">
        <v>3421</v>
      </c>
      <c r="O1476" s="37"/>
      <c r="P1476" s="35"/>
      <c r="Q1476" s="37"/>
      <c r="R1476" s="34" t="s">
        <v>3413</v>
      </c>
      <c r="S1476" s="31"/>
      <c r="T1476" s="125"/>
      <c r="U1476" s="31"/>
      <c r="V1476" s="38">
        <f t="shared" si="116"/>
        <v>1475</v>
      </c>
      <c r="W1476" s="33">
        <f t="shared" si="117"/>
        <v>0</v>
      </c>
      <c r="X1476" s="28" t="str">
        <f t="shared" si="115"/>
        <v/>
      </c>
    </row>
    <row r="1477" spans="1:24" ht="30">
      <c r="A1477" s="29">
        <f t="shared" si="118"/>
        <v>1476</v>
      </c>
      <c r="B1477" s="29">
        <v>104</v>
      </c>
      <c r="C1477" s="30">
        <f t="shared" si="119"/>
        <v>0</v>
      </c>
      <c r="D1477" s="40" t="s">
        <v>722</v>
      </c>
      <c r="E1477" s="32"/>
      <c r="F1477" s="51" t="s">
        <v>104</v>
      </c>
      <c r="G1477" s="33">
        <v>1</v>
      </c>
      <c r="H1477" s="34" t="s">
        <v>105</v>
      </c>
      <c r="I1477" s="123">
        <v>42455</v>
      </c>
      <c r="J1477" s="36" t="s">
        <v>724</v>
      </c>
      <c r="K1477" s="36">
        <v>1</v>
      </c>
      <c r="L1477" s="36">
        <v>1</v>
      </c>
      <c r="M1477" s="30">
        <v>1</v>
      </c>
      <c r="N1477" s="127" t="s">
        <v>3422</v>
      </c>
      <c r="O1477" s="37"/>
      <c r="P1477" s="35"/>
      <c r="Q1477" s="37"/>
      <c r="R1477" s="34" t="s">
        <v>3413</v>
      </c>
      <c r="S1477" s="31"/>
      <c r="T1477" s="125"/>
      <c r="U1477" s="31"/>
      <c r="V1477" s="38">
        <f t="shared" si="116"/>
        <v>1476</v>
      </c>
      <c r="W1477" s="33">
        <f t="shared" si="117"/>
        <v>0</v>
      </c>
      <c r="X1477" s="28" t="str">
        <f t="shared" si="115"/>
        <v/>
      </c>
    </row>
    <row r="1478" spans="1:24" ht="30">
      <c r="A1478" s="29">
        <f t="shared" si="118"/>
        <v>1477</v>
      </c>
      <c r="B1478" s="29">
        <v>104</v>
      </c>
      <c r="C1478" s="30">
        <f t="shared" si="119"/>
        <v>0</v>
      </c>
      <c r="D1478" s="40" t="s">
        <v>722</v>
      </c>
      <c r="E1478" s="32"/>
      <c r="F1478" s="51" t="s">
        <v>104</v>
      </c>
      <c r="G1478" s="33">
        <v>1</v>
      </c>
      <c r="H1478" s="34" t="s">
        <v>105</v>
      </c>
      <c r="I1478" s="123">
        <v>42455</v>
      </c>
      <c r="J1478" s="36" t="s">
        <v>724</v>
      </c>
      <c r="K1478" s="36">
        <v>1</v>
      </c>
      <c r="L1478" s="36">
        <v>1</v>
      </c>
      <c r="M1478" s="30">
        <v>2</v>
      </c>
      <c r="N1478" s="126" t="s">
        <v>3423</v>
      </c>
      <c r="O1478" s="37"/>
      <c r="P1478" s="35"/>
      <c r="Q1478" s="37"/>
      <c r="R1478" s="34" t="s">
        <v>3413</v>
      </c>
      <c r="S1478" s="31"/>
      <c r="T1478" s="125"/>
      <c r="U1478" s="31"/>
      <c r="V1478" s="38">
        <f t="shared" si="116"/>
        <v>1477</v>
      </c>
      <c r="W1478" s="33">
        <f t="shared" si="117"/>
        <v>0</v>
      </c>
      <c r="X1478" s="28" t="str">
        <f t="shared" si="115"/>
        <v>OK</v>
      </c>
    </row>
    <row r="1479" spans="1:24" ht="30">
      <c r="A1479" s="29">
        <f t="shared" si="118"/>
        <v>1478</v>
      </c>
      <c r="B1479" s="29">
        <v>104</v>
      </c>
      <c r="C1479" s="30">
        <f t="shared" si="119"/>
        <v>0</v>
      </c>
      <c r="D1479" s="40" t="s">
        <v>722</v>
      </c>
      <c r="E1479" s="32"/>
      <c r="F1479" s="51" t="s">
        <v>104</v>
      </c>
      <c r="G1479" s="33">
        <v>1</v>
      </c>
      <c r="H1479" s="34" t="s">
        <v>105</v>
      </c>
      <c r="I1479" s="123">
        <v>42455</v>
      </c>
      <c r="J1479" s="36" t="s">
        <v>724</v>
      </c>
      <c r="K1479" s="36">
        <v>1</v>
      </c>
      <c r="L1479" s="36">
        <v>1</v>
      </c>
      <c r="M1479" s="30">
        <v>2</v>
      </c>
      <c r="N1479" s="126" t="s">
        <v>3424</v>
      </c>
      <c r="O1479" s="37"/>
      <c r="P1479" s="35"/>
      <c r="Q1479" s="37"/>
      <c r="R1479" s="34" t="s">
        <v>3413</v>
      </c>
      <c r="S1479" s="31"/>
      <c r="T1479" s="125"/>
      <c r="U1479" s="31"/>
      <c r="V1479" s="38">
        <f t="shared" si="116"/>
        <v>1478</v>
      </c>
      <c r="W1479" s="33">
        <f t="shared" si="117"/>
        <v>0</v>
      </c>
      <c r="X1479" s="28" t="str">
        <f t="shared" si="115"/>
        <v/>
      </c>
    </row>
    <row r="1480" spans="1:24" ht="30">
      <c r="A1480" s="29">
        <f t="shared" si="118"/>
        <v>1479</v>
      </c>
      <c r="B1480" s="29">
        <v>302</v>
      </c>
      <c r="C1480" s="30">
        <f t="shared" si="119"/>
        <v>0</v>
      </c>
      <c r="D1480" s="40" t="s">
        <v>52</v>
      </c>
      <c r="E1480" s="32"/>
      <c r="F1480" s="51" t="s">
        <v>104</v>
      </c>
      <c r="G1480" s="33">
        <v>1</v>
      </c>
      <c r="H1480" s="34" t="s">
        <v>105</v>
      </c>
      <c r="I1480" s="123">
        <v>42455</v>
      </c>
      <c r="J1480" s="36" t="s">
        <v>724</v>
      </c>
      <c r="K1480" s="36">
        <v>1</v>
      </c>
      <c r="L1480" s="36">
        <v>1</v>
      </c>
      <c r="M1480" s="30">
        <v>1</v>
      </c>
      <c r="N1480" s="126" t="s">
        <v>3425</v>
      </c>
      <c r="O1480" s="37"/>
      <c r="P1480" s="35"/>
      <c r="Q1480" s="37"/>
      <c r="R1480" s="34" t="s">
        <v>3426</v>
      </c>
      <c r="S1480" s="31"/>
      <c r="T1480" s="125"/>
      <c r="U1480" s="31"/>
      <c r="V1480" s="38">
        <f t="shared" si="116"/>
        <v>1479</v>
      </c>
      <c r="W1480" s="33">
        <f t="shared" si="117"/>
        <v>0</v>
      </c>
      <c r="X1480" s="28" t="str">
        <f t="shared" si="115"/>
        <v/>
      </c>
    </row>
    <row r="1481" spans="1:24" ht="30">
      <c r="A1481" s="29">
        <f t="shared" si="118"/>
        <v>1480</v>
      </c>
      <c r="B1481" s="29">
        <v>302</v>
      </c>
      <c r="C1481" s="30">
        <f t="shared" si="119"/>
        <v>0</v>
      </c>
      <c r="D1481" s="40" t="s">
        <v>52</v>
      </c>
      <c r="E1481" s="32"/>
      <c r="F1481" s="51" t="s">
        <v>104</v>
      </c>
      <c r="G1481" s="33">
        <v>1</v>
      </c>
      <c r="H1481" s="34" t="s">
        <v>105</v>
      </c>
      <c r="I1481" s="123">
        <v>42455</v>
      </c>
      <c r="J1481" s="36" t="s">
        <v>724</v>
      </c>
      <c r="K1481" s="36">
        <v>1</v>
      </c>
      <c r="L1481" s="36">
        <v>1</v>
      </c>
      <c r="M1481" s="30">
        <v>1</v>
      </c>
      <c r="N1481" s="126" t="s">
        <v>3427</v>
      </c>
      <c r="O1481" s="37"/>
      <c r="P1481" s="35"/>
      <c r="Q1481" s="37"/>
      <c r="R1481" s="34" t="s">
        <v>3426</v>
      </c>
      <c r="S1481" s="31"/>
      <c r="T1481" s="125"/>
      <c r="U1481" s="31"/>
      <c r="V1481" s="38">
        <f t="shared" si="116"/>
        <v>1480</v>
      </c>
      <c r="W1481" s="33">
        <f t="shared" si="117"/>
        <v>0</v>
      </c>
      <c r="X1481" s="28" t="str">
        <f t="shared" si="115"/>
        <v/>
      </c>
    </row>
    <row r="1482" spans="1:24" ht="45">
      <c r="A1482" s="29">
        <f t="shared" si="118"/>
        <v>1481</v>
      </c>
      <c r="B1482" s="29">
        <v>302</v>
      </c>
      <c r="C1482" s="30">
        <f t="shared" si="119"/>
        <v>0</v>
      </c>
      <c r="D1482" s="40" t="s">
        <v>52</v>
      </c>
      <c r="E1482" s="32"/>
      <c r="F1482" s="51" t="s">
        <v>104</v>
      </c>
      <c r="G1482" s="33">
        <v>1</v>
      </c>
      <c r="H1482" s="34" t="s">
        <v>105</v>
      </c>
      <c r="I1482" s="123">
        <v>42455</v>
      </c>
      <c r="J1482" s="36" t="s">
        <v>724</v>
      </c>
      <c r="K1482" s="36">
        <v>1</v>
      </c>
      <c r="L1482" s="36">
        <v>1</v>
      </c>
      <c r="M1482" s="30">
        <v>1</v>
      </c>
      <c r="N1482" s="126" t="s">
        <v>3428</v>
      </c>
      <c r="O1482" s="37"/>
      <c r="P1482" s="35"/>
      <c r="Q1482" s="37"/>
      <c r="R1482" s="34" t="s">
        <v>3426</v>
      </c>
      <c r="S1482" s="31"/>
      <c r="T1482" s="125"/>
      <c r="U1482" s="31"/>
      <c r="V1482" s="38">
        <f t="shared" si="116"/>
        <v>1481</v>
      </c>
      <c r="W1482" s="33">
        <f t="shared" si="117"/>
        <v>0</v>
      </c>
      <c r="X1482" s="28" t="str">
        <f t="shared" si="115"/>
        <v/>
      </c>
    </row>
    <row r="1483" spans="1:24" ht="30">
      <c r="A1483" s="29">
        <f t="shared" si="118"/>
        <v>1482</v>
      </c>
      <c r="B1483" s="29">
        <v>302</v>
      </c>
      <c r="C1483" s="30">
        <f t="shared" si="119"/>
        <v>0</v>
      </c>
      <c r="D1483" s="40" t="s">
        <v>52</v>
      </c>
      <c r="E1483" s="32"/>
      <c r="F1483" s="51" t="s">
        <v>104</v>
      </c>
      <c r="G1483" s="33">
        <v>1</v>
      </c>
      <c r="H1483" s="34" t="s">
        <v>105</v>
      </c>
      <c r="I1483" s="123">
        <v>42455</v>
      </c>
      <c r="J1483" s="36" t="s">
        <v>724</v>
      </c>
      <c r="K1483" s="36">
        <v>1</v>
      </c>
      <c r="L1483" s="36">
        <v>1</v>
      </c>
      <c r="M1483" s="30">
        <v>1</v>
      </c>
      <c r="N1483" s="126" t="s">
        <v>3429</v>
      </c>
      <c r="O1483" s="37"/>
      <c r="P1483" s="35"/>
      <c r="Q1483" s="37"/>
      <c r="R1483" s="34" t="s">
        <v>3426</v>
      </c>
      <c r="S1483" s="31"/>
      <c r="T1483" s="125"/>
      <c r="U1483" s="31"/>
      <c r="V1483" s="38">
        <f t="shared" si="116"/>
        <v>1482</v>
      </c>
      <c r="W1483" s="33">
        <f t="shared" si="117"/>
        <v>0</v>
      </c>
      <c r="X1483" s="28" t="str">
        <f t="shared" si="115"/>
        <v/>
      </c>
    </row>
    <row r="1484" spans="1:24" ht="30">
      <c r="A1484" s="29">
        <f t="shared" si="118"/>
        <v>1483</v>
      </c>
      <c r="B1484" s="29">
        <v>302</v>
      </c>
      <c r="C1484" s="30">
        <f t="shared" si="119"/>
        <v>0</v>
      </c>
      <c r="D1484" s="40" t="s">
        <v>52</v>
      </c>
      <c r="E1484" s="32"/>
      <c r="F1484" s="51" t="s">
        <v>104</v>
      </c>
      <c r="G1484" s="33">
        <v>1</v>
      </c>
      <c r="H1484" s="34" t="s">
        <v>105</v>
      </c>
      <c r="I1484" s="123">
        <v>42455</v>
      </c>
      <c r="J1484" s="36" t="s">
        <v>724</v>
      </c>
      <c r="K1484" s="36">
        <v>1</v>
      </c>
      <c r="L1484" s="36">
        <v>1</v>
      </c>
      <c r="M1484" s="30">
        <v>1</v>
      </c>
      <c r="N1484" s="126" t="s">
        <v>3430</v>
      </c>
      <c r="O1484" s="37"/>
      <c r="P1484" s="35"/>
      <c r="Q1484" s="37"/>
      <c r="R1484" s="34" t="s">
        <v>3426</v>
      </c>
      <c r="S1484" s="31"/>
      <c r="T1484" s="125"/>
      <c r="U1484" s="31"/>
      <c r="V1484" s="38">
        <f t="shared" si="116"/>
        <v>1483</v>
      </c>
      <c r="W1484" s="33">
        <f t="shared" si="117"/>
        <v>0</v>
      </c>
      <c r="X1484" s="28" t="str">
        <f t="shared" si="115"/>
        <v/>
      </c>
    </row>
    <row r="1485" spans="1:24" ht="30">
      <c r="A1485" s="29">
        <f t="shared" si="118"/>
        <v>1484</v>
      </c>
      <c r="B1485" s="29">
        <v>302</v>
      </c>
      <c r="C1485" s="30">
        <f t="shared" si="119"/>
        <v>0</v>
      </c>
      <c r="D1485" s="40" t="s">
        <v>52</v>
      </c>
      <c r="E1485" s="32"/>
      <c r="F1485" s="51" t="s">
        <v>104</v>
      </c>
      <c r="G1485" s="33">
        <v>1</v>
      </c>
      <c r="H1485" s="34" t="s">
        <v>105</v>
      </c>
      <c r="I1485" s="123">
        <v>42455</v>
      </c>
      <c r="J1485" s="36" t="s">
        <v>724</v>
      </c>
      <c r="K1485" s="36">
        <v>1</v>
      </c>
      <c r="L1485" s="36">
        <v>1</v>
      </c>
      <c r="M1485" s="30">
        <v>1</v>
      </c>
      <c r="N1485" s="126" t="s">
        <v>3431</v>
      </c>
      <c r="O1485" s="37"/>
      <c r="P1485" s="35"/>
      <c r="Q1485" s="37"/>
      <c r="R1485" s="34" t="s">
        <v>3426</v>
      </c>
      <c r="S1485" s="31"/>
      <c r="T1485" s="125"/>
      <c r="U1485" s="31"/>
      <c r="V1485" s="38">
        <f t="shared" si="116"/>
        <v>1484</v>
      </c>
      <c r="W1485" s="33">
        <f t="shared" si="117"/>
        <v>0</v>
      </c>
      <c r="X1485" s="28" t="str">
        <f t="shared" si="115"/>
        <v/>
      </c>
    </row>
    <row r="1486" spans="1:24" ht="30">
      <c r="A1486" s="29">
        <f t="shared" si="118"/>
        <v>1485</v>
      </c>
      <c r="B1486" s="29">
        <v>302</v>
      </c>
      <c r="C1486" s="30">
        <f t="shared" si="119"/>
        <v>0</v>
      </c>
      <c r="D1486" s="40" t="s">
        <v>52</v>
      </c>
      <c r="E1486" s="32"/>
      <c r="F1486" s="51" t="s">
        <v>104</v>
      </c>
      <c r="G1486" s="33">
        <v>1</v>
      </c>
      <c r="H1486" s="34" t="s">
        <v>105</v>
      </c>
      <c r="I1486" s="123">
        <v>42455</v>
      </c>
      <c r="J1486" s="36" t="s">
        <v>724</v>
      </c>
      <c r="K1486" s="36">
        <v>1</v>
      </c>
      <c r="L1486" s="36">
        <v>1</v>
      </c>
      <c r="M1486" s="30">
        <v>1</v>
      </c>
      <c r="N1486" s="126" t="s">
        <v>3432</v>
      </c>
      <c r="O1486" s="37"/>
      <c r="P1486" s="35"/>
      <c r="Q1486" s="37"/>
      <c r="R1486" s="34" t="s">
        <v>3426</v>
      </c>
      <c r="S1486" s="31"/>
      <c r="T1486" s="125"/>
      <c r="U1486" s="31"/>
      <c r="V1486" s="38">
        <f t="shared" si="116"/>
        <v>1485</v>
      </c>
      <c r="W1486" s="33">
        <f t="shared" si="117"/>
        <v>0</v>
      </c>
      <c r="X1486" s="28" t="str">
        <f t="shared" si="115"/>
        <v/>
      </c>
    </row>
    <row r="1487" spans="1:24" ht="60">
      <c r="A1487" s="29">
        <f t="shared" si="118"/>
        <v>1486</v>
      </c>
      <c r="B1487" s="29">
        <v>302</v>
      </c>
      <c r="C1487" s="30">
        <f t="shared" si="119"/>
        <v>0</v>
      </c>
      <c r="D1487" s="40" t="s">
        <v>52</v>
      </c>
      <c r="E1487" s="32"/>
      <c r="F1487" s="51" t="s">
        <v>104</v>
      </c>
      <c r="G1487" s="33">
        <v>1</v>
      </c>
      <c r="H1487" s="34" t="s">
        <v>105</v>
      </c>
      <c r="I1487" s="123">
        <v>42455</v>
      </c>
      <c r="J1487" s="36" t="s">
        <v>724</v>
      </c>
      <c r="K1487" s="36">
        <v>1</v>
      </c>
      <c r="L1487" s="36">
        <v>1</v>
      </c>
      <c r="M1487" s="30">
        <v>1</v>
      </c>
      <c r="N1487" s="126" t="s">
        <v>3433</v>
      </c>
      <c r="O1487" s="37"/>
      <c r="P1487" s="35"/>
      <c r="Q1487" s="37"/>
      <c r="R1487" s="34" t="s">
        <v>3426</v>
      </c>
      <c r="S1487" s="31"/>
      <c r="T1487" s="125"/>
      <c r="U1487" s="31"/>
      <c r="V1487" s="38">
        <f t="shared" si="116"/>
        <v>1486</v>
      </c>
      <c r="W1487" s="33">
        <f t="shared" si="117"/>
        <v>0</v>
      </c>
      <c r="X1487" s="28" t="str">
        <f t="shared" si="115"/>
        <v/>
      </c>
    </row>
    <row r="1488" spans="1:24">
      <c r="A1488" s="29">
        <f t="shared" si="118"/>
        <v>1487</v>
      </c>
      <c r="B1488" s="29">
        <v>403</v>
      </c>
      <c r="C1488" s="30">
        <f t="shared" si="119"/>
        <v>1</v>
      </c>
      <c r="D1488" s="40" t="s">
        <v>3372</v>
      </c>
      <c r="E1488" s="32"/>
      <c r="F1488" s="51" t="s">
        <v>723</v>
      </c>
      <c r="G1488" s="33">
        <v>1</v>
      </c>
      <c r="H1488" s="34" t="s">
        <v>105</v>
      </c>
      <c r="I1488" s="123">
        <v>42455</v>
      </c>
      <c r="J1488" s="36" t="s">
        <v>724</v>
      </c>
      <c r="K1488" s="36">
        <v>1</v>
      </c>
      <c r="L1488" s="36">
        <v>1</v>
      </c>
      <c r="M1488" s="30">
        <v>1</v>
      </c>
      <c r="N1488" s="127" t="s">
        <v>3434</v>
      </c>
      <c r="O1488" s="37"/>
      <c r="P1488" s="35"/>
      <c r="Q1488" s="37"/>
      <c r="R1488" s="34"/>
      <c r="S1488" s="31"/>
      <c r="T1488" s="125"/>
      <c r="U1488" s="31"/>
      <c r="V1488" s="38">
        <f t="shared" si="116"/>
        <v>1487</v>
      </c>
      <c r="W1488" s="33">
        <f t="shared" si="117"/>
        <v>0</v>
      </c>
      <c r="X1488" s="28" t="str">
        <f t="shared" si="115"/>
        <v/>
      </c>
    </row>
    <row r="1489" spans="1:24" ht="30">
      <c r="A1489" s="29">
        <f t="shared" si="118"/>
        <v>1488</v>
      </c>
      <c r="B1489" s="29">
        <v>104</v>
      </c>
      <c r="C1489" s="30">
        <f t="shared" si="119"/>
        <v>0</v>
      </c>
      <c r="D1489" s="40" t="s">
        <v>722</v>
      </c>
      <c r="E1489" s="32"/>
      <c r="F1489" s="51" t="s">
        <v>104</v>
      </c>
      <c r="G1489" s="33">
        <v>1</v>
      </c>
      <c r="H1489" s="34" t="s">
        <v>105</v>
      </c>
      <c r="I1489" s="123">
        <v>42455</v>
      </c>
      <c r="J1489" s="36" t="s">
        <v>724</v>
      </c>
      <c r="K1489" s="36">
        <v>1</v>
      </c>
      <c r="L1489" s="36">
        <v>1</v>
      </c>
      <c r="M1489" s="30">
        <v>1</v>
      </c>
      <c r="N1489" s="127" t="s">
        <v>3435</v>
      </c>
      <c r="O1489" s="37"/>
      <c r="P1489" s="40" t="s">
        <v>3436</v>
      </c>
      <c r="Q1489" s="37" t="s">
        <v>3437</v>
      </c>
      <c r="R1489" s="34" t="s">
        <v>3438</v>
      </c>
      <c r="S1489" s="31"/>
      <c r="T1489" s="125"/>
      <c r="U1489" s="34"/>
      <c r="V1489" s="38">
        <f t="shared" si="116"/>
        <v>1488</v>
      </c>
      <c r="W1489" s="33">
        <f t="shared" si="117"/>
        <v>0</v>
      </c>
      <c r="X1489" s="28" t="str">
        <f t="shared" si="115"/>
        <v/>
      </c>
    </row>
    <row r="1490" spans="1:24" ht="30">
      <c r="A1490" s="29">
        <f t="shared" si="118"/>
        <v>1489</v>
      </c>
      <c r="B1490" s="29">
        <v>104</v>
      </c>
      <c r="C1490" s="30">
        <f t="shared" si="119"/>
        <v>1</v>
      </c>
      <c r="D1490" s="40" t="s">
        <v>722</v>
      </c>
      <c r="E1490" s="32"/>
      <c r="F1490" s="51" t="s">
        <v>104</v>
      </c>
      <c r="G1490" s="33">
        <v>1</v>
      </c>
      <c r="H1490" s="34" t="s">
        <v>105</v>
      </c>
      <c r="I1490" s="123">
        <v>42455</v>
      </c>
      <c r="J1490" s="36" t="s">
        <v>724</v>
      </c>
      <c r="K1490" s="36">
        <v>1</v>
      </c>
      <c r="L1490" s="36">
        <v>1</v>
      </c>
      <c r="M1490" s="30">
        <v>1</v>
      </c>
      <c r="N1490" s="127" t="s">
        <v>55</v>
      </c>
      <c r="O1490" s="37"/>
      <c r="P1490" s="40"/>
      <c r="Q1490" s="37"/>
      <c r="R1490" s="34"/>
      <c r="S1490" s="31"/>
      <c r="T1490" s="125"/>
      <c r="U1490" s="34"/>
      <c r="V1490" s="38">
        <f t="shared" si="116"/>
        <v>1489</v>
      </c>
      <c r="W1490" s="33">
        <f t="shared" si="117"/>
        <v>0</v>
      </c>
      <c r="X1490" s="28" t="str">
        <f t="shared" si="115"/>
        <v/>
      </c>
    </row>
    <row r="1491" spans="1:24" ht="30">
      <c r="A1491" s="29">
        <f t="shared" si="118"/>
        <v>1490</v>
      </c>
      <c r="B1491" s="29">
        <v>103</v>
      </c>
      <c r="C1491" s="30">
        <f t="shared" si="119"/>
        <v>0</v>
      </c>
      <c r="D1491" s="40" t="s">
        <v>892</v>
      </c>
      <c r="E1491" s="32" t="s">
        <v>52</v>
      </c>
      <c r="F1491" s="40" t="s">
        <v>723</v>
      </c>
      <c r="G1491" s="33">
        <v>1</v>
      </c>
      <c r="H1491" s="34" t="s">
        <v>105</v>
      </c>
      <c r="I1491" s="110">
        <v>42455</v>
      </c>
      <c r="J1491" s="36"/>
      <c r="K1491" s="36">
        <v>1</v>
      </c>
      <c r="L1491" s="36">
        <v>1</v>
      </c>
      <c r="M1491" s="50">
        <v>1</v>
      </c>
      <c r="N1491" s="40" t="s">
        <v>3439</v>
      </c>
      <c r="O1491" s="35"/>
      <c r="P1491" s="40" t="s">
        <v>3440</v>
      </c>
      <c r="Q1491" s="35"/>
      <c r="R1491" s="34" t="s">
        <v>3441</v>
      </c>
      <c r="S1491" s="38"/>
      <c r="T1491" s="31"/>
      <c r="U1491" s="38"/>
      <c r="V1491" s="38">
        <f t="shared" si="116"/>
        <v>1490</v>
      </c>
      <c r="W1491" s="33">
        <f t="shared" si="117"/>
        <v>0</v>
      </c>
      <c r="X1491" s="28" t="str">
        <f t="shared" si="115"/>
        <v/>
      </c>
    </row>
    <row r="1492" spans="1:24" ht="30">
      <c r="A1492" s="29">
        <f t="shared" si="118"/>
        <v>1491</v>
      </c>
      <c r="B1492" s="29">
        <v>103</v>
      </c>
      <c r="C1492" s="30">
        <f t="shared" si="119"/>
        <v>0</v>
      </c>
      <c r="D1492" s="40" t="s">
        <v>892</v>
      </c>
      <c r="E1492" s="32" t="s">
        <v>52</v>
      </c>
      <c r="F1492" s="40" t="s">
        <v>723</v>
      </c>
      <c r="G1492" s="33">
        <v>1</v>
      </c>
      <c r="H1492" s="34" t="s">
        <v>105</v>
      </c>
      <c r="I1492" s="110">
        <v>42455</v>
      </c>
      <c r="J1492" s="36"/>
      <c r="K1492" s="36">
        <v>1</v>
      </c>
      <c r="L1492" s="36">
        <v>1</v>
      </c>
      <c r="M1492" s="50">
        <v>1</v>
      </c>
      <c r="N1492" s="40" t="s">
        <v>3442</v>
      </c>
      <c r="O1492" s="35"/>
      <c r="P1492" s="40" t="s">
        <v>3443</v>
      </c>
      <c r="Q1492" s="35"/>
      <c r="R1492" s="34" t="s">
        <v>3441</v>
      </c>
      <c r="S1492" s="38"/>
      <c r="T1492" s="31"/>
      <c r="U1492" s="38"/>
      <c r="V1492" s="38">
        <f t="shared" si="116"/>
        <v>1491</v>
      </c>
      <c r="W1492" s="33">
        <f t="shared" si="117"/>
        <v>0</v>
      </c>
      <c r="X1492" s="28" t="str">
        <f t="shared" si="115"/>
        <v/>
      </c>
    </row>
    <row r="1493" spans="1:24" ht="30">
      <c r="A1493" s="29">
        <f t="shared" si="118"/>
        <v>1492</v>
      </c>
      <c r="B1493" s="29">
        <v>103</v>
      </c>
      <c r="C1493" s="30">
        <f t="shared" si="119"/>
        <v>1</v>
      </c>
      <c r="D1493" s="40" t="s">
        <v>892</v>
      </c>
      <c r="E1493" s="32" t="s">
        <v>52</v>
      </c>
      <c r="F1493" s="40" t="s">
        <v>723</v>
      </c>
      <c r="G1493" s="33">
        <v>1</v>
      </c>
      <c r="H1493" s="34" t="s">
        <v>105</v>
      </c>
      <c r="I1493" s="110">
        <v>42455</v>
      </c>
      <c r="J1493" s="36"/>
      <c r="K1493" s="36">
        <v>1</v>
      </c>
      <c r="L1493" s="36">
        <v>1</v>
      </c>
      <c r="M1493" s="50">
        <v>1</v>
      </c>
      <c r="N1493" s="40" t="s">
        <v>3444</v>
      </c>
      <c r="O1493" s="35"/>
      <c r="P1493" s="40" t="s">
        <v>3445</v>
      </c>
      <c r="Q1493" s="40" t="s">
        <v>3446</v>
      </c>
      <c r="R1493" s="38"/>
      <c r="S1493" s="38"/>
      <c r="T1493" s="31"/>
      <c r="U1493" s="38"/>
      <c r="V1493" s="38">
        <f t="shared" si="116"/>
        <v>1492</v>
      </c>
      <c r="W1493" s="33">
        <f t="shared" si="117"/>
        <v>0</v>
      </c>
      <c r="X1493" s="28" t="str">
        <f t="shared" si="115"/>
        <v/>
      </c>
    </row>
    <row r="1494" spans="1:24">
      <c r="A1494" s="29">
        <f t="shared" si="118"/>
        <v>1493</v>
      </c>
      <c r="B1494" s="29">
        <v>201</v>
      </c>
      <c r="C1494" s="30">
        <f t="shared" si="119"/>
        <v>1</v>
      </c>
      <c r="D1494" s="40" t="s">
        <v>44</v>
      </c>
      <c r="E1494" s="32"/>
      <c r="F1494" s="40" t="s">
        <v>723</v>
      </c>
      <c r="G1494" s="33">
        <v>1</v>
      </c>
      <c r="H1494" s="34" t="s">
        <v>105</v>
      </c>
      <c r="I1494" s="110">
        <v>42455</v>
      </c>
      <c r="J1494" s="36"/>
      <c r="K1494" s="36">
        <v>1</v>
      </c>
      <c r="L1494" s="36">
        <v>1</v>
      </c>
      <c r="M1494" s="50">
        <v>1</v>
      </c>
      <c r="N1494" s="40" t="s">
        <v>3447</v>
      </c>
      <c r="O1494" s="35"/>
      <c r="P1494" s="40" t="s">
        <v>3448</v>
      </c>
      <c r="Q1494" s="40" t="s">
        <v>3449</v>
      </c>
      <c r="R1494" s="38"/>
      <c r="S1494" s="38"/>
      <c r="T1494" s="31"/>
      <c r="U1494" s="38"/>
      <c r="V1494" s="38">
        <f t="shared" si="116"/>
        <v>1493</v>
      </c>
      <c r="W1494" s="33">
        <f t="shared" si="117"/>
        <v>0</v>
      </c>
      <c r="X1494" s="28" t="str">
        <f t="shared" si="115"/>
        <v/>
      </c>
    </row>
    <row r="1495" spans="1:24">
      <c r="A1495" s="29">
        <f t="shared" si="118"/>
        <v>1494</v>
      </c>
      <c r="B1495" s="29">
        <v>202</v>
      </c>
      <c r="C1495" s="30">
        <f t="shared" si="119"/>
        <v>1</v>
      </c>
      <c r="D1495" s="40" t="s">
        <v>1512</v>
      </c>
      <c r="E1495" s="32"/>
      <c r="F1495" s="40" t="s">
        <v>723</v>
      </c>
      <c r="G1495" s="33">
        <v>1</v>
      </c>
      <c r="H1495" s="34" t="s">
        <v>105</v>
      </c>
      <c r="I1495" s="110">
        <v>42455</v>
      </c>
      <c r="J1495" s="36"/>
      <c r="K1495" s="36">
        <v>1</v>
      </c>
      <c r="L1495" s="36">
        <v>1</v>
      </c>
      <c r="M1495" s="50">
        <v>1</v>
      </c>
      <c r="N1495" s="40" t="s">
        <v>3450</v>
      </c>
      <c r="O1495" s="35"/>
      <c r="P1495" s="40"/>
      <c r="Q1495" s="40"/>
      <c r="R1495" s="38"/>
      <c r="S1495" s="38"/>
      <c r="T1495" s="31"/>
      <c r="U1495" s="38"/>
      <c r="V1495" s="38">
        <f t="shared" si="116"/>
        <v>1494</v>
      </c>
      <c r="W1495" s="33">
        <f t="shared" si="117"/>
        <v>0</v>
      </c>
      <c r="X1495" s="28" t="str">
        <f t="shared" si="115"/>
        <v/>
      </c>
    </row>
    <row r="1496" spans="1:24">
      <c r="A1496" s="29">
        <f t="shared" si="118"/>
        <v>1495</v>
      </c>
      <c r="B1496" s="29">
        <v>202</v>
      </c>
      <c r="C1496" s="30">
        <f t="shared" si="119"/>
        <v>1</v>
      </c>
      <c r="D1496" s="40" t="s">
        <v>1512</v>
      </c>
      <c r="E1496" s="32"/>
      <c r="F1496" s="40" t="s">
        <v>723</v>
      </c>
      <c r="G1496" s="33">
        <v>1</v>
      </c>
      <c r="H1496" s="34" t="s">
        <v>105</v>
      </c>
      <c r="I1496" s="110">
        <v>42455</v>
      </c>
      <c r="J1496" s="36"/>
      <c r="K1496" s="36">
        <v>1</v>
      </c>
      <c r="L1496" s="36">
        <v>1</v>
      </c>
      <c r="M1496" s="50">
        <v>1</v>
      </c>
      <c r="N1496" s="40" t="s">
        <v>3451</v>
      </c>
      <c r="O1496" s="35"/>
      <c r="P1496" s="40"/>
      <c r="Q1496" s="40"/>
      <c r="R1496" s="38"/>
      <c r="S1496" s="38"/>
      <c r="T1496" s="31"/>
      <c r="U1496" s="38"/>
      <c r="V1496" s="38">
        <f t="shared" si="116"/>
        <v>1495</v>
      </c>
      <c r="W1496" s="33">
        <f t="shared" si="117"/>
        <v>0</v>
      </c>
      <c r="X1496" s="28" t="str">
        <f t="shared" si="115"/>
        <v/>
      </c>
    </row>
    <row r="1497" spans="1:24" s="95" customFormat="1">
      <c r="A1497" s="29">
        <f t="shared" si="118"/>
        <v>1496</v>
      </c>
      <c r="B1497" s="29">
        <v>301</v>
      </c>
      <c r="C1497" s="30">
        <f t="shared" si="119"/>
        <v>0</v>
      </c>
      <c r="D1497" s="31" t="s">
        <v>50</v>
      </c>
      <c r="E1497" s="32"/>
      <c r="F1497" s="34" t="s">
        <v>225</v>
      </c>
      <c r="G1497" s="33">
        <v>4</v>
      </c>
      <c r="H1497" s="34" t="s">
        <v>105</v>
      </c>
      <c r="I1497" s="111">
        <v>42455</v>
      </c>
      <c r="J1497" s="36" t="s">
        <v>252</v>
      </c>
      <c r="K1497" s="36">
        <v>1</v>
      </c>
      <c r="L1497" s="36">
        <v>4</v>
      </c>
      <c r="M1497" s="50">
        <v>1</v>
      </c>
      <c r="N1497" s="34" t="s">
        <v>3452</v>
      </c>
      <c r="O1497" s="31"/>
      <c r="P1497" s="34" t="s">
        <v>3453</v>
      </c>
      <c r="Q1497" s="31"/>
      <c r="R1497" s="31"/>
      <c r="S1497" s="34"/>
      <c r="T1497" s="34" t="s">
        <v>3454</v>
      </c>
      <c r="U1497" s="34" t="s">
        <v>436</v>
      </c>
      <c r="V1497" s="38">
        <f t="shared" si="116"/>
        <v>1496</v>
      </c>
      <c r="W1497" s="33">
        <f t="shared" si="117"/>
        <v>0</v>
      </c>
      <c r="X1497" s="28" t="str">
        <f t="shared" si="115"/>
        <v/>
      </c>
    </row>
    <row r="1498" spans="1:24" s="95" customFormat="1" ht="45">
      <c r="A1498" s="29">
        <f t="shared" si="118"/>
        <v>1497</v>
      </c>
      <c r="B1498" s="29">
        <v>301</v>
      </c>
      <c r="C1498" s="30">
        <f t="shared" si="119"/>
        <v>0</v>
      </c>
      <c r="D1498" s="31" t="s">
        <v>50</v>
      </c>
      <c r="E1498" s="32"/>
      <c r="F1498" s="34" t="s">
        <v>225</v>
      </c>
      <c r="G1498" s="33">
        <v>4</v>
      </c>
      <c r="H1498" s="34" t="s">
        <v>105</v>
      </c>
      <c r="I1498" s="111">
        <v>42455</v>
      </c>
      <c r="J1498" s="36" t="s">
        <v>252</v>
      </c>
      <c r="K1498" s="36">
        <v>1</v>
      </c>
      <c r="L1498" s="36">
        <v>4</v>
      </c>
      <c r="M1498" s="50">
        <v>1</v>
      </c>
      <c r="N1498" s="40" t="s">
        <v>3455</v>
      </c>
      <c r="O1498" s="31"/>
      <c r="P1498" s="34" t="s">
        <v>3456</v>
      </c>
      <c r="Q1498" s="31"/>
      <c r="R1498" s="31"/>
      <c r="S1498" s="34"/>
      <c r="T1498" s="34" t="s">
        <v>3457</v>
      </c>
      <c r="U1498" s="34" t="s">
        <v>436</v>
      </c>
      <c r="V1498" s="38">
        <f t="shared" si="116"/>
        <v>1497</v>
      </c>
      <c r="W1498" s="33">
        <f t="shared" si="117"/>
        <v>0</v>
      </c>
      <c r="X1498" s="28" t="str">
        <f t="shared" si="115"/>
        <v/>
      </c>
    </row>
    <row r="1499" spans="1:24" s="95" customFormat="1" ht="75">
      <c r="A1499" s="29">
        <f t="shared" si="118"/>
        <v>1498</v>
      </c>
      <c r="B1499" s="29">
        <v>301</v>
      </c>
      <c r="C1499" s="30">
        <f t="shared" si="119"/>
        <v>0</v>
      </c>
      <c r="D1499" s="31" t="s">
        <v>50</v>
      </c>
      <c r="E1499" s="32"/>
      <c r="F1499" s="34" t="s">
        <v>225</v>
      </c>
      <c r="G1499" s="33">
        <v>4</v>
      </c>
      <c r="H1499" s="34" t="s">
        <v>105</v>
      </c>
      <c r="I1499" s="111">
        <v>42455</v>
      </c>
      <c r="J1499" s="36" t="s">
        <v>252</v>
      </c>
      <c r="K1499" s="36">
        <v>1</v>
      </c>
      <c r="L1499" s="36">
        <v>4</v>
      </c>
      <c r="M1499" s="50">
        <v>1</v>
      </c>
      <c r="N1499" s="40" t="s">
        <v>3458</v>
      </c>
      <c r="O1499" s="31"/>
      <c r="P1499" s="34" t="s">
        <v>3459</v>
      </c>
      <c r="Q1499" s="31"/>
      <c r="R1499" s="34" t="s">
        <v>3460</v>
      </c>
      <c r="S1499" s="34"/>
      <c r="T1499" s="31"/>
      <c r="U1499" s="34"/>
      <c r="V1499" s="38">
        <f t="shared" si="116"/>
        <v>1498</v>
      </c>
      <c r="W1499" s="33">
        <f t="shared" si="117"/>
        <v>0</v>
      </c>
      <c r="X1499" s="28" t="str">
        <f t="shared" si="115"/>
        <v/>
      </c>
    </row>
    <row r="1500" spans="1:24" s="95" customFormat="1">
      <c r="A1500" s="29">
        <f t="shared" si="118"/>
        <v>1499</v>
      </c>
      <c r="B1500" s="29">
        <v>401</v>
      </c>
      <c r="C1500" s="30">
        <f>(R1500="")*(U1500="")*(T1500="")*(S1500="")</f>
        <v>0</v>
      </c>
      <c r="D1500" s="34" t="s">
        <v>3358</v>
      </c>
      <c r="E1500" s="32"/>
      <c r="F1500" s="34" t="s">
        <v>723</v>
      </c>
      <c r="G1500" s="33">
        <v>1</v>
      </c>
      <c r="H1500" s="34" t="s">
        <v>105</v>
      </c>
      <c r="I1500" s="111">
        <v>42455</v>
      </c>
      <c r="J1500" s="36" t="s">
        <v>252</v>
      </c>
      <c r="K1500" s="36">
        <v>1</v>
      </c>
      <c r="L1500" s="36">
        <v>4</v>
      </c>
      <c r="M1500" s="50">
        <v>1</v>
      </c>
      <c r="N1500" s="40" t="s">
        <v>3461</v>
      </c>
      <c r="O1500" s="31"/>
      <c r="P1500" s="34" t="s">
        <v>3462</v>
      </c>
      <c r="Q1500" s="31"/>
      <c r="R1500" s="34" t="s">
        <v>3463</v>
      </c>
      <c r="S1500" s="34"/>
      <c r="T1500" s="31"/>
      <c r="U1500" s="34"/>
      <c r="V1500" s="38">
        <f t="shared" si="116"/>
        <v>1499</v>
      </c>
      <c r="W1500" s="33">
        <f t="shared" si="117"/>
        <v>0</v>
      </c>
      <c r="X1500" s="28" t="str">
        <f t="shared" si="115"/>
        <v/>
      </c>
    </row>
    <row r="1501" spans="1:24" s="95" customFormat="1">
      <c r="A1501" s="29">
        <f t="shared" si="118"/>
        <v>1500</v>
      </c>
      <c r="B1501" s="29">
        <v>401</v>
      </c>
      <c r="C1501" s="30">
        <f>(R1501="")*(U1501="")*(T1501="")*(S1501="")</f>
        <v>0</v>
      </c>
      <c r="D1501" s="34" t="s">
        <v>3358</v>
      </c>
      <c r="E1501" s="32"/>
      <c r="F1501" s="34" t="s">
        <v>723</v>
      </c>
      <c r="G1501" s="33">
        <v>1</v>
      </c>
      <c r="H1501" s="34" t="s">
        <v>105</v>
      </c>
      <c r="I1501" s="111">
        <v>42455</v>
      </c>
      <c r="J1501" s="36" t="s">
        <v>252</v>
      </c>
      <c r="K1501" s="36">
        <v>1</v>
      </c>
      <c r="L1501" s="36">
        <v>4</v>
      </c>
      <c r="M1501" s="50">
        <v>1</v>
      </c>
      <c r="N1501" s="40" t="s">
        <v>3464</v>
      </c>
      <c r="O1501" s="31"/>
      <c r="P1501" s="34" t="s">
        <v>3465</v>
      </c>
      <c r="Q1501" s="31"/>
      <c r="R1501" s="34" t="s">
        <v>3466</v>
      </c>
      <c r="S1501" s="34"/>
      <c r="T1501" s="31"/>
      <c r="U1501" s="34"/>
      <c r="V1501" s="38">
        <f t="shared" si="116"/>
        <v>1500</v>
      </c>
      <c r="W1501" s="33">
        <f t="shared" si="117"/>
        <v>0</v>
      </c>
      <c r="X1501" s="28" t="str">
        <f t="shared" si="115"/>
        <v/>
      </c>
    </row>
  </sheetData>
  <autoFilter ref="A1:AA1501"/>
  <pageMargins left="0.57999999999999996" right="0.57999999999999996" top="0.47" bottom="0.38" header="0.31496062992125984" footer="0.31496062992125984"/>
  <pageSetup paperSize="9" scale="66" fitToHeight="100" orientation="landscape"/>
  <headerFooter>
    <oddHeader>&amp;R&amp;A</oddHeader>
    <oddFooter>&amp;R&amp;P</oddFooter>
  </headerFooter>
</worksheet>
</file>

<file path=xl/worksheets/sheet3.xml><?xml version="1.0" encoding="utf-8"?>
<worksheet xmlns="http://schemas.openxmlformats.org/spreadsheetml/2006/main" xmlns:r="http://schemas.openxmlformats.org/officeDocument/2006/relationships">
  <sheetPr>
    <tabColor rgb="FFFFC000"/>
    <pageSetUpPr fitToPage="1"/>
  </sheetPr>
  <dimension ref="A1:O177"/>
  <sheetViews>
    <sheetView workbookViewId="0">
      <pane xSplit="3" ySplit="1" topLeftCell="D2" activePane="bottomRight" state="frozen"/>
      <selection activeCell="D1" sqref="D1:D1048576"/>
      <selection pane="topRight" activeCell="D1" sqref="D1:D1048576"/>
      <selection pane="bottomLeft" activeCell="D1" sqref="D1:D1048576"/>
      <selection pane="bottomRight" activeCell="D1" sqref="D1:D1048576"/>
    </sheetView>
  </sheetViews>
  <sheetFormatPr defaultColWidth="9.140625" defaultRowHeight="15" outlineLevelCol="1"/>
  <cols>
    <col min="1" max="1" width="4" style="131" bestFit="1" customWidth="1"/>
    <col min="2" max="2" width="22.140625" style="175" customWidth="1"/>
    <col min="3" max="3" width="16.42578125" style="45" customWidth="1"/>
    <col min="4" max="4" width="12.42578125" style="131" customWidth="1" outlineLevel="1"/>
    <col min="5" max="5" width="69.28515625" style="131" customWidth="1"/>
    <col min="6" max="6" width="49.28515625" style="131" bestFit="1" customWidth="1" outlineLevel="1"/>
    <col min="7" max="7" width="1.7109375" style="131" customWidth="1"/>
    <col min="8" max="9" width="14.85546875" style="131" hidden="1" customWidth="1" outlineLevel="1"/>
    <col min="10" max="10" width="9.140625" collapsed="1"/>
    <col min="16" max="16384" width="9.140625" style="131"/>
  </cols>
  <sheetData>
    <row r="1" spans="1:9" ht="30">
      <c r="A1" s="121" t="s">
        <v>0</v>
      </c>
      <c r="B1" s="1" t="s">
        <v>3467</v>
      </c>
      <c r="C1" s="38" t="s">
        <v>3468</v>
      </c>
      <c r="D1" s="1" t="s">
        <v>87</v>
      </c>
      <c r="E1" s="1" t="s">
        <v>3469</v>
      </c>
      <c r="F1" s="1" t="s">
        <v>3470</v>
      </c>
      <c r="G1" s="1" t="s">
        <v>22</v>
      </c>
      <c r="H1" s="1" t="s">
        <v>3471</v>
      </c>
      <c r="I1" s="130" t="s">
        <v>3470</v>
      </c>
    </row>
    <row r="2" spans="1:9" ht="45">
      <c r="A2" s="121">
        <v>1</v>
      </c>
      <c r="B2" s="132" t="s">
        <v>99</v>
      </c>
      <c r="C2" s="133" t="s">
        <v>2868</v>
      </c>
      <c r="D2" s="132"/>
      <c r="E2" s="133" t="s">
        <v>3472</v>
      </c>
      <c r="F2" s="134" t="s">
        <v>3473</v>
      </c>
      <c r="G2" s="31"/>
      <c r="H2" s="31"/>
      <c r="I2" s="131" t="str">
        <f t="shared" ref="I2:I33" si="0">"["&amp;C2&amp;"] "&amp;E2&amp;IF(F2="",,"; URL: "&amp;F2)</f>
        <v>[2014/59/EU] Directive of the European parliament and of the Council of 15 May 2014; URL: http://eur-lex.europa.eu/legal-content/EN/TXT/PDF/?uri=CELEX:32014L0059&amp;from=EN</v>
      </c>
    </row>
    <row r="3" spans="1:9" ht="30">
      <c r="A3" s="121">
        <f t="shared" ref="A3:A66" si="1">1+A2</f>
        <v>2</v>
      </c>
      <c r="B3" s="121" t="s">
        <v>99</v>
      </c>
      <c r="C3" s="31" t="s">
        <v>3474</v>
      </c>
      <c r="D3" s="121"/>
      <c r="E3" s="31" t="s">
        <v>3475</v>
      </c>
      <c r="F3" s="121" t="s">
        <v>3476</v>
      </c>
      <c r="G3" s="121"/>
      <c r="H3" s="121"/>
      <c r="I3" s="131" t="str">
        <f t="shared" si="0"/>
        <v>[bcbs108] Principles for the management and supervision of interest rate risk ; URL: http://bis.org/publ/bcbs108.htm</v>
      </c>
    </row>
    <row r="4" spans="1:9" ht="30">
      <c r="A4" s="121">
        <f t="shared" si="1"/>
        <v>3</v>
      </c>
      <c r="B4" s="121" t="s">
        <v>99</v>
      </c>
      <c r="C4" s="31" t="s">
        <v>865</v>
      </c>
      <c r="D4" s="121"/>
      <c r="E4" s="31" t="s">
        <v>3477</v>
      </c>
      <c r="F4" s="121" t="s">
        <v>3478</v>
      </c>
      <c r="G4" s="121"/>
      <c r="H4" s="121"/>
      <c r="I4" s="131" t="str">
        <f t="shared" si="0"/>
        <v>[bcbs113] Compliance and the compliance function in banks; URL: http://bis.org/publ/bcbs113.htm</v>
      </c>
    </row>
    <row r="5" spans="1:9" ht="30">
      <c r="A5" s="121">
        <f t="shared" si="1"/>
        <v>4</v>
      </c>
      <c r="B5" s="31" t="s">
        <v>99</v>
      </c>
      <c r="C5" s="31" t="s">
        <v>436</v>
      </c>
      <c r="D5" s="31"/>
      <c r="E5" s="31" t="s">
        <v>3479</v>
      </c>
      <c r="F5" s="31" t="s">
        <v>3480</v>
      </c>
      <c r="G5" s="121"/>
      <c r="H5" s="121"/>
      <c r="I5" s="131" t="str">
        <f t="shared" si="0"/>
        <v>[bcbs128] Basel II: International Convergence of Capital Measurement and Capital Standards: A Revised Framework - Comprehensive Version; URL: http://bis.org/publ/bcbs128.htm</v>
      </c>
    </row>
    <row r="6" spans="1:9" ht="30">
      <c r="A6" s="121">
        <f t="shared" si="1"/>
        <v>5</v>
      </c>
      <c r="B6" s="31" t="s">
        <v>99</v>
      </c>
      <c r="C6" s="31" t="s">
        <v>3481</v>
      </c>
      <c r="D6" s="31"/>
      <c r="E6" s="31" t="s">
        <v>3482</v>
      </c>
      <c r="F6" s="31" t="s">
        <v>3483</v>
      </c>
      <c r="G6" s="31"/>
      <c r="H6" s="31"/>
      <c r="I6" s="131" t="str">
        <f t="shared" si="0"/>
        <v>[bcbs137] Fair value measurement and modelling: An assessment of challenges and lessons learned from the market stress; URL: http://www.bis.org/publ/bcbs137.pdf</v>
      </c>
    </row>
    <row r="7" spans="1:9" ht="30">
      <c r="A7" s="121">
        <f t="shared" si="1"/>
        <v>6</v>
      </c>
      <c r="B7" s="31" t="s">
        <v>99</v>
      </c>
      <c r="C7" s="31" t="s">
        <v>148</v>
      </c>
      <c r="D7" s="31"/>
      <c r="E7" s="31" t="s">
        <v>3484</v>
      </c>
      <c r="F7" s="31" t="s">
        <v>3485</v>
      </c>
      <c r="G7" s="121"/>
      <c r="H7" s="121"/>
      <c r="I7" s="131" t="str">
        <f t="shared" si="0"/>
        <v>[bcbs144] Principles for Sound Liquidity Risk Management and Supervision; URL: http://www.bis.org/publ/bcbs144.pdf</v>
      </c>
    </row>
    <row r="8" spans="1:9" ht="30">
      <c r="A8" s="121">
        <f t="shared" si="1"/>
        <v>7</v>
      </c>
      <c r="B8" s="121" t="s">
        <v>99</v>
      </c>
      <c r="C8" s="31" t="s">
        <v>3486</v>
      </c>
      <c r="D8" s="121"/>
      <c r="E8" s="31" t="s">
        <v>3487</v>
      </c>
      <c r="F8" s="121" t="s">
        <v>3488</v>
      </c>
      <c r="G8" s="31"/>
      <c r="H8" s="31"/>
      <c r="I8" s="131" t="str">
        <f t="shared" si="0"/>
        <v>[bcbs152] Range of practices and issues in economic capital frameworks; URL: http://www.bis.org/publ/bcbs152.pdf</v>
      </c>
    </row>
    <row r="9" spans="1:9" ht="30">
      <c r="A9" s="121">
        <f t="shared" si="1"/>
        <v>8</v>
      </c>
      <c r="B9" s="31" t="s">
        <v>99</v>
      </c>
      <c r="C9" s="31" t="s">
        <v>616</v>
      </c>
      <c r="D9" s="31"/>
      <c r="E9" s="31" t="s">
        <v>3489</v>
      </c>
      <c r="F9" s="31" t="s">
        <v>3490</v>
      </c>
      <c r="G9" s="135"/>
      <c r="H9" s="121"/>
      <c r="I9" s="131" t="str">
        <f t="shared" si="0"/>
        <v>[bcbs155] Principles for sound stress testing practices and supervision; URL: http://www.bis.org/publ/bcbs155.pdf</v>
      </c>
    </row>
    <row r="10" spans="1:9" ht="30">
      <c r="A10" s="121">
        <f t="shared" si="1"/>
        <v>9</v>
      </c>
      <c r="B10" s="121" t="s">
        <v>99</v>
      </c>
      <c r="C10" s="31" t="s">
        <v>793</v>
      </c>
      <c r="D10" s="121"/>
      <c r="E10" s="31" t="s">
        <v>3491</v>
      </c>
      <c r="F10" s="121" t="s">
        <v>3492</v>
      </c>
      <c r="G10" s="121"/>
      <c r="H10" s="121"/>
      <c r="I10" s="131" t="str">
        <f t="shared" si="0"/>
        <v>[bcbs158] Revisions to the Basel II market risk framework - final version; URL: http://bis.org/publ/bcbs158.htm</v>
      </c>
    </row>
    <row r="11" spans="1:9" ht="30">
      <c r="A11" s="121">
        <f t="shared" si="1"/>
        <v>10</v>
      </c>
      <c r="B11" s="121" t="s">
        <v>99</v>
      </c>
      <c r="C11" s="31" t="s">
        <v>796</v>
      </c>
      <c r="D11" s="121"/>
      <c r="E11" s="31" t="s">
        <v>3493</v>
      </c>
      <c r="F11" s="121" t="s">
        <v>3494</v>
      </c>
      <c r="G11" s="132"/>
      <c r="H11" s="121"/>
      <c r="I11" s="131" t="str">
        <f t="shared" si="0"/>
        <v>[bcbs159] Guidelines for computing capital for incremental risk in the trading book - final version; URL: http://bis.org/publ/bcbs159.htm</v>
      </c>
    </row>
    <row r="12" spans="1:9" ht="30">
      <c r="A12" s="121">
        <f t="shared" si="1"/>
        <v>11</v>
      </c>
      <c r="B12" s="121" t="s">
        <v>99</v>
      </c>
      <c r="C12" s="31" t="s">
        <v>765</v>
      </c>
      <c r="D12" s="121"/>
      <c r="E12" s="31" t="s">
        <v>3495</v>
      </c>
      <c r="F12" s="121" t="s">
        <v>3496</v>
      </c>
      <c r="G12" s="31"/>
      <c r="H12" s="31"/>
      <c r="I12" s="131" t="str">
        <f t="shared" si="0"/>
        <v>[bcbs189] Basel III: A global regulatory framework for more resilient banks and banking systems; URL: http://bis.org/publ/bcbs189.htm</v>
      </c>
    </row>
    <row r="13" spans="1:9" ht="30">
      <c r="A13" s="121">
        <f t="shared" si="1"/>
        <v>12</v>
      </c>
      <c r="B13" s="121" t="s">
        <v>99</v>
      </c>
      <c r="C13" s="31" t="s">
        <v>3497</v>
      </c>
      <c r="D13" s="121"/>
      <c r="E13" s="121" t="s">
        <v>3498</v>
      </c>
      <c r="F13" s="121" t="s">
        <v>3499</v>
      </c>
      <c r="G13" s="134"/>
      <c r="H13" s="121"/>
      <c r="I13" s="131" t="str">
        <f t="shared" si="0"/>
        <v>[bcbs194] Range of Methodologies for Risk and Performance Alignment of Remuneration, May 2011, Basel Committee on Banking Supervision; URL: www.bis.org/bcbs/publ/bcbs194</v>
      </c>
    </row>
    <row r="14" spans="1:9" ht="30">
      <c r="A14" s="121">
        <f t="shared" si="1"/>
        <v>13</v>
      </c>
      <c r="B14" s="121" t="s">
        <v>99</v>
      </c>
      <c r="C14" s="31" t="s">
        <v>3500</v>
      </c>
      <c r="D14" s="121"/>
      <c r="E14" s="31" t="s">
        <v>3501</v>
      </c>
      <c r="F14" s="121" t="s">
        <v>3502</v>
      </c>
      <c r="G14" s="31"/>
      <c r="H14" s="31"/>
      <c r="I14" s="131" t="str">
        <f t="shared" si="0"/>
        <v>[bcbs195] Principles for the Sound Management of Operational Risk - final document; URL: http://bis.org/publ/bcbs195.htm</v>
      </c>
    </row>
    <row r="15" spans="1:9" ht="30">
      <c r="A15" s="121">
        <f t="shared" si="1"/>
        <v>14</v>
      </c>
      <c r="B15" s="136" t="s">
        <v>99</v>
      </c>
      <c r="C15" s="31" t="s">
        <v>3503</v>
      </c>
      <c r="D15" s="121"/>
      <c r="E15" s="121" t="s">
        <v>3504</v>
      </c>
      <c r="F15" s="135" t="s">
        <v>3505</v>
      </c>
      <c r="G15" s="121"/>
      <c r="H15" s="121"/>
      <c r="I15" s="131" t="str">
        <f t="shared" si="0"/>
        <v>[bcbs196] Operational Risk - Supervisory Guidelines for the Advanced Measurement Approaches, 2011; URL: www.bis.org/pub/bcbs196.pdf</v>
      </c>
    </row>
    <row r="16" spans="1:9" ht="30">
      <c r="A16" s="121">
        <f t="shared" si="1"/>
        <v>15</v>
      </c>
      <c r="B16" s="9" t="s">
        <v>99</v>
      </c>
      <c r="C16" s="31" t="s">
        <v>3506</v>
      </c>
      <c r="D16" s="137">
        <v>42449</v>
      </c>
      <c r="E16" s="75" t="s">
        <v>3507</v>
      </c>
      <c r="F16" s="138" t="s">
        <v>3508</v>
      </c>
      <c r="G16" s="139"/>
      <c r="H16" s="139"/>
      <c r="I16" s="131" t="str">
        <f t="shared" si="0"/>
        <v>[bcbs207] Global systemically important banks: Assessment methodology and the additional loss absorbency requirement; URL: http://bis.org/publ/bcbs207.htm</v>
      </c>
    </row>
    <row r="17" spans="1:9" ht="30">
      <c r="A17" s="121">
        <f t="shared" si="1"/>
        <v>16</v>
      </c>
      <c r="B17" s="9" t="s">
        <v>99</v>
      </c>
      <c r="C17" s="34" t="s">
        <v>3509</v>
      </c>
      <c r="D17" s="137">
        <v>42449</v>
      </c>
      <c r="E17" s="9" t="s">
        <v>3510</v>
      </c>
      <c r="F17" s="140" t="s">
        <v>3511</v>
      </c>
      <c r="G17" s="139"/>
      <c r="H17" s="139"/>
      <c r="I17" s="131" t="str">
        <f t="shared" si="0"/>
        <v>[bcbs233] Dealing with domestic systemically important banks: framework ; URL: http://www.bis.org/publ/bcbs233.htm</v>
      </c>
    </row>
    <row r="18" spans="1:9" ht="30">
      <c r="A18" s="121">
        <f t="shared" si="1"/>
        <v>17</v>
      </c>
      <c r="B18" s="31" t="s">
        <v>99</v>
      </c>
      <c r="C18" s="31" t="s">
        <v>232</v>
      </c>
      <c r="D18" s="31"/>
      <c r="E18" s="31" t="s">
        <v>3512</v>
      </c>
      <c r="F18" s="31" t="s">
        <v>3513</v>
      </c>
      <c r="G18" s="135"/>
      <c r="H18" s="121"/>
      <c r="I18" s="131" t="str">
        <f t="shared" si="0"/>
        <v>[bcbs238] Basel III: The Liquidity Coverage Ratio and liquidity risk monitoring tools; URL: http://www.bis.org/publ/bcbs238.pdf</v>
      </c>
    </row>
    <row r="19" spans="1:9" ht="30">
      <c r="A19" s="121">
        <f t="shared" si="1"/>
        <v>18</v>
      </c>
      <c r="B19" s="132" t="s">
        <v>99</v>
      </c>
      <c r="C19" s="132" t="s">
        <v>3022</v>
      </c>
      <c r="D19" s="132"/>
      <c r="E19" s="75" t="s">
        <v>3514</v>
      </c>
      <c r="F19" s="132" t="s">
        <v>3515</v>
      </c>
      <c r="G19" s="121"/>
      <c r="H19" s="121"/>
      <c r="I19" s="131" t="str">
        <f t="shared" si="0"/>
        <v>[bcbs239] Principles for effective risk data aggregation and risk reporting January 2013; URL: http://www.bis.org/publ/bcbs239.pdf</v>
      </c>
    </row>
    <row r="20" spans="1:9" ht="30">
      <c r="A20" s="121">
        <f t="shared" si="1"/>
        <v>19</v>
      </c>
      <c r="B20" s="121" t="s">
        <v>99</v>
      </c>
      <c r="C20" s="31" t="s">
        <v>3516</v>
      </c>
      <c r="D20" s="121"/>
      <c r="E20" s="31" t="s">
        <v>3517</v>
      </c>
      <c r="F20" s="121" t="s">
        <v>3518</v>
      </c>
      <c r="G20" s="31"/>
      <c r="H20" s="31"/>
      <c r="I20" s="131" t="str">
        <f t="shared" si="0"/>
        <v>[bcbs241] Supervisory guidance for managing risks associated with the settlement of foreign exchange transactions; URL: http://www.bis.org/publ/bcbs241.htm</v>
      </c>
    </row>
    <row r="21" spans="1:9" ht="30">
      <c r="A21" s="121">
        <f t="shared" si="1"/>
        <v>20</v>
      </c>
      <c r="B21" s="121" t="s">
        <v>99</v>
      </c>
      <c r="C21" s="31" t="s">
        <v>3519</v>
      </c>
      <c r="D21" s="121"/>
      <c r="E21" s="31" t="s">
        <v>3520</v>
      </c>
      <c r="F21" s="121" t="s">
        <v>3521</v>
      </c>
      <c r="G21" s="121"/>
      <c r="H21" s="121"/>
      <c r="I21" s="131" t="str">
        <f t="shared" si="0"/>
        <v>[bcbs248] Monitoring tools for intraday liquidity management - final document; URL: http://www.bis.org/publ/bcbs248.htm</v>
      </c>
    </row>
    <row r="22" spans="1:9" ht="30">
      <c r="A22" s="121">
        <f t="shared" si="1"/>
        <v>21</v>
      </c>
      <c r="B22" s="9" t="s">
        <v>99</v>
      </c>
      <c r="C22" s="34" t="s">
        <v>3522</v>
      </c>
      <c r="D22" s="137">
        <v>42449</v>
      </c>
      <c r="E22" s="9" t="s">
        <v>3523</v>
      </c>
      <c r="F22" s="141" t="s">
        <v>3524</v>
      </c>
      <c r="G22" s="139"/>
      <c r="H22" s="139"/>
      <c r="I22" s="131" t="str">
        <f t="shared" si="0"/>
        <v>[bcbs255] Global systemically important banks: updated assessment methodology and the higher loss absorbency requirement; URL: http://www.bis.org/publ/bcbs255.htm</v>
      </c>
    </row>
    <row r="23" spans="1:9" ht="30">
      <c r="A23" s="121">
        <f t="shared" si="1"/>
        <v>22</v>
      </c>
      <c r="B23" s="121" t="s">
        <v>99</v>
      </c>
      <c r="C23" s="31" t="s">
        <v>891</v>
      </c>
      <c r="D23" s="121"/>
      <c r="E23" s="31" t="s">
        <v>3525</v>
      </c>
      <c r="F23" s="121" t="s">
        <v>3526</v>
      </c>
      <c r="G23" s="135"/>
      <c r="H23" s="121"/>
      <c r="I23" s="131" t="str">
        <f t="shared" si="0"/>
        <v>[bcbs275] Sound management of risks related to money laundering and financing of terrorism; URL: http://www.bis.org/publ/bcbs275.htm</v>
      </c>
    </row>
    <row r="24" spans="1:9" ht="30">
      <c r="A24" s="121">
        <f t="shared" si="1"/>
        <v>23</v>
      </c>
      <c r="B24" s="121" t="s">
        <v>99</v>
      </c>
      <c r="C24" s="31" t="s">
        <v>2378</v>
      </c>
      <c r="D24" s="121"/>
      <c r="E24" s="121" t="s">
        <v>3527</v>
      </c>
      <c r="F24" s="121" t="s">
        <v>3528</v>
      </c>
      <c r="G24" s="135"/>
      <c r="H24" s="121"/>
      <c r="I24" s="131" t="str">
        <f t="shared" si="0"/>
        <v>[bcbs283] Supervisory framework for measuring and controlling large exposures - final standard; URL: http://www.bis.org/publ/bcbs283.htm</v>
      </c>
    </row>
    <row r="25" spans="1:9" ht="30">
      <c r="A25" s="121">
        <f t="shared" si="1"/>
        <v>24</v>
      </c>
      <c r="B25" s="136" t="s">
        <v>99</v>
      </c>
      <c r="C25" s="31" t="s">
        <v>3529</v>
      </c>
      <c r="D25" s="121"/>
      <c r="E25" s="121" t="s">
        <v>3530</v>
      </c>
      <c r="F25" s="135" t="s">
        <v>3531</v>
      </c>
      <c r="G25" s="135"/>
      <c r="H25" s="121"/>
      <c r="I25" s="131" t="str">
        <f t="shared" si="0"/>
        <v>[bcbs291] Operational Risk - Revisions to the Simpler approaches; URL: http://bis.org/publ/bcbs291.htm</v>
      </c>
    </row>
    <row r="26" spans="1:9" ht="30">
      <c r="A26" s="121">
        <f t="shared" si="1"/>
        <v>25</v>
      </c>
      <c r="B26" s="136" t="s">
        <v>99</v>
      </c>
      <c r="C26" s="31" t="s">
        <v>3532</v>
      </c>
      <c r="D26" s="121"/>
      <c r="E26" s="121" t="s">
        <v>3533</v>
      </c>
      <c r="F26" s="135" t="s">
        <v>3534</v>
      </c>
      <c r="G26" s="135"/>
      <c r="H26" s="121"/>
      <c r="I26" s="131" t="str">
        <f t="shared" si="0"/>
        <v>[bcbs292] Review of the Principles for the Sound Management of Operational Risk; URL: http://bis.org/publ/bcbs292.htm</v>
      </c>
    </row>
    <row r="27" spans="1:9" ht="30">
      <c r="A27" s="121">
        <f t="shared" si="1"/>
        <v>26</v>
      </c>
      <c r="B27" s="121" t="s">
        <v>99</v>
      </c>
      <c r="C27" s="31" t="s">
        <v>742</v>
      </c>
      <c r="D27" s="121"/>
      <c r="E27" s="31" t="s">
        <v>3535</v>
      </c>
      <c r="F27" s="121" t="s">
        <v>3536</v>
      </c>
      <c r="G27" s="121"/>
      <c r="H27" s="121"/>
      <c r="I27" s="131" t="str">
        <f t="shared" si="0"/>
        <v>[bcbs63] Risk concentrations principles; URL: http://bis.org/publ/bcbs63.htm</v>
      </c>
    </row>
    <row r="28" spans="1:9" ht="30">
      <c r="A28" s="121">
        <f t="shared" si="1"/>
        <v>27</v>
      </c>
      <c r="B28" s="121" t="s">
        <v>99</v>
      </c>
      <c r="C28" s="132" t="s">
        <v>3537</v>
      </c>
      <c r="D28" s="132"/>
      <c r="E28" s="132" t="s">
        <v>3538</v>
      </c>
      <c r="F28" s="132" t="s">
        <v>3539</v>
      </c>
      <c r="G28" s="121"/>
      <c r="H28" s="121"/>
      <c r="I28" s="131" t="str">
        <f t="shared" si="0"/>
        <v>[bcbs75] Principles for the Management of Credit Risk ; URL: http://www.bis.org/publ/bcbs75.pdf</v>
      </c>
    </row>
    <row r="29" spans="1:9" ht="30">
      <c r="A29" s="121">
        <f t="shared" si="1"/>
        <v>28</v>
      </c>
      <c r="B29" s="121" t="s">
        <v>99</v>
      </c>
      <c r="C29" s="31" t="s">
        <v>773</v>
      </c>
      <c r="D29" s="121"/>
      <c r="E29" s="31" t="s">
        <v>3540</v>
      </c>
      <c r="F29" s="121" t="s">
        <v>3541</v>
      </c>
      <c r="G29" s="31"/>
      <c r="H29" s="31"/>
      <c r="I29" s="131" t="str">
        <f t="shared" si="0"/>
        <v>[bcbsc122] Management of banks' international lending: country risk analysis and country exposure measurement and control; URL: http://www.bis.org/publ/bcbsc122.htm</v>
      </c>
    </row>
    <row r="30" spans="1:9" ht="30">
      <c r="A30" s="121">
        <f t="shared" si="1"/>
        <v>29</v>
      </c>
      <c r="B30" s="31" t="s">
        <v>99</v>
      </c>
      <c r="C30" s="31" t="s">
        <v>357</v>
      </c>
      <c r="D30" s="31"/>
      <c r="E30" s="31" t="s">
        <v>3542</v>
      </c>
      <c r="F30" s="31" t="s">
        <v>3543</v>
      </c>
      <c r="G30" s="135"/>
      <c r="H30" s="121"/>
      <c r="I30" s="131" t="str">
        <f t="shared" si="0"/>
        <v>[bcbsd248] Monitoring tools for intraday liquidity management; URL: http://www.bis.org/publ/bcbs248.pdf</v>
      </c>
    </row>
    <row r="31" spans="1:9" ht="30">
      <c r="A31" s="121">
        <f t="shared" si="1"/>
        <v>30</v>
      </c>
      <c r="B31" s="31" t="s">
        <v>99</v>
      </c>
      <c r="C31" s="31" t="s">
        <v>330</v>
      </c>
      <c r="D31" s="31"/>
      <c r="E31" s="31" t="s">
        <v>3544</v>
      </c>
      <c r="F31" s="31" t="s">
        <v>3545</v>
      </c>
      <c r="G31" s="135"/>
      <c r="H31" s="121"/>
      <c r="I31" s="131" t="str">
        <f t="shared" si="0"/>
        <v>[bcbsd295] Basel III: the net stable funding ratio; URL: http://www.bis.org/bcbs/publ/d295.pdf</v>
      </c>
    </row>
    <row r="32" spans="1:9" ht="30">
      <c r="A32" s="121">
        <f t="shared" si="1"/>
        <v>31</v>
      </c>
      <c r="B32" s="121" t="s">
        <v>99</v>
      </c>
      <c r="C32" s="31" t="s">
        <v>3546</v>
      </c>
      <c r="D32" s="121"/>
      <c r="E32" s="121" t="s">
        <v>3547</v>
      </c>
      <c r="F32" s="121" t="s">
        <v>3548</v>
      </c>
      <c r="G32" s="31"/>
      <c r="H32" s="31"/>
      <c r="I32" s="131" t="str">
        <f t="shared" si="0"/>
        <v>[bcbsirb] An Explanatory Note on the Basel II IRB Risk Weight Functions; URL: http://www.bis.org/bcbs/irbriskweight.pdf</v>
      </c>
    </row>
    <row r="33" spans="1:9" ht="30">
      <c r="A33" s="121">
        <f t="shared" si="1"/>
        <v>32</v>
      </c>
      <c r="B33" s="121" t="s">
        <v>99</v>
      </c>
      <c r="C33" s="31" t="s">
        <v>1400</v>
      </c>
      <c r="D33" s="121"/>
      <c r="E33" s="121" t="s">
        <v>798</v>
      </c>
      <c r="F33" s="121"/>
      <c r="G33" s="135"/>
      <c r="H33" s="121"/>
      <c r="I33" s="131" t="str">
        <f t="shared" si="0"/>
        <v>[bcbs-irrbb] Interest rate risk in the banking book</v>
      </c>
    </row>
    <row r="34" spans="1:9" ht="30">
      <c r="A34" s="121">
        <f t="shared" si="1"/>
        <v>33</v>
      </c>
      <c r="B34" s="121" t="s">
        <v>99</v>
      </c>
      <c r="C34" s="31" t="s">
        <v>1464</v>
      </c>
      <c r="D34" s="121"/>
      <c r="E34" s="31" t="s">
        <v>3549</v>
      </c>
      <c r="F34" s="121" t="s">
        <v>3550</v>
      </c>
      <c r="G34" s="121"/>
      <c r="H34" s="121"/>
      <c r="I34" s="131" t="str">
        <f t="shared" ref="I34:I65" si="2">"["&amp;C34&amp;"] "&amp;E34&amp;IF(F34="",,"; URL: "&amp;F34)</f>
        <v>[bcbsj25] Developments in Modelling Risk Aggregation; URL: http://www.bis.org/publ/joint25.pdf</v>
      </c>
    </row>
    <row r="35" spans="1:9" ht="90">
      <c r="A35" s="121">
        <f t="shared" si="1"/>
        <v>34</v>
      </c>
      <c r="B35" s="136" t="s">
        <v>99</v>
      </c>
      <c r="C35" s="31" t="s">
        <v>3551</v>
      </c>
      <c r="D35" s="121"/>
      <c r="E35" s="121" t="s">
        <v>3552</v>
      </c>
      <c r="F35" s="135" t="s">
        <v>3553</v>
      </c>
      <c r="G35" s="135"/>
      <c r="H35" s="121"/>
      <c r="I35" s="131" t="str">
        <f t="shared" si="2"/>
        <v>[bz_1] Документ Базельского комитет по банковскому надзору "Международная конвергенция измерения капитала и стандартов капитала: новые подходы" (Basel II: International Convergence of Capita;  Measurement and Capital Standards: A Revised Framework - Comprehensive Version, Basel Committee on Banking Supervision) (июнь,2006 г.); URL: http://www.cbr.ru/today/ms/bn/bz_1.pdf</v>
      </c>
    </row>
    <row r="36" spans="1:9" ht="30">
      <c r="A36" s="121">
        <f t="shared" si="1"/>
        <v>35</v>
      </c>
      <c r="B36" s="121" t="s">
        <v>99</v>
      </c>
      <c r="C36" s="142" t="s">
        <v>3554</v>
      </c>
      <c r="D36" s="121"/>
      <c r="E36" s="143" t="s">
        <v>3555</v>
      </c>
      <c r="F36" s="143" t="s">
        <v>3556</v>
      </c>
      <c r="G36" s="121"/>
      <c r="H36" s="121"/>
      <c r="I36" s="131" t="str">
        <f t="shared" si="2"/>
        <v>[CEBS GL32] CEBS Guidelines on Stress Testing (GL32); URL: http://www.eba.europa.eu/documents/10180/16094/ST_Guidelines.pdf</v>
      </c>
    </row>
    <row r="37" spans="1:9" ht="30">
      <c r="A37" s="121">
        <f t="shared" si="1"/>
        <v>36</v>
      </c>
      <c r="B37" s="121" t="s">
        <v>99</v>
      </c>
      <c r="C37" s="31" t="s">
        <v>3557</v>
      </c>
      <c r="D37" s="121"/>
      <c r="E37" s="31" t="s">
        <v>3558</v>
      </c>
      <c r="F37" s="121" t="s">
        <v>3559</v>
      </c>
      <c r="G37" s="135"/>
      <c r="H37" s="121"/>
      <c r="I37" s="131" t="str">
        <f t="shared" si="2"/>
        <v>[cgfs11] Market Liquidity: Research Findings and Selected Policy Implications; URL: http://www.bis.org/publ/cgfs11.htm</v>
      </c>
    </row>
    <row r="38" spans="1:9" ht="30">
      <c r="A38" s="121">
        <f t="shared" si="1"/>
        <v>37</v>
      </c>
      <c r="B38" s="31" t="s">
        <v>99</v>
      </c>
      <c r="C38" s="31" t="s">
        <v>391</v>
      </c>
      <c r="D38" s="31"/>
      <c r="E38" s="31" t="s">
        <v>3558</v>
      </c>
      <c r="F38" s="31" t="s">
        <v>3560</v>
      </c>
      <c r="G38" s="121"/>
      <c r="H38" s="121"/>
      <c r="I38" s="131" t="str">
        <f t="shared" si="2"/>
        <v>[cgfs11overview] Market Liquidity: Research Findings and Selected Policy Implications; URL: http://www.bis.org/publ/cgfs11overview.pdf</v>
      </c>
    </row>
    <row r="39" spans="1:9" ht="30">
      <c r="A39" s="121">
        <f t="shared" si="1"/>
        <v>38</v>
      </c>
      <c r="B39" s="9" t="s">
        <v>99</v>
      </c>
      <c r="C39" s="34" t="s">
        <v>3561</v>
      </c>
      <c r="D39" s="137">
        <v>42449</v>
      </c>
      <c r="E39" s="9" t="s">
        <v>3562</v>
      </c>
      <c r="F39" s="141" t="s">
        <v>3563</v>
      </c>
      <c r="G39" s="139"/>
      <c r="H39" s="139"/>
      <c r="I39" s="131" t="str">
        <f t="shared" si="2"/>
        <v>[d296] The G-SIB assessment methodology - score calculation; URL: http://www.bis.org/bcbs/publ/d296.htm</v>
      </c>
    </row>
    <row r="40" spans="1:9" ht="30">
      <c r="A40" s="121">
        <f t="shared" si="1"/>
        <v>39</v>
      </c>
      <c r="B40" s="121" t="s">
        <v>99</v>
      </c>
      <c r="C40" s="31" t="s">
        <v>3564</v>
      </c>
      <c r="D40" s="121"/>
      <c r="E40" s="121" t="s">
        <v>3565</v>
      </c>
      <c r="F40" s="121" t="s">
        <v>3566</v>
      </c>
      <c r="G40" s="135"/>
      <c r="H40" s="121"/>
      <c r="I40" s="131" t="str">
        <f t="shared" si="2"/>
        <v>[d305] Basel III. Fundamental review of the trading book: A revised market risk framework (draft); URL: http://www.bis.org/bcbs/publ/d305.pdf</v>
      </c>
    </row>
    <row r="41" spans="1:9" ht="30">
      <c r="A41" s="121">
        <f t="shared" si="1"/>
        <v>40</v>
      </c>
      <c r="B41" s="121" t="s">
        <v>99</v>
      </c>
      <c r="C41" s="31" t="s">
        <v>3567</v>
      </c>
      <c r="D41" s="121"/>
      <c r="E41" s="31" t="s">
        <v>3568</v>
      </c>
      <c r="F41" s="121" t="s">
        <v>3569</v>
      </c>
      <c r="G41" s="132"/>
      <c r="H41" s="121"/>
      <c r="I41" s="131" t="str">
        <f t="shared" si="2"/>
        <v>[d319] Interest rate risk in the banking book - consultative document; URL: http://www.bis.org/bcbs/publ/d319.htm</v>
      </c>
    </row>
    <row r="42" spans="1:9" ht="30">
      <c r="A42" s="121">
        <f t="shared" si="1"/>
        <v>41</v>
      </c>
      <c r="B42" s="31" t="s">
        <v>99</v>
      </c>
      <c r="C42" s="31" t="s">
        <v>459</v>
      </c>
      <c r="D42" s="31"/>
      <c r="E42" s="31" t="s">
        <v>3570</v>
      </c>
      <c r="F42" s="31" t="s">
        <v>3571</v>
      </c>
      <c r="G42" s="135"/>
      <c r="H42" s="121"/>
      <c r="I42" s="131" t="str">
        <f t="shared" si="2"/>
        <v>[d325] Consultative Document Review of the Credit Valuation Adjustment Risk Framework; URL: http://www.bis.org/bcbs/publ/d325.pdf</v>
      </c>
    </row>
    <row r="43" spans="1:9" ht="45">
      <c r="A43" s="121">
        <f t="shared" si="1"/>
        <v>42</v>
      </c>
      <c r="B43" s="132" t="s">
        <v>99</v>
      </c>
      <c r="C43" s="132" t="s">
        <v>3572</v>
      </c>
      <c r="D43" s="132"/>
      <c r="E43" s="132" t="s">
        <v>3573</v>
      </c>
      <c r="F43" s="132" t="s">
        <v>3574</v>
      </c>
      <c r="G43" s="121"/>
      <c r="H43" s="121"/>
      <c r="I43" s="131" t="str">
        <f t="shared" si="2"/>
        <v>[d348] Progress in adopting the Principles for effective risk data aggregation and risk reporting
December 2015; URL: http://www.bis.org/bcbs/publ/d348.pdf</v>
      </c>
    </row>
    <row r="44" spans="1:9" ht="30">
      <c r="A44" s="121">
        <f t="shared" si="1"/>
        <v>43</v>
      </c>
      <c r="B44" s="121" t="s">
        <v>99</v>
      </c>
      <c r="C44" s="31" t="s">
        <v>881</v>
      </c>
      <c r="D44" s="121"/>
      <c r="E44" s="31" t="s">
        <v>3575</v>
      </c>
      <c r="F44" s="135" t="s">
        <v>3576</v>
      </c>
      <c r="G44" s="31"/>
      <c r="H44" s="31"/>
      <c r="I44" s="131" t="str">
        <f t="shared" si="2"/>
        <v>[d349] Identification and measurement of step-in risk; URL: http://www.bis.org/bcbs/publ/d349.pdf</v>
      </c>
    </row>
    <row r="45" spans="1:9" ht="30">
      <c r="A45" s="121">
        <f t="shared" si="1"/>
        <v>44</v>
      </c>
      <c r="B45" s="31" t="s">
        <v>99</v>
      </c>
      <c r="C45" s="31" t="s">
        <v>444</v>
      </c>
      <c r="D45" s="31"/>
      <c r="E45" s="31" t="s">
        <v>3577</v>
      </c>
      <c r="F45" s="31" t="s">
        <v>3578</v>
      </c>
      <c r="G45" s="135"/>
      <c r="H45" s="121"/>
      <c r="I45" s="131" t="str">
        <f t="shared" si="2"/>
        <v>[d352] STANDARDS Minimum capital requirements for market risk; URL: https://www.bis.org/bcbs/publ/d352.pdf</v>
      </c>
    </row>
    <row r="46" spans="1:9" ht="30">
      <c r="A46" s="121">
        <f t="shared" si="1"/>
        <v>45</v>
      </c>
      <c r="B46" s="9" t="s">
        <v>99</v>
      </c>
      <c r="C46" s="82" t="s">
        <v>3386</v>
      </c>
      <c r="D46" s="144">
        <v>42449</v>
      </c>
      <c r="E46" s="9" t="s">
        <v>3579</v>
      </c>
      <c r="F46" s="145" t="s">
        <v>3580</v>
      </c>
      <c r="G46" s="139"/>
      <c r="H46" s="139"/>
      <c r="I46" s="131" t="str">
        <f t="shared" si="2"/>
        <v xml:space="preserve">[d355] Standardised Measurement Approach for operational risk - consultative document; URL: http://www.bis.org/bcbs/publ/d355.htm
</v>
      </c>
    </row>
    <row r="47" spans="1:9" ht="90">
      <c r="A47" s="121">
        <f t="shared" si="1"/>
        <v>46</v>
      </c>
      <c r="B47" s="121" t="s">
        <v>99</v>
      </c>
      <c r="C47" s="31" t="s">
        <v>3581</v>
      </c>
      <c r="D47" s="121"/>
      <c r="E47" s="121" t="s">
        <v>3582</v>
      </c>
      <c r="F47" s="135" t="s">
        <v>3583</v>
      </c>
      <c r="G47" s="121"/>
      <c r="H47" s="121"/>
      <c r="I47" s="131" t="str">
        <f t="shared" si="2"/>
        <v>[EBA 604/2014] COMMISSION DELEGATED REGULATION (EU) No 604/2014 of 4 March 2014 supplementing Directive 2013/36/EU of the European Parliament and of the Council with regard to regulatory technical standards with respect to qualitative and appropriate quantitative criteria to identify categories of staff whose professional activities have a material impact on an institution's risk profile; URL: http://www.eba.europa.eu/documents/10180/526386/FINAL+DRAFT+RTS+CORRECTING+DELEGATED+REGULATION+%28EU%29%20%20604-2014.pdf</v>
      </c>
    </row>
    <row r="48" spans="1:9" ht="90">
      <c r="A48" s="121">
        <f t="shared" si="1"/>
        <v>47</v>
      </c>
      <c r="B48" s="121" t="s">
        <v>99</v>
      </c>
      <c r="C48" s="31" t="s">
        <v>3584</v>
      </c>
      <c r="D48" s="121"/>
      <c r="E48" s="121" t="s">
        <v>3585</v>
      </c>
      <c r="F48" s="135" t="s">
        <v>3586</v>
      </c>
      <c r="G48" s="121"/>
      <c r="H48" s="121"/>
      <c r="I48" s="131" t="str">
        <f t="shared" si="2"/>
        <v>[EBA/CP/2015/03] EBA/CP/2015/03
04 March 2015
Consultation Paper
Draft Guidelines on sound remuneration policies under Article 74(3) and 75(2) of Directive 2013/36/EU and disclosures under Article 450 of Regulation (EU) No 575/2013; URL: http://www.eba.europa.eu/documents/10180/1002374/EBA-CP-2015-03+%28CP+on+GLs+on+Sound+Remuneration+Policies%29.pdf</v>
      </c>
    </row>
    <row r="49" spans="1:9" ht="60">
      <c r="A49" s="121">
        <f t="shared" si="1"/>
        <v>48</v>
      </c>
      <c r="B49" s="132" t="s">
        <v>99</v>
      </c>
      <c r="C49" s="133" t="s">
        <v>2974</v>
      </c>
      <c r="D49" s="132"/>
      <c r="E49" s="146" t="s">
        <v>3587</v>
      </c>
      <c r="F49" s="133" t="s">
        <v>3588</v>
      </c>
      <c r="G49" s="31"/>
      <c r="H49" s="31"/>
      <c r="I49" s="131" t="str">
        <f t="shared" si="2"/>
        <v>[EBA/GL/2014/06] Range of scenarios to be used in recovery plans, by European Banking Authority (EBA), 18 July 2014; URL: https://www.eba.europa.eu/documents/10180/760136/EBA-GL-2014-06+Guidelines+on+Recovery+Plan+Scenarios.pdf/05cc62a3-661c-4eee-ad07-d051f3eeda07</v>
      </c>
    </row>
    <row r="50" spans="1:9" ht="75">
      <c r="A50" s="121">
        <f t="shared" si="1"/>
        <v>49</v>
      </c>
      <c r="B50" s="132" t="s">
        <v>99</v>
      </c>
      <c r="C50" s="133" t="s">
        <v>3589</v>
      </c>
      <c r="D50" s="132"/>
      <c r="E50" s="133" t="s">
        <v>3590</v>
      </c>
      <c r="F50" s="134" t="s">
        <v>3591</v>
      </c>
      <c r="G50" s="31"/>
      <c r="H50" s="31"/>
      <c r="I50" s="131" t="str">
        <f t="shared" si="2"/>
        <v>[EBA/RTS/2014/11] EBA final draft Regulatory Technical
Standards on the content of recovery plans under Article 5(10) of Directive
2014/59/EU establishing a framework for the recovery and
resolution of credit institutions and investment firms, by European Banking Authority (EBA), 18 July 2014; URL: https://www.eba.europa.eu/documents/10180/760167/EBA-RTS-2014-11+Draft+RTS+on+content+of+recovery+plans.pdf/60899099-2dcb-4915-879d-8b779a3797cc</v>
      </c>
    </row>
    <row r="51" spans="1:9" ht="30">
      <c r="A51" s="121">
        <f t="shared" si="1"/>
        <v>50</v>
      </c>
      <c r="B51" s="121" t="s">
        <v>99</v>
      </c>
      <c r="C51" s="142" t="s">
        <v>3592</v>
      </c>
      <c r="D51" s="121"/>
      <c r="E51" s="143" t="s">
        <v>3593</v>
      </c>
      <c r="F51" s="143" t="s">
        <v>3594</v>
      </c>
      <c r="G51" s="31"/>
      <c r="H51" s="31"/>
      <c r="I51" s="131" t="str">
        <f t="shared" si="2"/>
        <v>[EBA_ EU ST 2014] Methodological note EU‐wide Stress Test 2014; URL: http://www.eba.europa.eu/documents/10180/669262/Methodological+Note.pdf</v>
      </c>
    </row>
    <row r="52" spans="1:9" ht="60">
      <c r="A52" s="121">
        <f t="shared" si="1"/>
        <v>51</v>
      </c>
      <c r="B52" s="9" t="s">
        <v>99</v>
      </c>
      <c r="C52" s="34" t="s">
        <v>3595</v>
      </c>
      <c r="D52" s="137">
        <v>42449</v>
      </c>
      <c r="E52" s="9" t="s">
        <v>3596</v>
      </c>
      <c r="F52" s="145" t="s">
        <v>3597</v>
      </c>
      <c r="G52" s="139"/>
      <c r="H52" s="139"/>
      <c r="I52" s="131" t="str">
        <f t="shared" si="2"/>
        <v>[EBA-CP-2014-19] Guidelines on criteria to to assess other systemically important institutions (O-SIIs) ; URL: http://www.eba.europa.eu/documents/10180/760486/EBA-CP-2014-19+%28CP+on+GL+on+the+criteria+for+assessment+of+O-SIIs%29.pdf</v>
      </c>
    </row>
    <row r="53" spans="1:9" ht="60">
      <c r="A53" s="121">
        <f t="shared" si="1"/>
        <v>52</v>
      </c>
      <c r="B53" s="132" t="s">
        <v>99</v>
      </c>
      <c r="C53" s="147" t="s">
        <v>2912</v>
      </c>
      <c r="D53" s="139"/>
      <c r="E53" s="133" t="s">
        <v>3598</v>
      </c>
      <c r="F53" s="134" t="s">
        <v>3599</v>
      </c>
      <c r="G53" s="121"/>
      <c r="H53" s="121"/>
      <c r="I53" s="131" t="str">
        <f t="shared" si="2"/>
        <v>[EBA-GL-2015-02] Guidelines on the minimum list of qualitative and quantitative recovery plan indicators; URL: http://www.eba.europa.eu/documents/10180/1147256/EBA-GL-2015-02_EN+Guidelines+on+recovery+plan+indicators.pdf/485181d4-f8f1-4604-9a78-17a12164e793</v>
      </c>
    </row>
    <row r="54" spans="1:9" ht="30">
      <c r="A54" s="121">
        <f t="shared" si="1"/>
        <v>53</v>
      </c>
      <c r="B54" s="132" t="s">
        <v>99</v>
      </c>
      <c r="C54" s="133" t="s">
        <v>3600</v>
      </c>
      <c r="D54" s="132"/>
      <c r="E54" s="133" t="s">
        <v>3601</v>
      </c>
      <c r="F54" s="134" t="s">
        <v>3602</v>
      </c>
      <c r="G54" s="31"/>
      <c r="H54" s="31"/>
      <c r="I54" s="131" t="str">
        <f t="shared" si="2"/>
        <v>[FSB] Key attributes of Effective Resolution Regimes for Finincial Institutions, by Financial Stability Board (FSB), 15 October 2014; URL: http://www.fsb.org/2014/10/pr_141015/</v>
      </c>
    </row>
    <row r="55" spans="1:9" ht="60">
      <c r="A55" s="121">
        <f t="shared" si="1"/>
        <v>54</v>
      </c>
      <c r="B55" s="121" t="s">
        <v>99</v>
      </c>
      <c r="C55" s="31" t="s">
        <v>3603</v>
      </c>
      <c r="D55" s="121"/>
      <c r="E55" s="121" t="s">
        <v>3604</v>
      </c>
      <c r="F55" s="135" t="s">
        <v>3605</v>
      </c>
      <c r="G55" s="121"/>
      <c r="H55" s="121"/>
      <c r="I55" s="131" t="str">
        <f t="shared" si="2"/>
        <v>[FSF Principles for Sound Compensation Practices] Financial Stability Firum
FSF Principles for Sound Compensation Practices
2 April 2009; URL: www.financialstabilityboard.org/2009/04/principles-for-sound-compensation-practices</v>
      </c>
    </row>
    <row r="56" spans="1:9" ht="30">
      <c r="A56" s="121">
        <f t="shared" si="1"/>
        <v>55</v>
      </c>
      <c r="B56" s="31" t="s">
        <v>99</v>
      </c>
      <c r="C56" s="31" t="s">
        <v>660</v>
      </c>
      <c r="D56" s="31"/>
      <c r="E56" s="31" t="s">
        <v>3606</v>
      </c>
      <c r="F56" s="31" t="s">
        <v>3607</v>
      </c>
      <c r="G56" s="121"/>
      <c r="H56" s="121"/>
      <c r="I56" s="131" t="str">
        <f t="shared" si="2"/>
        <v>[fsipapers10] Financial Stability Institute. Liquidity transfer pricing: a guide to better practice; URL: http://www.bis.org/fsi/fsipapers10.pdf</v>
      </c>
    </row>
    <row r="57" spans="1:9" ht="30">
      <c r="A57" s="121">
        <f t="shared" si="1"/>
        <v>56</v>
      </c>
      <c r="B57" s="121" t="s">
        <v>99</v>
      </c>
      <c r="C57" s="31" t="s">
        <v>2300</v>
      </c>
      <c r="D57" s="121"/>
      <c r="E57" s="121" t="s">
        <v>3608</v>
      </c>
      <c r="F57" s="135" t="s">
        <v>3609</v>
      </c>
      <c r="G57" s="121"/>
      <c r="H57" s="121"/>
      <c r="I57" s="131" t="str">
        <f t="shared" si="2"/>
        <v>[Glossary for PMI] Glossary for paiment and market terminology, Committee on Payment and Market Infrastructures (CPMI); URL: https://www.bis.org/cpmi/publ/d00b.htm?m=3%7C16%7C266</v>
      </c>
    </row>
    <row r="58" spans="1:9" ht="90">
      <c r="A58" s="121">
        <f t="shared" si="1"/>
        <v>57</v>
      </c>
      <c r="B58" s="121" t="s">
        <v>99</v>
      </c>
      <c r="C58" s="31" t="s">
        <v>3610</v>
      </c>
      <c r="D58" s="121"/>
      <c r="E58" s="121" t="s">
        <v>3611</v>
      </c>
      <c r="F58" s="135" t="s">
        <v>3612</v>
      </c>
      <c r="G58" s="121"/>
      <c r="H58" s="121"/>
      <c r="I58" s="131" t="str">
        <f t="shared" si="2"/>
        <v>[IAS 19] Международный стандарт финансовой отчетности (IAS) 19 "Вознаграждения работникам"
(ред. от 11.06.2015)
(введен в действие на территории Российской Федерации Приказом Минфина России от 18.07.2012 N 106н)
; URL: http://base.consultant.ru/cons/cgi/online.cgi?req=doc;base=LAW;n=182448;</v>
      </c>
    </row>
    <row r="59" spans="1:9" ht="30">
      <c r="A59" s="121">
        <f t="shared" si="1"/>
        <v>58</v>
      </c>
      <c r="B59" s="121" t="s">
        <v>99</v>
      </c>
      <c r="C59" s="31" t="s">
        <v>3613</v>
      </c>
      <c r="D59" s="121"/>
      <c r="E59" s="31" t="s">
        <v>3614</v>
      </c>
      <c r="F59" s="121"/>
      <c r="G59" s="121"/>
      <c r="H59" s="121"/>
      <c r="I59" s="131" t="str">
        <f t="shared" si="2"/>
        <v>[IAS 39] IAS 39: Financial Instruments: Recognition and Measurement</v>
      </c>
    </row>
    <row r="60" spans="1:9" ht="30">
      <c r="A60" s="121">
        <f t="shared" si="1"/>
        <v>59</v>
      </c>
      <c r="B60" s="121" t="s">
        <v>99</v>
      </c>
      <c r="C60" s="31" t="s">
        <v>3615</v>
      </c>
      <c r="D60" s="121"/>
      <c r="E60" s="31" t="s">
        <v>3616</v>
      </c>
      <c r="F60" s="121"/>
      <c r="G60" s="135"/>
      <c r="H60" s="121"/>
      <c r="I60" s="131" t="str">
        <f t="shared" si="2"/>
        <v>[IFRS 9] IFRS 9: Financial Instruments</v>
      </c>
    </row>
    <row r="61" spans="1:9" ht="30">
      <c r="A61" s="121">
        <f t="shared" si="1"/>
        <v>60</v>
      </c>
      <c r="B61" s="9" t="s">
        <v>99</v>
      </c>
      <c r="C61" s="31" t="s">
        <v>1756</v>
      </c>
      <c r="D61" s="121"/>
      <c r="E61" s="121" t="s">
        <v>3617</v>
      </c>
      <c r="F61" s="121"/>
      <c r="G61" s="121"/>
      <c r="H61" s="121"/>
      <c r="I61" s="131" t="str">
        <f t="shared" si="2"/>
        <v>[ISO 31000] Национальный стандарт Российской Федерации Менеджмент риска Принципы и руководство</v>
      </c>
    </row>
    <row r="62" spans="1:9" ht="45">
      <c r="A62" s="121">
        <f t="shared" si="1"/>
        <v>61</v>
      </c>
      <c r="B62" s="121" t="s">
        <v>99</v>
      </c>
      <c r="C62" s="31" t="s">
        <v>2543</v>
      </c>
      <c r="D62" s="121"/>
      <c r="E62" s="121" t="s">
        <v>3618</v>
      </c>
      <c r="F62" s="135" t="s">
        <v>3619</v>
      </c>
      <c r="G62" s="31"/>
      <c r="H62" s="31"/>
      <c r="I62" s="131" t="str">
        <f t="shared" si="2"/>
        <v>[ISO 3534-1:2006] ISO 3534-1:2006 Statistics -- Vocabulary and symbols -- Part 1: General statistical terms and terms used in probability
; URL: http://www.iso.org/iso/home/store/catalogue_tc/catalogue_detail.htm?csnumber=40145</v>
      </c>
    </row>
    <row r="63" spans="1:9" ht="45">
      <c r="A63" s="121">
        <f t="shared" si="1"/>
        <v>62</v>
      </c>
      <c r="B63" s="121" t="s">
        <v>99</v>
      </c>
      <c r="C63" s="142" t="s">
        <v>3620</v>
      </c>
      <c r="D63" s="121"/>
      <c r="E63" s="143" t="s">
        <v>3621</v>
      </c>
      <c r="F63" s="143" t="s">
        <v>3622</v>
      </c>
      <c r="G63" s="132"/>
      <c r="H63" s="121"/>
      <c r="I63" s="131" t="str">
        <f t="shared" si="2"/>
        <v>[OeNB/FMA, 2004] Guedilenes on Credit Risk Management: Rating models and Validation; URL: https://www.fma.gv.at/typo3conf/ext/dam_download/secure.php?u=0&amp;file=2140&amp;t=1455038703&amp;hash=c19cfa3329af9391232c84c4576c15b1</v>
      </c>
    </row>
    <row r="64" spans="1:9" ht="75">
      <c r="A64" s="121">
        <f t="shared" si="1"/>
        <v>63</v>
      </c>
      <c r="B64" s="121" t="s">
        <v>99</v>
      </c>
      <c r="C64" s="31" t="s">
        <v>3623</v>
      </c>
      <c r="D64" s="121"/>
      <c r="E64" s="121" t="s">
        <v>3624</v>
      </c>
      <c r="F64" s="135" t="s">
        <v>3625</v>
      </c>
      <c r="G64" s="121"/>
      <c r="H64" s="121"/>
      <c r="I64" s="131" t="str">
        <f t="shared" si="2"/>
        <v>[SR Letter 11-7] SR Letter 11-7
SUPERVISORY GUIDANCE ON MODEL RISK MANAGEMENT
Board of Governors of the Federal Reserve System Office of the Comptroller of the Currency
April 4, 2011; URL: http://www.federalreserve.gov/bankinforeg/srletters/sr1107a1.pdf</v>
      </c>
    </row>
    <row r="65" spans="1:9" ht="30">
      <c r="A65" s="121">
        <f t="shared" si="1"/>
        <v>64</v>
      </c>
      <c r="B65" s="9" t="s">
        <v>99</v>
      </c>
      <c r="C65" s="82" t="s">
        <v>3626</v>
      </c>
      <c r="D65" s="144">
        <v>42455</v>
      </c>
      <c r="E65" s="9" t="s">
        <v>3627</v>
      </c>
      <c r="F65" s="148" t="s">
        <v>3628</v>
      </c>
      <c r="G65" s="139"/>
      <c r="H65" s="139"/>
      <c r="I65" s="131" t="str">
        <f t="shared" si="2"/>
        <v>[wp30] Literature review on integration of regulatory capital and liquidity instruments ; URL: http://www.bis.org/bcbs/publ/wp30.htm</v>
      </c>
    </row>
    <row r="66" spans="1:9" ht="30">
      <c r="A66" s="149">
        <f t="shared" si="1"/>
        <v>65</v>
      </c>
      <c r="B66" s="121" t="s">
        <v>99</v>
      </c>
      <c r="C66" s="31" t="s">
        <v>3629</v>
      </c>
      <c r="D66" s="137">
        <v>42445</v>
      </c>
      <c r="E66" s="31" t="s">
        <v>3630</v>
      </c>
      <c r="F66" s="121"/>
      <c r="G66" s="121"/>
      <c r="H66" s="121"/>
      <c r="I66" s="131" t="str">
        <f t="shared" ref="I66:I97" si="3">"["&amp;C66&amp;"] "&amp;E66&amp;IF(F66="",,"; URL: "&amp;F66)</f>
        <v>[МСФО IAS 39] Международный стандарт финансовой отчетности (IAS) 39 "Финансовые инструменты: признание и оценка"</v>
      </c>
    </row>
    <row r="67" spans="1:9" ht="45">
      <c r="A67" s="149">
        <f t="shared" ref="A67:A130" si="4">1+A66</f>
        <v>66</v>
      </c>
      <c r="B67" s="149" t="s">
        <v>98</v>
      </c>
      <c r="C67" s="109" t="s">
        <v>3631</v>
      </c>
      <c r="D67" s="149"/>
      <c r="E67" s="149" t="s">
        <v>3632</v>
      </c>
      <c r="F67" s="149" t="s">
        <v>3633</v>
      </c>
      <c r="G67" s="149"/>
      <c r="H67" s="149"/>
      <c r="I67" s="131" t="str">
        <f t="shared" si="3"/>
        <v>[127-ФЗ, 2002] Федеральный закон от 26.10.2002 N 127-ФЗ (ред. от 29.12.2015) "О несостоятельности (банкротстве)" (с изм. и доп., вступ. в силу с 01.01.2016); URL: http://base.consultant.ru/cons/cgi/online.cgi?req=doc;base=LAW;n=183152</v>
      </c>
    </row>
    <row r="68" spans="1:9" ht="30">
      <c r="A68" s="149">
        <f t="shared" si="4"/>
        <v>67</v>
      </c>
      <c r="B68" s="149" t="s">
        <v>98</v>
      </c>
      <c r="C68" s="109" t="s">
        <v>1247</v>
      </c>
      <c r="D68" s="149"/>
      <c r="E68" s="149" t="s">
        <v>3634</v>
      </c>
      <c r="F68" s="149"/>
      <c r="G68" s="149"/>
      <c r="H68" s="149"/>
      <c r="I68" s="131" t="str">
        <f t="shared" si="3"/>
        <v>[139-И] Инструкция Банка России от 3 декабря 2012 г. N 139-И "Об обязательных нормативах банков"</v>
      </c>
    </row>
    <row r="69" spans="1:9" ht="105">
      <c r="A69" s="149">
        <f t="shared" si="4"/>
        <v>68</v>
      </c>
      <c r="B69" s="109" t="s">
        <v>98</v>
      </c>
      <c r="C69" s="109" t="s">
        <v>3635</v>
      </c>
      <c r="D69" s="109"/>
      <c r="E69" s="109" t="s">
        <v>3636</v>
      </c>
      <c r="F69" s="150" t="s">
        <v>3637</v>
      </c>
      <c r="G69" s="151"/>
      <c r="H69" s="149"/>
      <c r="I69" s="131" t="str">
        <f t="shared" si="3"/>
        <v>[139-Т] О рекомендациях по анализу ликвидности кредитных организаций; URL: http://base.consultant.ru/cons/cgi/online.cgi?req=doc;base=LAW;n=28158;dst=0;rnd=189271.9919755642412287;SRDSMODE=QSP_GENERAL;SEARCHPLUS=О%20рекомендациях%20по%20анализу%20ликвидности%20кредитных%20организаций;EXCL=PBUN%2CQSBO%2CKRBO%2CPKBO;SRD=true;ts=4297320461892718975165697455565</v>
      </c>
    </row>
    <row r="70" spans="1:9" ht="30">
      <c r="A70" s="149">
        <f t="shared" si="4"/>
        <v>69</v>
      </c>
      <c r="B70" s="149" t="s">
        <v>98</v>
      </c>
      <c r="C70" s="109" t="s">
        <v>3638</v>
      </c>
      <c r="D70" s="149"/>
      <c r="E70" s="109" t="s">
        <v>3639</v>
      </c>
      <c r="F70" s="149"/>
      <c r="G70" s="151"/>
      <c r="H70" s="149"/>
      <c r="I70" s="131" t="str">
        <f t="shared" si="3"/>
        <v>[15-1-3-6/3995] Письмо Банка России от 02.10.2007 N 15-1-3-6/3995 "О международных подходах (стандартах) организации управления процентным риском"</v>
      </c>
    </row>
    <row r="71" spans="1:9" ht="30">
      <c r="A71" s="149">
        <f t="shared" si="4"/>
        <v>70</v>
      </c>
      <c r="B71" s="109" t="s">
        <v>98</v>
      </c>
      <c r="C71" s="109" t="s">
        <v>190</v>
      </c>
      <c r="D71" s="109"/>
      <c r="E71" s="109" t="s">
        <v>3640</v>
      </c>
      <c r="F71" s="150" t="s">
        <v>3641</v>
      </c>
      <c r="G71" s="149"/>
      <c r="H71" s="149"/>
      <c r="I71" s="131" t="str">
        <f t="shared" si="3"/>
        <v>[15-1-4/536] О документе Базельского комитета по банковскому надзору "Принципы надлежащего управления и надзора за риском ликвидности"; URL: http://www.garant.ru/products/ipo/prime/doc/489225/</v>
      </c>
    </row>
    <row r="72" spans="1:9" ht="75">
      <c r="A72" s="149">
        <f t="shared" si="4"/>
        <v>71</v>
      </c>
      <c r="B72" s="149" t="s">
        <v>98</v>
      </c>
      <c r="C72" s="109" t="s">
        <v>3642</v>
      </c>
      <c r="D72" s="149"/>
      <c r="E72" s="149" t="s">
        <v>3643</v>
      </c>
      <c r="F72" s="151"/>
      <c r="G72" s="149"/>
      <c r="H72" s="149"/>
      <c r="I72" s="131" t="str">
        <f t="shared" si="3"/>
        <v>[154-И] Инструкция Банка России от 17.06.2014 №154-И
"О порядке оценки системы оплаты труда в кредитной организации и порядке направления в кредитную организацию предписания об устранении нарушения в ее системе оплаты труда"
(Зарегистрировано в Минюсте России 30.07.2014 N 33348)</v>
      </c>
    </row>
    <row r="73" spans="1:9" ht="45">
      <c r="A73" s="149">
        <f t="shared" si="4"/>
        <v>72</v>
      </c>
      <c r="B73" s="149" t="s">
        <v>98</v>
      </c>
      <c r="C73" s="109" t="s">
        <v>3644</v>
      </c>
      <c r="D73" s="149"/>
      <c r="E73" s="149" t="s">
        <v>3645</v>
      </c>
      <c r="F73" s="149"/>
      <c r="G73" s="149"/>
      <c r="H73" s="149"/>
      <c r="I73" s="131" t="str">
        <f t="shared" si="3"/>
        <v>[192-Т] Письмо Банка России от 29 декабря 2012 г. № 192-Т "О Методических рекомендациях по реализации подхода к расчету кредитного риска на основе внутренних рейтингов банков"</v>
      </c>
    </row>
    <row r="74" spans="1:9" ht="45">
      <c r="A74" s="149">
        <f t="shared" si="4"/>
        <v>73</v>
      </c>
      <c r="B74" s="149" t="s">
        <v>98</v>
      </c>
      <c r="C74" s="152" t="s">
        <v>2867</v>
      </c>
      <c r="D74" s="149"/>
      <c r="E74" s="152" t="s">
        <v>3646</v>
      </c>
      <c r="F74" s="149"/>
      <c r="G74" s="109"/>
      <c r="H74" s="109"/>
      <c r="I74" s="131" t="str">
        <f t="shared" si="3"/>
        <v>[193-Т] Письмо Банка России от 29 декабря 2012 года. № 193-Т “О Методических рекомендациях по разработке кредитными организациями планов восстановления финансвой устойчивости”</v>
      </c>
    </row>
    <row r="75" spans="1:9" ht="90">
      <c r="A75" s="149">
        <f t="shared" si="4"/>
        <v>74</v>
      </c>
      <c r="B75" s="109" t="s">
        <v>98</v>
      </c>
      <c r="C75" s="109" t="s">
        <v>536</v>
      </c>
      <c r="D75" s="109"/>
      <c r="E75" s="109" t="s">
        <v>3647</v>
      </c>
      <c r="F75" s="150" t="s">
        <v>3648</v>
      </c>
      <c r="G75" s="109"/>
      <c r="H75" s="109"/>
      <c r="I75" s="131" t="str">
        <f t="shared" si="3"/>
        <v>[2005-У] Об оценке экономического положения банков; URL: http://base.consultant.ru/cons/cgi/online.cgi?req=doc;base=LAW;n=192071;dst=0;rnd=189271.9911994704835672;SRDSMODE=QSP_GENERAL;SEARCHPLUS=Об%20оценке%20экономического%20положения%20банков;EXCL=PBUN%2CQSBO%2CKRBO%2CPKBO;SRD=true;ts=12730858241892717325879442808169</v>
      </c>
    </row>
    <row r="76" spans="1:9" ht="75">
      <c r="A76" s="149">
        <f t="shared" si="4"/>
        <v>75</v>
      </c>
      <c r="B76" s="9" t="s">
        <v>98</v>
      </c>
      <c r="C76" s="82" t="s">
        <v>3649</v>
      </c>
      <c r="D76" s="144">
        <v>42455</v>
      </c>
      <c r="E76" s="9" t="s">
        <v>3650</v>
      </c>
      <c r="F76" s="145" t="s">
        <v>3651</v>
      </c>
      <c r="G76" s="139"/>
      <c r="H76" s="139"/>
      <c r="I76" s="131" t="str">
        <f t="shared" si="3"/>
        <v>[2194-У] Указание Банка России от 05.03.2009 N 2194-У "О внесении изменений в Положение Банка России от 16 декабря 2003 года N 242-П "Об организации внутреннего контроля в кредитных организациях и банковских группах" (Зарегистрировано в Минюсте РФ 20.03.2009 N 13547); URL: http://base.consultant.ru/cons/cgi/online.cgi?req=doc;base=LAW;n=86184;fld=134;dst=1000000001,0;rnd=0.10206287411190506</v>
      </c>
    </row>
    <row r="77" spans="1:9" ht="135">
      <c r="A77" s="149">
        <f t="shared" si="4"/>
        <v>76</v>
      </c>
      <c r="B77" s="109" t="s">
        <v>98</v>
      </c>
      <c r="C77" s="109" t="s">
        <v>3652</v>
      </c>
      <c r="D77" s="109"/>
      <c r="E77" s="109" t="s">
        <v>3653</v>
      </c>
      <c r="F77" s="150" t="s">
        <v>3654</v>
      </c>
      <c r="G77" s="149"/>
      <c r="H77" s="149"/>
      <c r="I77" s="131" t="str">
        <f t="shared" si="3"/>
        <v>[2332-У] О перечне, формах и порядке составления и предоставления форм отчетности кредитных организаций в Центральный банк Российской Федерации; URL: http://base.consultant.ru/cons/cgi/online.cgi?req=doc;base=LAW;n=183592;dst=0;rnd=189271.8105074297818297;SRDSMODE=QSP_GENERAL;SEARCHPLUS=О%20перечне%2C%20формах%20и%20порядке%20составления%20и%20предоставления%20форм%20отчетности%20кредитных%20организаций%20в%20Центральный%20банк%20Российской%20Федерации;EXCL=PBUN%2CQSBO%2CKRBO%2CPKBO;SRD=true;ts=55566824118927128740610004197153</v>
      </c>
    </row>
    <row r="78" spans="1:9" ht="75">
      <c r="A78" s="149">
        <f t="shared" si="4"/>
        <v>77</v>
      </c>
      <c r="B78" s="149" t="s">
        <v>98</v>
      </c>
      <c r="C78" s="109" t="s">
        <v>3655</v>
      </c>
      <c r="D78" s="149"/>
      <c r="E78" s="109" t="s">
        <v>3656</v>
      </c>
      <c r="F78" s="149"/>
      <c r="G78" s="149"/>
      <c r="H78" s="149" t="s">
        <v>3657</v>
      </c>
      <c r="I78" s="131" t="str">
        <f t="shared" si="3"/>
        <v xml:space="preserve">[242-П] "Положение об организации внутреннего контроля в кредитных организациях и банковских группах" (утв. Банком России 16.12.2003 N 242-П) </v>
      </c>
    </row>
    <row r="79" spans="1:9" ht="45">
      <c r="A79" s="149">
        <f t="shared" si="4"/>
        <v>78</v>
      </c>
      <c r="B79" s="153" t="s">
        <v>98</v>
      </c>
      <c r="C79" s="109" t="s">
        <v>1227</v>
      </c>
      <c r="D79" s="149"/>
      <c r="E79" s="149" t="s">
        <v>3658</v>
      </c>
      <c r="F79" s="151"/>
      <c r="G79" s="149"/>
      <c r="H79" s="149"/>
      <c r="I79" s="131" t="str">
        <f t="shared" si="3"/>
        <v>[2923-У] Указание Банка России от 3 декабря 2012г.  2923-У "О раскрытии и представлении головными кредитными организациями банковских групп консолидированной финансовой отчетности".</v>
      </c>
    </row>
    <row r="80" spans="1:9" ht="60">
      <c r="A80" s="149">
        <f t="shared" si="4"/>
        <v>79</v>
      </c>
      <c r="B80" s="154" t="s">
        <v>98</v>
      </c>
      <c r="C80" s="155" t="s">
        <v>691</v>
      </c>
      <c r="D80" s="154"/>
      <c r="E80" s="154" t="s">
        <v>3659</v>
      </c>
      <c r="F80" s="156" t="s">
        <v>3660</v>
      </c>
      <c r="G80" s="151"/>
      <c r="H80" s="149"/>
      <c r="I80" s="131" t="str">
        <f t="shared" si="3"/>
        <v>[3081-У] Указание Банка России от 25.10.2013 N 3081-У (ред. от 03.12.2015) "О раскрытии кредитными организациями информации о своей деятельности" (вместе с "Пояснительной информацией к годовой отчетности") (Зарегистрировано в Минюсте России 09.12.2013 N 30567); URL: http://base.consultant.ru/cons/cgi/online.cgi?req=doc;base=LAW;n=191835</v>
      </c>
    </row>
    <row r="81" spans="1:9" ht="45">
      <c r="A81" s="149">
        <f t="shared" si="4"/>
        <v>80</v>
      </c>
      <c r="B81" s="154" t="s">
        <v>98</v>
      </c>
      <c r="C81" s="155" t="s">
        <v>3361</v>
      </c>
      <c r="D81" s="154"/>
      <c r="E81" s="154" t="s">
        <v>3661</v>
      </c>
      <c r="F81" s="156" t="s">
        <v>3662</v>
      </c>
      <c r="G81" s="149"/>
      <c r="H81" s="149"/>
      <c r="I81" s="131" t="str">
        <f t="shared" si="3"/>
        <v>[3223-У] Указание Банка России от 01.04.2014 N 3223-У "О требованиях к руководителям службы управления рисками, службы внутреннего контроля, службы внутреннего аудита кредитной организации"; URL: http://www.consultant.ru/document/cons_doc_LAW_162481/</v>
      </c>
    </row>
    <row r="82" spans="1:9" ht="45">
      <c r="A82" s="149">
        <f t="shared" si="4"/>
        <v>81</v>
      </c>
      <c r="B82" s="154" t="s">
        <v>98</v>
      </c>
      <c r="C82" s="157" t="s">
        <v>3378</v>
      </c>
      <c r="D82" s="158">
        <v>42449</v>
      </c>
      <c r="E82" s="154" t="s">
        <v>3663</v>
      </c>
      <c r="F82" s="149"/>
      <c r="G82" s="159"/>
      <c r="H82" s="159"/>
      <c r="I82" s="131" t="str">
        <f t="shared" si="3"/>
        <v>[3341-У] Указание Банка России от 25.07.2014 № 3341-У «О признании инфраструктурных организаций финансового рынка системно значимыми»</v>
      </c>
    </row>
    <row r="83" spans="1:9" ht="30">
      <c r="A83" s="149">
        <f t="shared" si="4"/>
        <v>82</v>
      </c>
      <c r="B83" s="149" t="s">
        <v>98</v>
      </c>
      <c r="C83" s="109" t="s">
        <v>3664</v>
      </c>
      <c r="D83" s="149"/>
      <c r="E83" s="109" t="s">
        <v>3665</v>
      </c>
      <c r="F83" s="149"/>
      <c r="G83" s="149"/>
      <c r="H83" s="149"/>
      <c r="I83" s="131" t="str">
        <f t="shared" si="3"/>
        <v>[346-П] "Положение о порядке расчета размера операционного риска" (утв. Банком России 03.11.2009 N 346-П)</v>
      </c>
    </row>
    <row r="84" spans="1:9" ht="30">
      <c r="A84" s="149">
        <f t="shared" si="4"/>
        <v>83</v>
      </c>
      <c r="B84" s="149" t="s">
        <v>98</v>
      </c>
      <c r="C84" s="109" t="s">
        <v>937</v>
      </c>
      <c r="D84" s="149"/>
      <c r="E84" s="109" t="s">
        <v>3666</v>
      </c>
      <c r="F84" s="149"/>
      <c r="G84" s="160"/>
      <c r="H84" s="149"/>
      <c r="I84" s="131" t="str">
        <f t="shared" si="3"/>
        <v>[3565-У] Указание Банка России от 16.02.2015 N 3565-У "О видах производных финансовых инструментов"</v>
      </c>
    </row>
    <row r="85" spans="1:9" ht="150">
      <c r="A85" s="149">
        <f t="shared" si="4"/>
        <v>84</v>
      </c>
      <c r="B85" s="109" t="s">
        <v>98</v>
      </c>
      <c r="C85" s="109" t="s">
        <v>153</v>
      </c>
      <c r="D85" s="109"/>
      <c r="E85" s="109" t="s">
        <v>3667</v>
      </c>
      <c r="F85" s="150" t="s">
        <v>3668</v>
      </c>
      <c r="G85" s="149"/>
      <c r="H85" s="149"/>
      <c r="I85" s="131" t="str">
        <f t="shared" si="3"/>
        <v>[3624-У] Указание Банка России от 15 апреля 2015 г. № 3624-У “О требованиях к системе управления рисками и капиталом кредитной организации и банковской группы”; URL: http://base.consultant.ru/cons/cgi/online.cgi?req=doc;base=LAW;n=191897;dst=0;rnd=189271.6002285694802126;SRDSMODE=QSP_GENERAL;SEARCHPLUS=Указание%20Банка%20России%20от%2015%20апреля%202015%20г.%20№%203624-У%20%u201CО%20требованиях%20к%20системе%20управления%20рисками%20и%20капиталом%20кредитной%20организации%20и%20банковской%20группы%u201D;EXCL=PBUN%2CQSBO%2CKRBO%2CPKBO;SRD=true;ts=815820481189271889809290689225</v>
      </c>
    </row>
    <row r="86" spans="1:9" ht="30">
      <c r="A86" s="149">
        <f t="shared" si="4"/>
        <v>85</v>
      </c>
      <c r="B86" s="154" t="s">
        <v>98</v>
      </c>
      <c r="C86" s="155" t="s">
        <v>3376</v>
      </c>
      <c r="D86" s="158">
        <v>42449</v>
      </c>
      <c r="E86" s="154" t="s">
        <v>3669</v>
      </c>
      <c r="F86" s="149"/>
      <c r="G86" s="159"/>
      <c r="H86" s="159"/>
      <c r="I86" s="131" t="str">
        <f t="shared" si="3"/>
        <v>[3737-У ] Указание Банка России от 22.07.2015 № 3737-У «О методике определения системно значимых кредитных организаций»</v>
      </c>
    </row>
    <row r="87" spans="1:9" ht="60">
      <c r="A87" s="149">
        <f t="shared" si="4"/>
        <v>86</v>
      </c>
      <c r="B87" s="149" t="s">
        <v>98</v>
      </c>
      <c r="C87" s="109" t="s">
        <v>1356</v>
      </c>
      <c r="D87" s="149"/>
      <c r="E87" s="109" t="s">
        <v>3670</v>
      </c>
      <c r="F87" s="149"/>
      <c r="G87" s="109"/>
      <c r="H87" s="109"/>
      <c r="I87" s="131" t="str">
        <f t="shared" si="3"/>
        <v>[375-П] "Положение о требованиях к правилам внутреннего контроля кредитной организации в целях противодействия легализации (отмыванию) доходов, полученных преступным путем, и финансированию терроризма" (утв. Банком России 02.03.2012 N 375-П)</v>
      </c>
    </row>
    <row r="88" spans="1:9" ht="60">
      <c r="A88" s="149">
        <f t="shared" si="4"/>
        <v>87</v>
      </c>
      <c r="B88" s="153" t="s">
        <v>98</v>
      </c>
      <c r="C88" s="109" t="s">
        <v>1264</v>
      </c>
      <c r="D88" s="149"/>
      <c r="E88" s="149" t="s">
        <v>3671</v>
      </c>
      <c r="F88" s="156" t="s">
        <v>3672</v>
      </c>
      <c r="G88" s="149"/>
      <c r="H88" s="149"/>
      <c r="I88" s="131" t="str">
        <f t="shared" si="3"/>
        <v>[3876-У] Указание  Банка России от 3 декабря 2015 г. № 3876-У "О формах, порядке и сроках раскрытия головными кредитными организациями банковских групп информации о принимаемых рисках, процедурах их оценки, управления рисками и капиталом."; URL: http://base.consultant.ru/cons/cgi/online.cgi?req=doc;base=LAW;n=193502</v>
      </c>
    </row>
    <row r="89" spans="1:9" ht="75">
      <c r="A89" s="149">
        <f t="shared" si="4"/>
        <v>88</v>
      </c>
      <c r="B89" s="154" t="s">
        <v>98</v>
      </c>
      <c r="C89" s="161" t="s">
        <v>1577</v>
      </c>
      <c r="D89" s="162"/>
      <c r="E89" s="155" t="s">
        <v>3673</v>
      </c>
      <c r="F89" s="156" t="s">
        <v>3674</v>
      </c>
      <c r="G89" s="149"/>
      <c r="H89" s="149"/>
      <c r="I89" s="131" t="str">
        <f t="shared" si="3"/>
        <v>[3883-У] Указание Банка России от 07.12.2015 N 3883-У "О порядке проведения Банком России оценки качества систем управления рисками и капиталом, достаточности капитала кредитной организации и банковской группы" (Зарегистрировано в Минюсте России 28.12.2015 N 40320); URL: http://base.consultant.ru/cons/cgi/online.cgi?req=doc;base=LAW;n=190733</v>
      </c>
    </row>
    <row r="90" spans="1:9" ht="60">
      <c r="A90" s="149">
        <f t="shared" si="4"/>
        <v>89</v>
      </c>
      <c r="B90" s="149" t="s">
        <v>98</v>
      </c>
      <c r="C90" s="109" t="s">
        <v>3675</v>
      </c>
      <c r="D90" s="149"/>
      <c r="E90" s="149" t="s">
        <v>3676</v>
      </c>
      <c r="F90" s="151" t="s">
        <v>3677</v>
      </c>
      <c r="G90" s="109"/>
      <c r="H90" s="109"/>
      <c r="I90" s="131" t="str">
        <f t="shared" si="3"/>
        <v>[38-Т] Письмо Банка России от 21.03.2012 №38-Т"О рекомендациях Базельского комитета по банковскому надзору "Методики корректировок вознаграждений с учетом рисков и результатов деятельности"; URL: http://base.consultant.ru/cons/cgi/online.cgi?req=doc;base=LAW;n=127780;</v>
      </c>
    </row>
    <row r="91" spans="1:9" ht="30">
      <c r="A91" s="149">
        <f t="shared" si="4"/>
        <v>90</v>
      </c>
      <c r="B91" s="153" t="s">
        <v>98</v>
      </c>
      <c r="C91" s="109" t="s">
        <v>3678</v>
      </c>
      <c r="D91" s="149"/>
      <c r="E91" s="149" t="s">
        <v>3679</v>
      </c>
      <c r="F91" s="151"/>
      <c r="G91" s="149"/>
      <c r="H91" s="149"/>
      <c r="I91" s="131" t="str">
        <f t="shared" si="3"/>
        <v>[395-1] Федеральный закон "О банках и банковской деятельности" от 02.12.1990г.</v>
      </c>
    </row>
    <row r="92" spans="1:9" ht="45">
      <c r="A92" s="149">
        <f t="shared" si="4"/>
        <v>91</v>
      </c>
      <c r="B92" s="153" t="s">
        <v>98</v>
      </c>
      <c r="C92" s="109" t="s">
        <v>1258</v>
      </c>
      <c r="D92" s="149"/>
      <c r="E92" s="149" t="s">
        <v>3680</v>
      </c>
      <c r="F92" s="151"/>
      <c r="G92" s="151"/>
      <c r="H92" s="149"/>
      <c r="I92" s="131" t="str">
        <f t="shared" si="3"/>
        <v>[395-П] Положение Банка России от 28.12.2012г. № 395-П " О методике определения величины собственных средств (капитала) кредитных организаций ("Базель III").</v>
      </c>
    </row>
    <row r="93" spans="1:9" ht="30">
      <c r="A93" s="149">
        <f t="shared" si="4"/>
        <v>92</v>
      </c>
      <c r="B93" s="149" t="s">
        <v>98</v>
      </c>
      <c r="C93" s="109" t="s">
        <v>3681</v>
      </c>
      <c r="D93" s="149"/>
      <c r="E93" s="109" t="s">
        <v>3682</v>
      </c>
      <c r="F93" s="149"/>
      <c r="G93" s="109"/>
      <c r="H93" s="109"/>
      <c r="I93" s="131" t="str">
        <f t="shared" si="3"/>
        <v xml:space="preserve">[39-ФЗ, 1996] Федеральный закон от 22.04.1996 N 39-ФЗ "О рынке ценных бумаг"
</v>
      </c>
    </row>
    <row r="94" spans="1:9" ht="60">
      <c r="A94" s="149">
        <f t="shared" si="4"/>
        <v>93</v>
      </c>
      <c r="B94" s="149" t="s">
        <v>98</v>
      </c>
      <c r="C94" s="109" t="s">
        <v>3683</v>
      </c>
      <c r="D94" s="149"/>
      <c r="E94" s="149" t="s">
        <v>3684</v>
      </c>
      <c r="F94" s="149" t="s">
        <v>3685</v>
      </c>
      <c r="G94" s="151"/>
      <c r="H94" s="149"/>
      <c r="I94" s="131" t="str">
        <f t="shared" si="3"/>
        <v>[39-ФЗ, 1999] Федеральный закон от 25.02.1999 N 39-ФЗ (ред. от 28.12.2013) "Об инвестиционной деятельности в Российской Федерации, осуществляемой в форме капитальных вложений" ; URL: http://base.consultant.ru/cons/cgi/online.cgi?req=doc;base=LAW;n=156882;from=22142-6;rnd=189271.16728175641037524;;ts=01892718700547032058239</v>
      </c>
    </row>
    <row r="95" spans="1:9" ht="120">
      <c r="A95" s="149">
        <f t="shared" si="4"/>
        <v>94</v>
      </c>
      <c r="B95" s="109" t="s">
        <v>98</v>
      </c>
      <c r="C95" s="109" t="s">
        <v>3686</v>
      </c>
      <c r="D95" s="109"/>
      <c r="E95" s="109" t="s">
        <v>3687</v>
      </c>
      <c r="F95" s="150" t="s">
        <v>3688</v>
      </c>
      <c r="G95" s="151"/>
      <c r="H95" s="149"/>
      <c r="I95" s="131" t="str">
        <f t="shared" si="3"/>
        <v>[421-П] Положение по порядке расчета показателя краткосрочной ликвидности ("Базель III"); URL: http://base.consultant.ru/cons/cgi/online.cgi?req=doc;base=LAW;n=191805;dst=0;rnd=189271.42295718829910655;SRDSMODE=QSP_GENERAL;SEARCHPLUS=Положение%20по%20порядке%20расчета%20показателя%20краткосрочной%20ликвидности%20%28%22Базель%20III%22%29;EXCL=PBUN%2CQSBO%2CKRBO%2CPKBO;SRD=true;ts=113756383118927113320743176507826</v>
      </c>
    </row>
    <row r="96" spans="1:9" ht="30">
      <c r="A96" s="149">
        <f t="shared" si="4"/>
        <v>95</v>
      </c>
      <c r="B96" s="153" t="s">
        <v>98</v>
      </c>
      <c r="C96" s="109" t="s">
        <v>1262</v>
      </c>
      <c r="D96" s="149"/>
      <c r="E96" s="149" t="s">
        <v>3689</v>
      </c>
      <c r="F96" s="151"/>
      <c r="G96" s="152"/>
      <c r="H96" s="149"/>
      <c r="I96" s="131" t="str">
        <f t="shared" si="3"/>
        <v>[454-П] Положение Банка России от 30.12.2014 № 454-П "О раскрытии информации эмитентами эмиссионных ценных бумаг"</v>
      </c>
    </row>
    <row r="97" spans="1:9" ht="90">
      <c r="A97" s="149">
        <f t="shared" si="4"/>
        <v>96</v>
      </c>
      <c r="B97" s="149" t="s">
        <v>98</v>
      </c>
      <c r="C97" s="162" t="s">
        <v>3099</v>
      </c>
      <c r="D97" s="149"/>
      <c r="E97" s="149" t="s">
        <v>3690</v>
      </c>
      <c r="F97" s="151" t="s">
        <v>3691</v>
      </c>
      <c r="G97" s="163"/>
      <c r="H97" s="149"/>
      <c r="I97" s="131" t="str">
        <f t="shared" si="3"/>
        <v>[483-П от 06.08.15] Положение Банка России № 483-П от 06.08.2015  "Положение о порядке расчета величины кредитного риска на основе внутренних рейтингов"(вместе с "Требованиями к качеству данных, используемых банками для создания и применения моделей количественной оценки кредитного риска для целей расчета нормативов достаточности капитала"); URL: http://base.consultant.ru/cons/cgi/online.cgi?req=doc;base=LAW;n=191242;</v>
      </c>
    </row>
    <row r="98" spans="1:9" ht="105">
      <c r="A98" s="149">
        <f t="shared" si="4"/>
        <v>97</v>
      </c>
      <c r="B98" s="109" t="s">
        <v>98</v>
      </c>
      <c r="C98" s="109" t="s">
        <v>561</v>
      </c>
      <c r="D98" s="109"/>
      <c r="E98" s="109" t="s">
        <v>3692</v>
      </c>
      <c r="F98" s="150" t="s">
        <v>3693</v>
      </c>
      <c r="G98" s="149"/>
      <c r="H98" s="149"/>
      <c r="I98" s="131" t="str">
        <f t="shared" ref="I98:I129" si="5">"["&amp;C98&amp;"] "&amp;E98&amp;IF(F98="",,"; URL: "&amp;F98)</f>
        <v>[507-П] Положение об обязательных резервах кредитных организаций; URL: http://base.consultant.ru/cons/cgi/online.cgi?req=doc;base=LAW;n=190244;dst=0;rnd=189271.18016927086403617;NOQUERYLOG=1;SRDSMODE=QSP_GENERAL;SEARCHPLUS=Положение%20об%20обязательных%20резервах%20кредитных%20организаций;EXCL=PBUN%2CQSBO%2CKRBO%2CPKBO;SRD=true;ts=48127807718927119866317663701494</v>
      </c>
    </row>
    <row r="99" spans="1:9" ht="135">
      <c r="A99" s="149">
        <f t="shared" si="4"/>
        <v>98</v>
      </c>
      <c r="B99" s="109" t="s">
        <v>98</v>
      </c>
      <c r="C99" s="109" t="s">
        <v>656</v>
      </c>
      <c r="D99" s="109"/>
      <c r="E99" s="109" t="s">
        <v>3694</v>
      </c>
      <c r="F99" s="150" t="s">
        <v>3695</v>
      </c>
      <c r="G99" s="149"/>
      <c r="H99" s="149"/>
      <c r="I99" s="131" t="str">
        <f t="shared" si="5"/>
        <v>[510-П] Положение по порядке расчета показателя краткосрочной ликвидности ("Базель III") системно значимыми кредитными организациями; URL: http://base.consultant.ru/cons/cgi/online.cgi?req=doc;base=LAW;n=190942;dst=0;rnd=189271.15030159873418564;SRDSMODE=QSP_GENERAL;SEARCHPLUS=Положение%20по%20порядке%20расчета%20норматива%20краткосрочной%20ликвидности%20%28%22Базель%20III%22%29%20системно%20значимыми%20кредитными%20организациями;EXCL=PBUN%2CQSBO%2CKRBO%2CPKBO;SRD=true;ts=1631783134189271879904488543849</v>
      </c>
    </row>
    <row r="100" spans="1:9" ht="30">
      <c r="A100" s="149">
        <f t="shared" si="4"/>
        <v>99</v>
      </c>
      <c r="B100" s="149" t="s">
        <v>98</v>
      </c>
      <c r="C100" s="109" t="s">
        <v>1384</v>
      </c>
      <c r="D100" s="149"/>
      <c r="E100" s="149" t="s">
        <v>3696</v>
      </c>
      <c r="F100" s="151" t="s">
        <v>3697</v>
      </c>
      <c r="G100" s="151"/>
      <c r="H100" s="149"/>
      <c r="I100" s="131" t="str">
        <f t="shared" si="5"/>
        <v>[511-П] "Положение о порядке расчета кредитными организациями величины рыночного риска"(утв. Банком России 03.12.2015 №511-П); URL: http://base.consultant.ru/cons/cgi/online.cgi?req=doc;base=LAW;n=190828</v>
      </c>
    </row>
    <row r="101" spans="1:9" ht="30">
      <c r="A101" s="149">
        <f t="shared" si="4"/>
        <v>100</v>
      </c>
      <c r="B101" s="149" t="s">
        <v>98</v>
      </c>
      <c r="C101" s="109" t="s">
        <v>3698</v>
      </c>
      <c r="D101" s="149"/>
      <c r="E101" s="109" t="s">
        <v>3699</v>
      </c>
      <c r="F101" s="149"/>
      <c r="G101" s="160"/>
      <c r="H101" s="149"/>
      <c r="I101" s="131" t="str">
        <f t="shared" si="5"/>
        <v>[67-Т] Письмо Банка России от 03.05.2011 N 67-Т "О системном риске расчетной системы"</v>
      </c>
    </row>
    <row r="102" spans="1:9" ht="45">
      <c r="A102" s="149">
        <f t="shared" si="4"/>
        <v>101</v>
      </c>
      <c r="B102" s="153" t="s">
        <v>98</v>
      </c>
      <c r="C102" s="109" t="s">
        <v>3700</v>
      </c>
      <c r="D102" s="149"/>
      <c r="E102" s="149" t="s">
        <v>3701</v>
      </c>
      <c r="F102" s="151"/>
      <c r="G102" s="109"/>
      <c r="H102" s="109"/>
      <c r="I102" s="131" t="str">
        <f t="shared" si="5"/>
        <v>[69-Т] Письмо Банка России от 16.05.2012 N 69-Т "О рекомендациях Базельского комитета по банковскому надзору "Принципы" надлежащего управления операционными рисками"</v>
      </c>
    </row>
    <row r="103" spans="1:9" ht="30">
      <c r="A103" s="149">
        <f t="shared" si="4"/>
        <v>102</v>
      </c>
      <c r="B103" s="149" t="s">
        <v>98</v>
      </c>
      <c r="C103" s="109" t="s">
        <v>1407</v>
      </c>
      <c r="D103" s="149"/>
      <c r="E103" s="109" t="s">
        <v>3702</v>
      </c>
      <c r="F103" s="149"/>
      <c r="G103" s="163"/>
      <c r="H103" s="149"/>
      <c r="I103" s="131" t="str">
        <f t="shared" si="5"/>
        <v>[70-Т] Письмо Банка России от 23.06.2004 N 70-Т "О типичных банковских рисках"</v>
      </c>
    </row>
    <row r="104" spans="1:9" ht="30">
      <c r="A104" s="149">
        <f t="shared" si="4"/>
        <v>103</v>
      </c>
      <c r="B104" s="153" t="s">
        <v>98</v>
      </c>
      <c r="C104" s="109" t="s">
        <v>3703</v>
      </c>
      <c r="D104" s="149"/>
      <c r="E104" s="149" t="s">
        <v>3704</v>
      </c>
      <c r="F104" s="151"/>
      <c r="G104" s="151"/>
      <c r="H104" s="149"/>
      <c r="I104" s="131" t="str">
        <f t="shared" si="5"/>
        <v>[76-Т] Письмо Банка России от 24.05.2005г. № 76-Т "Об организации управления операционным риском в кредитных организациях"</v>
      </c>
    </row>
    <row r="105" spans="1:9" ht="45">
      <c r="A105" s="149">
        <f t="shared" si="4"/>
        <v>104</v>
      </c>
      <c r="B105" s="149" t="s">
        <v>98</v>
      </c>
      <c r="C105" s="109" t="s">
        <v>3705</v>
      </c>
      <c r="D105" s="149"/>
      <c r="E105" s="109" t="s">
        <v>3706</v>
      </c>
      <c r="F105" s="149"/>
      <c r="G105" s="109"/>
      <c r="H105" s="109"/>
      <c r="I105" s="131" t="str">
        <f t="shared" si="5"/>
        <v>[92-Т] Письмо Банка России от 30.06.2005 N 92-Т "Об организации управления правовым риском и риском потери деловой репутации в кредитных организациях и банковских группах</v>
      </c>
    </row>
    <row r="106" spans="1:9" ht="45">
      <c r="A106" s="149">
        <f t="shared" si="4"/>
        <v>105</v>
      </c>
      <c r="B106" s="149" t="s">
        <v>98</v>
      </c>
      <c r="C106" s="109" t="s">
        <v>3707</v>
      </c>
      <c r="D106" s="149"/>
      <c r="E106" s="149" t="s">
        <v>3708</v>
      </c>
      <c r="F106" s="151" t="s">
        <v>3709</v>
      </c>
      <c r="G106" s="151"/>
      <c r="H106" s="149"/>
      <c r="I106" s="131" t="str">
        <f t="shared" si="5"/>
        <v>[96-Т] Письмо Банка России от 29.06.2011 № 96-Т
"О Методических рекомендациях по организации кредитными организациями внутренних процедур оценки достаточности капитала"; URL: http://base.consultant.ru/cons/cgi/online.cgi?req=doc;base=LAW;n=116327;</v>
      </c>
    </row>
    <row r="107" spans="1:9" ht="45">
      <c r="A107" s="149">
        <f t="shared" si="4"/>
        <v>106</v>
      </c>
      <c r="B107" s="149" t="s">
        <v>98</v>
      </c>
      <c r="C107" s="149" t="s">
        <v>3021</v>
      </c>
      <c r="D107" s="149"/>
      <c r="E107" s="149" t="s">
        <v>3710</v>
      </c>
      <c r="F107" s="149"/>
      <c r="G107" s="149"/>
      <c r="H107" s="149"/>
      <c r="I107" s="131" t="str">
        <f t="shared" si="5"/>
        <v>[96-Т от 27.05.14] ПИСЬМО от 27 мая 2014 г. N 96-Т "О РЕКОМЕНДАЦИЯХ БАЗЕЛЬСКОГО КОМИТЕТА ПО БАНКОВСКОМУ НАДЗОРУ "ПРИНЦИПЫ АГРЕГИРОВАНИЯ РИСКОВ И ПРЕДСТАВЛЕНИЯ ОТЧЕТНОСТИ ПО РИСКАМ"</v>
      </c>
    </row>
    <row r="108" spans="1:9" ht="30">
      <c r="A108" s="149">
        <f t="shared" si="4"/>
        <v>107</v>
      </c>
      <c r="B108" s="149" t="s">
        <v>98</v>
      </c>
      <c r="C108" s="109" t="s">
        <v>3711</v>
      </c>
      <c r="D108" s="149"/>
      <c r="E108" s="109" t="s">
        <v>3712</v>
      </c>
      <c r="F108" s="149"/>
      <c r="G108" s="149"/>
      <c r="H108" s="149"/>
      <c r="I108" s="131" t="str">
        <f t="shared" si="5"/>
        <v>[АРБ2016] "Практические рекомендации по реализации 3624-У, 3883-У", АРБ, 2016</v>
      </c>
    </row>
    <row r="109" spans="1:9" ht="45">
      <c r="A109" s="149">
        <f t="shared" si="4"/>
        <v>108</v>
      </c>
      <c r="B109" s="149" t="s">
        <v>98</v>
      </c>
      <c r="C109" s="109" t="s">
        <v>3713</v>
      </c>
      <c r="D109" s="149"/>
      <c r="E109" s="149" t="s">
        <v>3714</v>
      </c>
      <c r="F109" s="151" t="s">
        <v>3715</v>
      </c>
      <c r="G109" s="149"/>
      <c r="H109" s="149"/>
      <c r="I109" s="131" t="str">
        <f t="shared" si="5"/>
        <v>[ГОСТ Р 50779.10-2000] "ГОСТ Р 50779.10-2000 (ISO 3534.1-93). Государственный стандарт Российской Федерации. Статистические методы. Вероятность и основы статистики. Термины и определения"; URL: http://base.consultant.ru/cons/cgi/online.cgi?req=doc;base=OTN;n=129;</v>
      </c>
    </row>
    <row r="110" spans="1:9" ht="45">
      <c r="A110" s="149">
        <f t="shared" si="4"/>
        <v>109</v>
      </c>
      <c r="B110" s="109" t="s">
        <v>98</v>
      </c>
      <c r="C110" s="109" t="s">
        <v>296</v>
      </c>
      <c r="D110" s="109"/>
      <c r="E110" s="109" t="s">
        <v>3716</v>
      </c>
      <c r="F110" s="150" t="s">
        <v>3717</v>
      </c>
      <c r="G110" s="151"/>
      <c r="H110" s="149"/>
      <c r="I110" s="131" t="str">
        <f t="shared" si="5"/>
        <v>[МСОРЛ] Международные стандарты по оценке риска ликвидности, стандартам и мониторингу. Консультативный материал Базельского комитета по банковскому надзору / ЦБ РФ. Декабрь 2009; URL: http://www.cbr.ru/today/ms/bn/2.pdf</v>
      </c>
    </row>
    <row r="111" spans="1:9" ht="30">
      <c r="A111" s="149">
        <f t="shared" si="4"/>
        <v>110</v>
      </c>
      <c r="B111" s="149" t="s">
        <v>98</v>
      </c>
      <c r="C111" s="109" t="s">
        <v>1892</v>
      </c>
      <c r="D111" s="149"/>
      <c r="E111" s="149" t="s">
        <v>3718</v>
      </c>
      <c r="F111" s="149" t="s">
        <v>3719</v>
      </c>
      <c r="G111" s="151"/>
      <c r="H111" s="149"/>
      <c r="I111" s="131" t="str">
        <f t="shared" si="5"/>
        <v>[ПП РФ №367, 2003] Постановление Правительства РФ от 25.06.2003 N 367 "Об утверждении Правил проведения арбитражным управляющим финансового анализа"; URL: http://base.consultant.ru/cons/cgi/online.cgi?req=doc;base=LAW;n=42901</v>
      </c>
    </row>
    <row r="112" spans="1:9" ht="45">
      <c r="A112" s="149">
        <f t="shared" si="4"/>
        <v>111</v>
      </c>
      <c r="B112" s="154" t="s">
        <v>98</v>
      </c>
      <c r="C112" s="155" t="s">
        <v>3380</v>
      </c>
      <c r="D112" s="158">
        <v>42449</v>
      </c>
      <c r="E112" s="154" t="s">
        <v>3720</v>
      </c>
      <c r="F112" s="149"/>
      <c r="G112" s="159"/>
      <c r="H112" s="159"/>
      <c r="I112" s="131" t="str">
        <f t="shared" si="5"/>
        <v>[Приказ ЦБ 14-2/пз] Приказ Банка России № 14-2/пз «Об осуществлении функций по контролю и надзору за соблюдением требований страхового законодательства системно значимыми страховыми организациями»</v>
      </c>
    </row>
    <row r="113" spans="1:9" ht="30">
      <c r="A113" s="121">
        <f t="shared" si="4"/>
        <v>112</v>
      </c>
      <c r="B113" s="149" t="s">
        <v>98</v>
      </c>
      <c r="C113" s="109" t="s">
        <v>3721</v>
      </c>
      <c r="D113" s="149"/>
      <c r="E113" s="149" t="s">
        <v>3722</v>
      </c>
      <c r="F113" s="149"/>
      <c r="G113" s="151"/>
      <c r="H113" s="149"/>
      <c r="I113" s="131" t="str">
        <f t="shared" si="5"/>
        <v>[Приципы СФС] Принципы СФС по организации надлежащих систем оплаты труда. Неофициальный перевод Банка России.</v>
      </c>
    </row>
    <row r="114" spans="1:9" ht="30">
      <c r="A114" s="121">
        <f t="shared" si="4"/>
        <v>113</v>
      </c>
      <c r="B114" s="155" t="s">
        <v>98</v>
      </c>
      <c r="C114" s="155" t="s">
        <v>3723</v>
      </c>
      <c r="D114" s="158">
        <v>42449</v>
      </c>
      <c r="E114" s="109" t="s">
        <v>3724</v>
      </c>
      <c r="F114" s="164" t="s">
        <v>3725</v>
      </c>
      <c r="G114" s="159"/>
      <c r="H114" s="159"/>
      <c r="I114" s="131" t="str">
        <f t="shared" si="5"/>
        <v>[ФЗ 395-1] Федеральный закон от 02.12.1990 N 395-1 (ред. от 29.12.2015) "О банках и банковской деятельности"; URL: http://www.consultant.ru/document/cons_doc_LAW_5842/</v>
      </c>
    </row>
    <row r="115" spans="1:9" ht="45">
      <c r="A115" s="149">
        <f t="shared" si="4"/>
        <v>114</v>
      </c>
      <c r="B115" s="9" t="s">
        <v>97</v>
      </c>
      <c r="C115" s="82" t="s">
        <v>1776</v>
      </c>
      <c r="D115" s="139"/>
      <c r="E115" s="11" t="s">
        <v>3726</v>
      </c>
      <c r="F115" s="121" t="s">
        <v>3727</v>
      </c>
      <c r="G115" s="139"/>
      <c r="H115" s="139"/>
      <c r="I115" s="131" t="str">
        <f t="shared" si="5"/>
        <v>[DB AR 2012] Deutsche Bank Annual Report 2012. Risk Strategy and Risk Appetite Section.; URL: https://annualreport.deutsche-bank.com/2012/ar/managementreport/riskreport/riskstrategyandappetite.html</v>
      </c>
    </row>
    <row r="116" spans="1:9" ht="30">
      <c r="A116" s="149">
        <f t="shared" si="4"/>
        <v>115</v>
      </c>
      <c r="B116" s="9" t="s">
        <v>97</v>
      </c>
      <c r="C116" s="34" t="s">
        <v>3368</v>
      </c>
      <c r="D116" s="137">
        <v>42449</v>
      </c>
      <c r="E116" s="9" t="s">
        <v>3728</v>
      </c>
      <c r="F116" s="121" t="s">
        <v>3729</v>
      </c>
      <c r="G116" s="139"/>
      <c r="H116" s="139"/>
      <c r="I116" s="131" t="str">
        <f t="shared" si="5"/>
        <v>[URKA, 2015] Uralkali. Integrated Annual Report 2014; URL: http://www.uralkali.com/upload/iblock/d92/UR037_English_ARA_Web.pdf</v>
      </c>
    </row>
    <row r="117" spans="1:9" ht="60">
      <c r="A117" s="149">
        <f t="shared" si="4"/>
        <v>116</v>
      </c>
      <c r="B117" s="153" t="s">
        <v>96</v>
      </c>
      <c r="C117" s="109" t="s">
        <v>3730</v>
      </c>
      <c r="D117" s="149"/>
      <c r="E117" s="149" t="s">
        <v>3731</v>
      </c>
      <c r="F117" s="151" t="s">
        <v>3732</v>
      </c>
      <c r="G117" s="149"/>
      <c r="H117" s="149"/>
      <c r="I117" s="131" t="str">
        <f t="shared" si="5"/>
        <v>[Akkizidis, Bouchereau, 2005] Ioannis S. Akkizidis, Vivianne Bouchereau. Guide to Optimal Operational Risk and BASEL II. CRC Press, 2005
; URL: https://www.crcpress.com/Guide-to-Optimal-Operational-Risk-and-BASEL-II/Akkizidis-Bouchereau/9780849338137#googlePreviewContainer</v>
      </c>
    </row>
    <row r="118" spans="1:9" ht="45">
      <c r="A118" s="149">
        <f t="shared" si="4"/>
        <v>117</v>
      </c>
      <c r="B118" s="149" t="s">
        <v>96</v>
      </c>
      <c r="C118" s="109" t="s">
        <v>2202</v>
      </c>
      <c r="D118" s="149"/>
      <c r="E118" s="149" t="s">
        <v>3733</v>
      </c>
      <c r="F118" s="149"/>
      <c r="G118" s="149"/>
      <c r="H118" s="149"/>
      <c r="I118" s="131" t="str">
        <f t="shared" si="5"/>
        <v xml:space="preserve">[Allan M. Malz,2015] Allan M. Malz. Financial Risk Management: Models, History, and Institutions, ch. 5, Wiley, 2015.
</v>
      </c>
    </row>
    <row r="119" spans="1:9" ht="30">
      <c r="A119" s="149">
        <f t="shared" si="4"/>
        <v>118</v>
      </c>
      <c r="B119" s="109" t="s">
        <v>96</v>
      </c>
      <c r="C119" s="109" t="s">
        <v>439</v>
      </c>
      <c r="D119" s="109"/>
      <c r="E119" s="109" t="s">
        <v>3734</v>
      </c>
      <c r="F119" s="109" t="s">
        <v>108</v>
      </c>
      <c r="G119" s="149"/>
      <c r="H119" s="149"/>
      <c r="I119" s="131" t="str">
        <f t="shared" si="5"/>
        <v>[Andrew Green, 2016] XVA: Credit, Funding and Capital Valuation Adjustments, Andrew Green.: John Wiley &amp; Sons, 2016; URL: -</v>
      </c>
    </row>
    <row r="120" spans="1:9" ht="30">
      <c r="A120" s="149">
        <f t="shared" si="4"/>
        <v>119</v>
      </c>
      <c r="B120" s="109" t="s">
        <v>96</v>
      </c>
      <c r="C120" s="109" t="s">
        <v>3735</v>
      </c>
      <c r="D120" s="109"/>
      <c r="E120" s="109" t="s">
        <v>3736</v>
      </c>
      <c r="F120" s="150" t="s">
        <v>3737</v>
      </c>
      <c r="G120" s="109"/>
      <c r="H120" s="109"/>
      <c r="I120" s="131" t="str">
        <f t="shared" si="5"/>
        <v>[Antonio Castagna, 2013] Measuring and managing Liquidity Risk, Antonio Castagna, Francesco Fede.: John Wiley &amp; Sons, 2013; URL: http://samples.sainsburysebooks.co.uk/9781118652251_sample_414388.pdf</v>
      </c>
    </row>
    <row r="121" spans="1:9" ht="45">
      <c r="A121" s="149">
        <f t="shared" si="4"/>
        <v>120</v>
      </c>
      <c r="B121" s="153" t="s">
        <v>96</v>
      </c>
      <c r="C121" s="109" t="s">
        <v>3738</v>
      </c>
      <c r="D121" s="149"/>
      <c r="E121" s="149" t="s">
        <v>3739</v>
      </c>
      <c r="F121" s="151"/>
      <c r="G121" s="160"/>
      <c r="H121" s="149"/>
      <c r="I121" s="131" t="str">
        <f t="shared" si="5"/>
        <v xml:space="preserve">[Balou, B. and Knechel, W.R. (2002)] Balou, B. and Knechel, W.R. (2002), “Applying business risk audit techniques in an emerging market economy”, Issues in Accounting Regulation, Vol. 17 No. 3; </v>
      </c>
    </row>
    <row r="122" spans="1:9" ht="45">
      <c r="A122" s="149">
        <f t="shared" si="4"/>
        <v>121</v>
      </c>
      <c r="B122" s="149" t="s">
        <v>96</v>
      </c>
      <c r="C122" s="109" t="s">
        <v>3740</v>
      </c>
      <c r="D122" s="149"/>
      <c r="E122" s="149" t="s">
        <v>3741</v>
      </c>
      <c r="F122" s="149"/>
      <c r="G122" s="149"/>
      <c r="H122" s="149"/>
      <c r="I122" s="131" t="str">
        <f t="shared" si="5"/>
        <v xml:space="preserve">[C. Alexander. Market Risk Analysis, 2008] Alexander С. Market Risk Analysis, Pricing, Hedging and Trading Financial Instruments. John Wiley &amp; Sons, 2008, C/P.351 </v>
      </c>
    </row>
    <row r="123" spans="1:9" ht="30">
      <c r="A123" s="149">
        <f t="shared" si="4"/>
        <v>122</v>
      </c>
      <c r="B123" s="149" t="s">
        <v>96</v>
      </c>
      <c r="C123" s="109" t="s">
        <v>3742</v>
      </c>
      <c r="D123" s="149"/>
      <c r="E123" s="149" t="s">
        <v>3743</v>
      </c>
      <c r="F123" s="149"/>
      <c r="G123" s="109"/>
      <c r="H123" s="109"/>
      <c r="I123" s="131" t="str">
        <f t="shared" si="5"/>
        <v>[Cameron A.C., Trivedi P.K., 2005] Cameron A.C., Trivedi P.K. Microeconomerics. Methods and Applications. Cambridge University Press, 2005</v>
      </c>
    </row>
    <row r="124" spans="1:9" ht="45">
      <c r="A124" s="149">
        <f t="shared" si="4"/>
        <v>123</v>
      </c>
      <c r="B124" s="149" t="s">
        <v>96</v>
      </c>
      <c r="C124" s="109" t="s">
        <v>3744</v>
      </c>
      <c r="D124" s="149"/>
      <c r="E124" s="149" t="s">
        <v>3745</v>
      </c>
      <c r="F124" s="149"/>
      <c r="G124" s="109"/>
      <c r="H124" s="109"/>
      <c r="I124" s="131" t="str">
        <f t="shared" si="5"/>
        <v>[D. Du e and J. Pan, 1997] D. Du e and J. Pan. An overview of value at risk. The Journal of Derivatives, 4(3):7{49,
1997.</v>
      </c>
    </row>
    <row r="125" spans="1:9" ht="45">
      <c r="A125" s="149">
        <f t="shared" si="4"/>
        <v>124</v>
      </c>
      <c r="B125" s="149" t="s">
        <v>96</v>
      </c>
      <c r="C125" s="109" t="s">
        <v>3746</v>
      </c>
      <c r="D125" s="149"/>
      <c r="E125" s="149" t="s">
        <v>3747</v>
      </c>
      <c r="F125" s="149"/>
      <c r="G125" s="109"/>
      <c r="H125" s="109"/>
      <c r="I125" s="131" t="str">
        <f t="shared" si="5"/>
        <v>[Embrechts P. , 1999] P. Embrechts. Extreme value theory: Potential and limitations as an integrated risk manage-
ment tool. Derivatives Use, Trading &amp; Regulation, 6:449{456, 1999.</v>
      </c>
    </row>
    <row r="126" spans="1:9" ht="45">
      <c r="A126" s="149">
        <f t="shared" si="4"/>
        <v>125</v>
      </c>
      <c r="B126" s="153" t="s">
        <v>96</v>
      </c>
      <c r="C126" s="109" t="s">
        <v>1276</v>
      </c>
      <c r="D126" s="149"/>
      <c r="E126" s="149" t="s">
        <v>3748</v>
      </c>
      <c r="F126" s="160" t="s">
        <v>3749</v>
      </c>
      <c r="G126" s="149"/>
      <c r="H126" s="149"/>
      <c r="I126" s="131" t="str">
        <f t="shared" si="5"/>
        <v>[Engelmann, Rauhmeier, 2011] Bernd Engelmann, Robert Rauhmeier. The Basel II Risk Parameters: Estimation, Validation, Stress Testing - with Application to Lean Risk Management / Springer Science &amp; Business Media, 2011.; URL: http://www.springer.com/br/book/9783642161131</v>
      </c>
    </row>
    <row r="127" spans="1:9" ht="30">
      <c r="A127" s="149">
        <f t="shared" si="4"/>
        <v>126</v>
      </c>
      <c r="B127" s="109" t="s">
        <v>96</v>
      </c>
      <c r="C127" s="109" t="s">
        <v>110</v>
      </c>
      <c r="D127" s="109"/>
      <c r="E127" s="109" t="s">
        <v>3750</v>
      </c>
      <c r="F127" s="150" t="s">
        <v>3751</v>
      </c>
      <c r="G127" s="149"/>
      <c r="H127" s="149"/>
      <c r="I127" s="131" t="str">
        <f t="shared" si="5"/>
        <v>[Erik Banks, 2005] Liquidity Risk: Managing Asset and Funding Risk, Erik Banks.: PALGRAVE MACMILLAN, 2005; URL: http://booksee.org/book/725331</v>
      </c>
    </row>
    <row r="128" spans="1:9" ht="30">
      <c r="A128" s="149">
        <f t="shared" si="4"/>
        <v>127</v>
      </c>
      <c r="B128" s="149" t="s">
        <v>96</v>
      </c>
      <c r="C128" s="109" t="s">
        <v>2189</v>
      </c>
      <c r="D128" s="149"/>
      <c r="E128" s="149" t="s">
        <v>3752</v>
      </c>
      <c r="F128" s="149"/>
      <c r="G128" s="151"/>
      <c r="H128" s="149"/>
      <c r="I128" s="131" t="str">
        <f t="shared" si="5"/>
        <v>[F. Jamshidian and Y. Zhu., 1996] F. Jamshidian and Y. Zhu. Scenario simulation: Theory and methodology. Finance and Stochastics, 1996.</v>
      </c>
    </row>
    <row r="129" spans="1:9" ht="45">
      <c r="A129" s="149">
        <f t="shared" si="4"/>
        <v>128</v>
      </c>
      <c r="B129" s="149" t="s">
        <v>96</v>
      </c>
      <c r="C129" s="109" t="s">
        <v>3753</v>
      </c>
      <c r="D129" s="149"/>
      <c r="E129" s="165" t="s">
        <v>3754</v>
      </c>
      <c r="F129" s="149"/>
      <c r="G129" s="149"/>
      <c r="H129" s="149"/>
      <c r="I129" s="131" t="str">
        <f t="shared" si="5"/>
        <v>[Grimmett G.R., Stirzaker D.R. , 2003] Grimmett G.R., Stirzaker D.R. (2003). One thousand exercises in probability. Oxford University Press.</v>
      </c>
    </row>
    <row r="130" spans="1:9" ht="32.25">
      <c r="A130" s="149">
        <f t="shared" si="4"/>
        <v>129</v>
      </c>
      <c r="B130" s="149" t="s">
        <v>96</v>
      </c>
      <c r="C130" s="109" t="s">
        <v>3755</v>
      </c>
      <c r="D130" s="149"/>
      <c r="E130" s="165" t="s">
        <v>3756</v>
      </c>
      <c r="F130" s="149"/>
      <c r="G130" s="149"/>
      <c r="H130" s="149" t="s">
        <v>3757</v>
      </c>
      <c r="I130" s="131" t="str">
        <f t="shared" ref="I130:I161" si="6">"["&amp;C130&amp;"] "&amp;E130&amp;IF(F130="",,"; URL: "&amp;F130)</f>
        <v>[Hogg R.V. and Tanis E.A. , 2009] Hogg R.V. and Tanis E.A. (2009). Probability and statistical inference, 8th edition. Prentice Hall.</v>
      </c>
    </row>
    <row r="131" spans="1:9">
      <c r="A131" s="149">
        <f t="shared" ref="A131:A177" si="7">1+A130</f>
        <v>130</v>
      </c>
      <c r="B131" s="149" t="s">
        <v>96</v>
      </c>
      <c r="C131" s="109" t="s">
        <v>3758</v>
      </c>
      <c r="D131" s="149"/>
      <c r="E131" s="149" t="s">
        <v>3759</v>
      </c>
      <c r="F131" s="149"/>
      <c r="G131" s="149"/>
      <c r="H131" s="149"/>
      <c r="I131" s="131" t="str">
        <f t="shared" si="6"/>
        <v>[Hull J. , Options] John Hull, Options, Futures, and Other Derivatives</v>
      </c>
    </row>
    <row r="132" spans="1:9" ht="30">
      <c r="A132" s="149">
        <f t="shared" si="7"/>
        <v>131</v>
      </c>
      <c r="B132" s="149" t="s">
        <v>96</v>
      </c>
      <c r="C132" s="109" t="s">
        <v>3760</v>
      </c>
      <c r="D132" s="149"/>
      <c r="E132" s="149" t="s">
        <v>3761</v>
      </c>
      <c r="F132" s="149"/>
      <c r="G132" s="149"/>
      <c r="H132" s="149"/>
      <c r="I132" s="131" t="str">
        <f t="shared" si="6"/>
        <v>[Hull J. , RM] J. Hull. Risk management and Аnancial institutions. Pearson Prentice Hall, 2007.</v>
      </c>
    </row>
    <row r="133" spans="1:9" ht="30">
      <c r="A133" s="149">
        <f t="shared" si="7"/>
        <v>132</v>
      </c>
      <c r="B133" s="149" t="s">
        <v>96</v>
      </c>
      <c r="C133" s="109" t="s">
        <v>3762</v>
      </c>
      <c r="D133" s="149"/>
      <c r="E133" s="149" t="s">
        <v>3763</v>
      </c>
      <c r="F133" s="149"/>
      <c r="G133" s="149"/>
      <c r="H133" s="149"/>
      <c r="I133" s="131" t="str">
        <f t="shared" si="6"/>
        <v>[Hull J., White A.] Hull J., White A. Incorporating volatility updating into the historical simulation method for Value-at-Risk. Journal of Risk, 1998</v>
      </c>
    </row>
    <row r="134" spans="1:9" ht="30">
      <c r="A134" s="149">
        <f t="shared" si="7"/>
        <v>133</v>
      </c>
      <c r="B134" s="149" t="s">
        <v>96</v>
      </c>
      <c r="C134" s="162" t="s">
        <v>3029</v>
      </c>
      <c r="D134" s="155"/>
      <c r="E134" s="154" t="s">
        <v>3764</v>
      </c>
      <c r="F134" s="154" t="s">
        <v>3765</v>
      </c>
      <c r="G134" s="149"/>
      <c r="H134" s="149"/>
      <c r="I134" s="131" t="str">
        <f t="shared" si="6"/>
        <v>[IAIDQ] International Association for Information and Data Quality. Information quality / data quality  glossary; URL: http://www.iaidq.com/main/glossary.shtml</v>
      </c>
    </row>
    <row r="135" spans="1:9" ht="30">
      <c r="A135" s="149">
        <f t="shared" si="7"/>
        <v>134</v>
      </c>
      <c r="B135" s="154" t="s">
        <v>96</v>
      </c>
      <c r="C135" s="155" t="s">
        <v>3438</v>
      </c>
      <c r="D135" s="158">
        <v>42455</v>
      </c>
      <c r="E135" s="154" t="s">
        <v>3766</v>
      </c>
      <c r="F135" s="148" t="s">
        <v>3767</v>
      </c>
      <c r="G135" s="159"/>
      <c r="H135" s="159"/>
      <c r="I135" s="131" t="str">
        <f t="shared" si="6"/>
        <v>[j34] Longevity risk transfer markets: market structure, growth drivers and impediments, and potential risks; URL: http://www.bis.org/publ/joint34.htm</v>
      </c>
    </row>
    <row r="136" spans="1:9" ht="45">
      <c r="A136" s="149">
        <f t="shared" si="7"/>
        <v>135</v>
      </c>
      <c r="B136" s="153" t="s">
        <v>96</v>
      </c>
      <c r="C136" s="109" t="s">
        <v>3768</v>
      </c>
      <c r="D136" s="149"/>
      <c r="E136" s="149" t="s">
        <v>3769</v>
      </c>
      <c r="F136" s="151"/>
      <c r="G136" s="149"/>
      <c r="H136" s="149"/>
      <c r="I136" s="131" t="str">
        <f t="shared" si="6"/>
        <v>[James, C. (1996)] James, C. (1996), “RAROC based capital budgeting and performance evaluation: a case study of bank capital allocation”, Wharton Institution Centre No. 96-40</v>
      </c>
    </row>
    <row r="137" spans="1:9" ht="30">
      <c r="A137" s="149">
        <f t="shared" si="7"/>
        <v>136</v>
      </c>
      <c r="B137" s="149" t="s">
        <v>96</v>
      </c>
      <c r="C137" s="109" t="s">
        <v>3770</v>
      </c>
      <c r="D137" s="149"/>
      <c r="E137" s="165" t="s">
        <v>3771</v>
      </c>
      <c r="F137" s="149"/>
      <c r="G137" s="109"/>
      <c r="H137" s="109"/>
      <c r="I137" s="131" t="str">
        <f t="shared" si="6"/>
        <v>[Johnston J., DiNardo J., 1997] Johnston J., DiNardo J. Econometric Methods. Fourth edition. Mc Graw – Hill Book Company, 1997.</v>
      </c>
    </row>
    <row r="138" spans="1:9" ht="30">
      <c r="A138" s="149">
        <f t="shared" si="7"/>
        <v>137</v>
      </c>
      <c r="B138" s="149" t="s">
        <v>96</v>
      </c>
      <c r="C138" s="109" t="s">
        <v>3772</v>
      </c>
      <c r="D138" s="149"/>
      <c r="E138" s="149" t="s">
        <v>3773</v>
      </c>
      <c r="F138" s="149"/>
      <c r="G138" s="149"/>
      <c r="H138" s="149"/>
      <c r="I138" s="131" t="str">
        <f t="shared" si="6"/>
        <v>[Jorion P] Philippe Jorion, Value-at-Risk: The New Benchmark for Managing Financial Risk, 3rd Edition</v>
      </c>
    </row>
    <row r="139" spans="1:9" ht="30">
      <c r="A139" s="149">
        <f t="shared" si="7"/>
        <v>138</v>
      </c>
      <c r="B139" s="149" t="s">
        <v>96</v>
      </c>
      <c r="C139" s="149" t="s">
        <v>2358</v>
      </c>
      <c r="D139" s="149"/>
      <c r="E139" s="149" t="s">
        <v>3774</v>
      </c>
      <c r="F139" s="149" t="s">
        <v>3775</v>
      </c>
      <c r="G139" s="151"/>
      <c r="H139" s="149"/>
      <c r="I139" s="131" t="str">
        <f t="shared" si="6"/>
        <v>[Jorion, 2007] Financial risk manager Handbook; URL: http://www.elobook.com/2009/02/20/philippe-jorion-financial-risk-manager.html</v>
      </c>
    </row>
    <row r="140" spans="1:9" ht="30">
      <c r="A140" s="149">
        <f t="shared" si="7"/>
        <v>139</v>
      </c>
      <c r="B140" s="149" t="s">
        <v>96</v>
      </c>
      <c r="C140" s="109" t="s">
        <v>3776</v>
      </c>
      <c r="D140" s="158">
        <v>42444</v>
      </c>
      <c r="E140" s="149" t="s">
        <v>3777</v>
      </c>
      <c r="F140" s="149"/>
      <c r="G140" s="159"/>
      <c r="H140" s="159"/>
      <c r="I140" s="131" t="str">
        <f t="shared" si="6"/>
        <v>[McNeil et al, 2005] McNeil, R Frey, and P Embrechts, Quantitative Risk Management, Princeton, 2005.</v>
      </c>
    </row>
    <row r="141" spans="1:9" ht="30">
      <c r="A141" s="149">
        <f t="shared" si="7"/>
        <v>140</v>
      </c>
      <c r="B141" s="109" t="s">
        <v>96</v>
      </c>
      <c r="C141" s="109" t="s">
        <v>3778</v>
      </c>
      <c r="D141" s="109"/>
      <c r="E141" s="109" t="s">
        <v>3779</v>
      </c>
      <c r="F141" s="109" t="s">
        <v>108</v>
      </c>
      <c r="G141" s="151"/>
      <c r="H141" s="149"/>
      <c r="I141" s="131" t="str">
        <f t="shared" si="6"/>
        <v>[Michel Grouhy, 2014] The Essentials of Risk Management, Michel Grouhy, Dan Galai, Robert Mark.: McGraw-Hill Education, 2014; URL: -</v>
      </c>
    </row>
    <row r="142" spans="1:9" ht="45">
      <c r="A142" s="149">
        <f t="shared" si="7"/>
        <v>141</v>
      </c>
      <c r="B142" s="149" t="s">
        <v>96</v>
      </c>
      <c r="C142" s="109" t="s">
        <v>1819</v>
      </c>
      <c r="D142" s="149"/>
      <c r="E142" s="149" t="s">
        <v>3780</v>
      </c>
      <c r="F142" s="149" t="s">
        <v>3781</v>
      </c>
      <c r="G142" s="151"/>
      <c r="H142" s="149"/>
      <c r="I142" s="131" t="str">
        <f t="shared" si="6"/>
        <v>[PRM, 2015] The Professional Risk Managers’ Handbook
A Comprehensive Guide to Current Theory and Best Practices; URL: http://www.prmia.org/sites/default/files/references/PRM_Handbook_Introduction_and_Contents_2015edition.pdf</v>
      </c>
    </row>
    <row r="143" spans="1:9" ht="45">
      <c r="A143" s="149">
        <f t="shared" si="7"/>
        <v>142</v>
      </c>
      <c r="B143" s="149" t="s">
        <v>96</v>
      </c>
      <c r="C143" s="166" t="s">
        <v>2996</v>
      </c>
      <c r="D143" s="159"/>
      <c r="E143" s="162" t="s">
        <v>3782</v>
      </c>
      <c r="F143" s="163" t="s">
        <v>3783</v>
      </c>
      <c r="G143" s="151"/>
      <c r="H143" s="149"/>
      <c r="I143" s="131" t="str">
        <f t="shared" si="6"/>
        <v>[PRMIA, 2009] PRMIA Standards of Best Practice, Conduct &amp; Ethics, September 2009; URL: http://www.prmia.org/sites/default/files/references/PRMIA_Standards_of_Best_Practice_Conduct__Ethics_4_1.pdf</v>
      </c>
    </row>
    <row r="144" spans="1:9" ht="45">
      <c r="A144" s="149">
        <f t="shared" si="7"/>
        <v>143</v>
      </c>
      <c r="B144" s="109" t="s">
        <v>96</v>
      </c>
      <c r="C144" s="109" t="s">
        <v>447</v>
      </c>
      <c r="D144" s="109"/>
      <c r="E144" s="109" t="s">
        <v>3784</v>
      </c>
      <c r="F144" s="109" t="s">
        <v>3785</v>
      </c>
      <c r="G144" s="149"/>
      <c r="H144" s="149"/>
      <c r="I144" s="131" t="str">
        <f t="shared" si="6"/>
        <v>[PWC, 2012] The Fundamental review of the trading book, PWC, 2012; URL: http://www.pwc.co.uk/industries/financial-services/regulation/basel-iii/insights/basel-iii-fundamental-review-of-the-trading-book.html</v>
      </c>
    </row>
    <row r="145" spans="1:9" ht="30">
      <c r="A145" s="149">
        <f t="shared" si="7"/>
        <v>144</v>
      </c>
      <c r="B145" s="109" t="s">
        <v>96</v>
      </c>
      <c r="C145" s="109" t="s">
        <v>271</v>
      </c>
      <c r="D145" s="109"/>
      <c r="E145" s="109" t="s">
        <v>3786</v>
      </c>
      <c r="F145" s="109" t="s">
        <v>3787</v>
      </c>
      <c r="G145" s="149"/>
      <c r="H145" s="149"/>
      <c r="I145" s="131" t="str">
        <f t="shared" si="6"/>
        <v>[PWC, 2013] Revised Liquidity Coverage Ratio. Basel 3 and beyond, PWC, 2013; URL: http://www.pwc.ch/user_content/editor/files/publ_bank/pwc_revised_liquidity_coverage_ratio_e.pdf</v>
      </c>
    </row>
    <row r="146" spans="1:9" ht="30">
      <c r="A146" s="149">
        <f t="shared" si="7"/>
        <v>145</v>
      </c>
      <c r="B146" s="109" t="s">
        <v>96</v>
      </c>
      <c r="C146" s="109" t="s">
        <v>3788</v>
      </c>
      <c r="D146" s="109"/>
      <c r="E146" s="109" t="s">
        <v>3789</v>
      </c>
      <c r="F146" s="109" t="s">
        <v>108</v>
      </c>
      <c r="G146" s="151"/>
      <c r="H146" s="149" t="s">
        <v>3757</v>
      </c>
      <c r="I146" s="131" t="str">
        <f t="shared" si="6"/>
        <v>[R. Chapman, 2 edition, 2011] Simple tools and techniques for enterprise risk management, Robert Chapman, second edition, WILEY, 2011.; URL: -</v>
      </c>
    </row>
    <row r="147" spans="1:9" ht="60">
      <c r="A147" s="149">
        <f t="shared" si="7"/>
        <v>146</v>
      </c>
      <c r="B147" s="149" t="s">
        <v>96</v>
      </c>
      <c r="C147" s="109" t="s">
        <v>2196</v>
      </c>
      <c r="D147" s="149"/>
      <c r="E147" s="149" t="s">
        <v>3790</v>
      </c>
      <c r="F147" s="149"/>
      <c r="G147" s="149"/>
      <c r="H147" s="149"/>
      <c r="I147" s="131" t="str">
        <f t="shared" si="6"/>
        <v>[R.S. Dembo, A. Aziz, D. Rosen, and M. Zerbs., 2000] R.S. Dembo, A. Aziz, D. Rosen, and M. Zerbs. Mark to future: A framework for measuring risk and reward. Technical report, Algorithmics, 2000.</v>
      </c>
    </row>
    <row r="148" spans="1:9" ht="30">
      <c r="A148" s="149">
        <f t="shared" si="7"/>
        <v>147</v>
      </c>
      <c r="B148" s="109" t="s">
        <v>96</v>
      </c>
      <c r="C148" s="109" t="s">
        <v>334</v>
      </c>
      <c r="D148" s="109"/>
      <c r="E148" s="109" t="s">
        <v>3791</v>
      </c>
      <c r="F148" s="109" t="s">
        <v>108</v>
      </c>
      <c r="G148" s="149"/>
      <c r="H148" s="149"/>
      <c r="I148" s="131" t="str">
        <f t="shared" si="6"/>
        <v>[Robert Fiedler, 2012] Liquidity Modelling, Robert Fiedler.: Risk Books, 2012; URL: -</v>
      </c>
    </row>
    <row r="149" spans="1:9" ht="45">
      <c r="A149" s="149">
        <f t="shared" si="7"/>
        <v>148</v>
      </c>
      <c r="B149" s="149" t="s">
        <v>96</v>
      </c>
      <c r="C149" s="109" t="s">
        <v>3792</v>
      </c>
      <c r="D149" s="149"/>
      <c r="E149" s="149" t="s">
        <v>3793</v>
      </c>
      <c r="F149" s="149"/>
      <c r="G149" s="149"/>
      <c r="H149" s="149"/>
      <c r="I149" s="131" t="str">
        <f t="shared" si="6"/>
        <v>[Rubinstein, R. Y.; Kroese, D. P., 2007] Rubinstein, R. Y.; Kroese, D. P. Simulation and the Monte Carlo Method (2nd ed.). New York: John Wiley &amp; Sons. ISBN 978-0-470-17793-8. 2007</v>
      </c>
    </row>
    <row r="150" spans="1:9" ht="30">
      <c r="A150" s="149">
        <f t="shared" si="7"/>
        <v>149</v>
      </c>
      <c r="B150" s="9" t="s">
        <v>96</v>
      </c>
      <c r="C150" s="34" t="s">
        <v>3794</v>
      </c>
      <c r="D150" s="137">
        <v>42455</v>
      </c>
      <c r="E150" s="9" t="s">
        <v>3795</v>
      </c>
      <c r="F150" s="145" t="s">
        <v>3796</v>
      </c>
      <c r="G150" s="121"/>
      <c r="H150" s="121"/>
      <c r="I150" s="131" t="str">
        <f t="shared" si="6"/>
        <v>[Schroeck, 2002] Schroeck G. (2002): Risk management and value creation in financial institutions. Wiley.; URL: https://books.google.ru/books?id=cDmtUnYhacUC&amp;lpg=PP1&amp;hl=ru&amp;pg=PR1#v=onepage&amp;q&amp;f=false</v>
      </c>
    </row>
    <row r="151" spans="1:9" ht="17.25">
      <c r="A151" s="149">
        <f t="shared" si="7"/>
        <v>150</v>
      </c>
      <c r="B151" s="149" t="s">
        <v>96</v>
      </c>
      <c r="C151" s="109" t="s">
        <v>3797</v>
      </c>
      <c r="D151" s="149"/>
      <c r="E151" s="165" t="s">
        <v>3798</v>
      </c>
      <c r="F151" s="149"/>
      <c r="G151" s="109"/>
      <c r="H151" s="109"/>
      <c r="I151" s="131" t="str">
        <f t="shared" si="6"/>
        <v>[Verbeek М., 2012] М. Verbeek. A Guide to Modern Econometrics. 4rd ed. Wiley. 2012.</v>
      </c>
    </row>
    <row r="152" spans="1:9" ht="45">
      <c r="A152" s="149">
        <f t="shared" si="7"/>
        <v>151</v>
      </c>
      <c r="B152" s="149" t="s">
        <v>96</v>
      </c>
      <c r="C152" s="109" t="s">
        <v>2134</v>
      </c>
      <c r="D152" s="149"/>
      <c r="E152" s="149" t="s">
        <v>3799</v>
      </c>
      <c r="F152" s="149" t="s">
        <v>3800</v>
      </c>
      <c r="G152" s="149"/>
      <c r="H152" s="149"/>
      <c r="I152" s="131" t="str">
        <f t="shared" si="6"/>
        <v>[William Feller, 1971] William Feller. An Introduction to Probability Theory and Its Applications, volume 2. John Wiley &amp; Sons, New York, 2nd edition, 1971.
; URL: Investopedia.com</v>
      </c>
    </row>
    <row r="153" spans="1:9" ht="90">
      <c r="A153" s="149">
        <f t="shared" si="7"/>
        <v>152</v>
      </c>
      <c r="B153" s="149" t="s">
        <v>96</v>
      </c>
      <c r="C153" s="109" t="s">
        <v>2216</v>
      </c>
      <c r="D153" s="149"/>
      <c r="E153" s="149" t="s">
        <v>3801</v>
      </c>
      <c r="F153" s="149"/>
      <c r="G153" s="149"/>
      <c r="H153" s="149"/>
      <c r="I153" s="131" t="str">
        <f t="shared" si="6"/>
        <v>[William H. Press, Saul A. Teukolsky, William T. Vetterling, Brian P. Flannery] William H. Press, Saul A. Teukolsky, William T. Vetterling, Brian P. Flannery. 2.9 Cholesky Decomposition // Numerical Recipes in C. — 2nd edition. — Cambridge: Cambridge University Press. — ISBN 0-521-43108-5.</v>
      </c>
    </row>
    <row r="154" spans="1:9" ht="30">
      <c r="A154" s="149">
        <f t="shared" si="7"/>
        <v>153</v>
      </c>
      <c r="B154" s="149" t="s">
        <v>96</v>
      </c>
      <c r="C154" s="109" t="s">
        <v>3802</v>
      </c>
      <c r="D154" s="149"/>
      <c r="E154" s="165" t="s">
        <v>3803</v>
      </c>
      <c r="F154" s="149"/>
      <c r="G154" s="149"/>
      <c r="H154" s="149"/>
      <c r="I154" s="131" t="str">
        <f t="shared" si="6"/>
        <v>[Wooldridge J.M., 2002] Wooldridge J.M. Econometric Analysis of Cross-Section and Panel Data. MIT Press, 2002.</v>
      </c>
    </row>
    <row r="155" spans="1:9">
      <c r="A155" s="149">
        <f t="shared" si="7"/>
        <v>154</v>
      </c>
      <c r="B155" s="9" t="s">
        <v>96</v>
      </c>
      <c r="C155" s="82" t="s">
        <v>3466</v>
      </c>
      <c r="D155" s="137">
        <v>42455</v>
      </c>
      <c r="E155" s="9" t="s">
        <v>3804</v>
      </c>
      <c r="F155" s="148" t="s">
        <v>3805</v>
      </c>
      <c r="G155" s="139"/>
      <c r="H155" s="139"/>
      <c r="I155" s="131" t="str">
        <f t="shared" si="6"/>
        <v>[wp13] Bank Failures in Mature Economies. BCBS 2004.; URL: http://www.bis.org/publ/bcbs_wp13.htm</v>
      </c>
    </row>
    <row r="156" spans="1:9" ht="30">
      <c r="A156" s="149">
        <f t="shared" si="7"/>
        <v>155</v>
      </c>
      <c r="B156" s="9" t="s">
        <v>96</v>
      </c>
      <c r="C156" s="82" t="s">
        <v>3463</v>
      </c>
      <c r="D156" s="137">
        <v>42455</v>
      </c>
      <c r="E156" s="9" t="s">
        <v>3806</v>
      </c>
      <c r="F156" s="167" t="s">
        <v>3807</v>
      </c>
      <c r="G156" s="139"/>
      <c r="H156" s="139"/>
      <c r="I156" s="131" t="str">
        <f t="shared" si="6"/>
        <v>[wp13266] Reinhart C., Rogoff C. (2013): Financial and Sovereign Debt Crises: Some
Lessons Learned and Those Forgotten. IMF WP.; URL: https://www.imf.org/external/pubs/ft/wp/2013/wp13266.pdf</v>
      </c>
    </row>
    <row r="157" spans="1:9" ht="45">
      <c r="A157" s="149">
        <f t="shared" si="7"/>
        <v>156</v>
      </c>
      <c r="B157" s="149" t="s">
        <v>96</v>
      </c>
      <c r="C157" s="109" t="s">
        <v>3808</v>
      </c>
      <c r="D157" s="149"/>
      <c r="E157" s="165" t="s">
        <v>3809</v>
      </c>
      <c r="F157" s="149"/>
      <c r="G157" s="149"/>
      <c r="H157" s="149"/>
      <c r="I157" s="131" t="str">
        <f t="shared" si="6"/>
        <v>[Айвазян С.А., Мхитарян В.С. , 2001(а)] Айвазян С.А., Мхитарян В.С. (2001). Прикладная статистика и основы эконометрики. (2-е издание). Том 1: Теория вероятностей и прикладная статистика. М.: ЮНИТИ.</v>
      </c>
    </row>
    <row r="158" spans="1:9" ht="45">
      <c r="A158" s="149">
        <f t="shared" si="7"/>
        <v>157</v>
      </c>
      <c r="B158" s="149" t="s">
        <v>96</v>
      </c>
      <c r="C158" s="109" t="s">
        <v>3810</v>
      </c>
      <c r="D158" s="149"/>
      <c r="E158" s="165" t="s">
        <v>3811</v>
      </c>
      <c r="F158" s="149"/>
      <c r="G158" s="149"/>
      <c r="H158" s="149"/>
      <c r="I158" s="131" t="str">
        <f t="shared" si="6"/>
        <v>[Айвазян С.А., Мхитарян В.С. , 2001(б)] Айвазян С.А., Мхитарян В.С. (2001). Прикладная статистика в задачах и упражнениях. М.: ЮНИТИ.</v>
      </c>
    </row>
    <row r="159" spans="1:9" ht="30">
      <c r="A159" s="149">
        <f t="shared" si="7"/>
        <v>158</v>
      </c>
      <c r="B159" s="149" t="s">
        <v>96</v>
      </c>
      <c r="C159" s="109" t="s">
        <v>2710</v>
      </c>
      <c r="D159" s="159"/>
      <c r="E159" s="168" t="s">
        <v>3812</v>
      </c>
      <c r="F159" s="159"/>
      <c r="G159" s="151"/>
      <c r="H159" s="149"/>
      <c r="I159" s="131" t="str">
        <f t="shared" si="6"/>
        <v>[Алескеров Ф. Т. и др, 2013] Алескеров Ф. Т., Андриевская И. К., Пеникас Г. И., Солодков В. М. Анализ математических моделей Базель II (второе издание). М. : Физматлит, 2013</v>
      </c>
    </row>
    <row r="160" spans="1:9" ht="30">
      <c r="A160" s="149">
        <f t="shared" si="7"/>
        <v>159</v>
      </c>
      <c r="B160" s="109" t="s">
        <v>96</v>
      </c>
      <c r="C160" s="109" t="s">
        <v>3813</v>
      </c>
      <c r="D160" s="109"/>
      <c r="E160" s="109" t="s">
        <v>3814</v>
      </c>
      <c r="F160" s="109" t="s">
        <v>108</v>
      </c>
      <c r="G160" s="149"/>
      <c r="H160" s="149"/>
      <c r="I160" s="131" t="str">
        <f t="shared" si="6"/>
        <v>[Белоглазовой, 2008] Банковское Дело: Учебник для вузов (издание 2-ое) //  Под ред. Г.Белоглазовой, Л.Кроливецкой. - СПб.: Питер, 2008; URL: -</v>
      </c>
    </row>
    <row r="161" spans="1:9" ht="30">
      <c r="A161" s="149">
        <f t="shared" si="7"/>
        <v>160</v>
      </c>
      <c r="B161" s="149" t="s">
        <v>96</v>
      </c>
      <c r="C161" s="109" t="s">
        <v>1806</v>
      </c>
      <c r="D161" s="149"/>
      <c r="E161" s="149" t="s">
        <v>3815</v>
      </c>
      <c r="F161" s="149"/>
      <c r="G161" s="109"/>
      <c r="H161" s="109"/>
      <c r="I161" s="131" t="str">
        <f t="shared" si="6"/>
        <v>[Бланк, 2005] Бланк И.А. Управление финансовыми рисками. - Киев: Ника-Центр, 2005. - 600 с.</v>
      </c>
    </row>
    <row r="162" spans="1:9" ht="30">
      <c r="A162" s="149">
        <f t="shared" si="7"/>
        <v>161</v>
      </c>
      <c r="B162" s="149" t="s">
        <v>96</v>
      </c>
      <c r="C162" s="109" t="s">
        <v>2338</v>
      </c>
      <c r="D162" s="149"/>
      <c r="E162" s="149" t="s">
        <v>3816</v>
      </c>
      <c r="F162" s="151" t="s">
        <v>3817</v>
      </c>
      <c r="G162" s="149"/>
      <c r="H162" s="149"/>
      <c r="I162" s="131" t="str">
        <f t="shared" ref="I162:I177" si="8">"["&amp;C162&amp;"] "&amp;E162&amp;IF(F162="",,"; URL: "&amp;F162)</f>
        <v>[Бурдонова М.П.] М.П. Бурдонова. Регуляторный риск в коммерческом банке. Методология и практика. 2015; URL: http://www.reglament.net/bank/rrvkb</v>
      </c>
    </row>
    <row r="163" spans="1:9">
      <c r="A163" s="149">
        <f t="shared" si="7"/>
        <v>162</v>
      </c>
      <c r="B163" s="149" t="s">
        <v>96</v>
      </c>
      <c r="C163" s="169" t="s">
        <v>812</v>
      </c>
      <c r="D163" s="170">
        <v>42442</v>
      </c>
      <c r="E163" s="159" t="s">
        <v>3818</v>
      </c>
      <c r="F163" s="159" t="s">
        <v>3819</v>
      </c>
      <c r="G163" s="159"/>
      <c r="H163" s="159"/>
      <c r="I163" s="131" t="str">
        <f t="shared" si="8"/>
        <v>[Буренин, 1994] Буренин А.Н. Форвардные, фьючерсные и опционные рынки, Москва, Тривола, 1994; URL: http://www.vball5.ru/pub/editor/libr/002/%D0%91%D1%83%D1%80%D0%B5%D0%BD%D0%B8%D0%BD.%20%D0%A4%D1%8C%D1%8E%D1%87%D0%B5%D1%80%D1%81%D0%BD%D1%8B%D0%B5%20%D1%80%D1%8B%D0%BD%D0%BA%D0%B8.pdf</v>
      </c>
    </row>
    <row r="164" spans="1:9" ht="45">
      <c r="A164" s="149">
        <f t="shared" si="7"/>
        <v>163</v>
      </c>
      <c r="B164" s="153" t="s">
        <v>96</v>
      </c>
      <c r="C164" s="109" t="s">
        <v>3820</v>
      </c>
      <c r="D164" s="149"/>
      <c r="E164" s="149" t="s">
        <v>3821</v>
      </c>
      <c r="F164" s="151"/>
      <c r="G164" s="159"/>
      <c r="H164" s="159"/>
      <c r="I164" s="131" t="str">
        <f t="shared" si="8"/>
        <v>[Бухтин М.А. 2005 №3] Бухтин М.А. Методы управления стратегическим рисками // Управление финансовыми рисками: научный журнал.  – 2005. - №3. с. 12-26</v>
      </c>
    </row>
    <row r="165" spans="1:9" ht="45">
      <c r="A165" s="149">
        <f t="shared" si="7"/>
        <v>164</v>
      </c>
      <c r="B165" s="153" t="s">
        <v>96</v>
      </c>
      <c r="C165" s="109" t="s">
        <v>3822</v>
      </c>
      <c r="D165" s="149"/>
      <c r="E165" s="149" t="s">
        <v>3823</v>
      </c>
      <c r="F165" s="151" t="s">
        <v>3824</v>
      </c>
      <c r="G165" s="159"/>
      <c r="H165" s="159"/>
      <c r="I165" s="131" t="str">
        <f t="shared" si="8"/>
        <v>[Золотарев, 2005] Золотарев В.М. Измерение банковских операционных рисков на основе усовершенствованных подходов // Банковские риски: теория, практика, методология № 3, 2005.; URL: http://grebennikon.ru</v>
      </c>
    </row>
    <row r="166" spans="1:9" ht="45">
      <c r="A166" s="149">
        <f t="shared" si="7"/>
        <v>165</v>
      </c>
      <c r="B166" s="149" t="s">
        <v>96</v>
      </c>
      <c r="C166" s="109" t="s">
        <v>3825</v>
      </c>
      <c r="D166" s="149"/>
      <c r="E166" s="165" t="s">
        <v>3826</v>
      </c>
      <c r="F166" s="149"/>
      <c r="G166" s="159"/>
      <c r="H166" s="159"/>
      <c r="I166" s="131" t="str">
        <f t="shared" si="8"/>
        <v>[Кельберт М.Я., Сухов Ю.М. , 2010] Кельберт М.Я., Сухов Ю.М. (2010). Вероятность и статистика в примерах и задачах. Том. 1. МЦМНО.</v>
      </c>
    </row>
    <row r="167" spans="1:9" ht="45">
      <c r="A167" s="149">
        <f t="shared" si="7"/>
        <v>166</v>
      </c>
      <c r="B167" s="154" t="s">
        <v>96</v>
      </c>
      <c r="C167" s="155" t="s">
        <v>884</v>
      </c>
      <c r="D167" s="154"/>
      <c r="E167" s="154" t="s">
        <v>3827</v>
      </c>
      <c r="F167" s="149" t="s">
        <v>3828</v>
      </c>
      <c r="G167" s="159"/>
      <c r="H167" s="159"/>
      <c r="I167" s="131" t="str">
        <f t="shared" si="8"/>
        <v>[Леонидов, Румянцев, 2013] Леонидов А., Румянцев Е. Оценка системных рисков межбанковского
рынка России на основе сетевой топологии // Журнал Новой экономической ассоциации, № 3 (19), с. 65–80; URL: http://www.econorus.org/repec/journl/2013-19-65-80r.pdf</v>
      </c>
    </row>
    <row r="168" spans="1:9" ht="30">
      <c r="A168" s="149">
        <f t="shared" si="7"/>
        <v>167</v>
      </c>
      <c r="B168" s="149" t="s">
        <v>96</v>
      </c>
      <c r="C168" s="109" t="s">
        <v>1895</v>
      </c>
      <c r="D168" s="149"/>
      <c r="E168" s="149" t="s">
        <v>3829</v>
      </c>
      <c r="F168" s="151" t="s">
        <v>3830</v>
      </c>
      <c r="G168" s="159"/>
      <c r="H168" s="159"/>
      <c r="I168" s="131" t="str">
        <f t="shared" si="8"/>
        <v>[Лобанов, Чубунов, 2009] Энциклопедия финансового риск-менеджмента (издание 4-ое) // Под ред. А.А. Лобанова, А.В. Чугунова. М.: Альпина Бизнес Букс, 2009.; URL: http://www.alt-invest.ru/files/Enciklopedia_finrisk-2008_gl5.pdf</v>
      </c>
    </row>
    <row r="169" spans="1:9" ht="60">
      <c r="A169" s="149">
        <f t="shared" si="7"/>
        <v>168</v>
      </c>
      <c r="B169" s="149" t="s">
        <v>96</v>
      </c>
      <c r="C169" s="109" t="s">
        <v>3831</v>
      </c>
      <c r="D169" s="149"/>
      <c r="E169" s="165" t="s">
        <v>3832</v>
      </c>
      <c r="F169" s="149"/>
      <c r="G169" s="159"/>
      <c r="H169" s="159"/>
      <c r="I169" s="131" t="str">
        <f t="shared" si="8"/>
        <v>[Магнус Я., Катышев П., Пересецкий А., 2007] Я. Магнус, П. Катышев, А. Пересецкий. Эконометрика. Начальный курс. 8-е изд. 2007.</v>
      </c>
    </row>
    <row r="170" spans="1:9" ht="75">
      <c r="A170" s="149">
        <f t="shared" si="7"/>
        <v>169</v>
      </c>
      <c r="B170" s="149" t="s">
        <v>96</v>
      </c>
      <c r="C170" s="109" t="s">
        <v>3833</v>
      </c>
      <c r="D170" s="149"/>
      <c r="E170" s="165" t="s">
        <v>3834</v>
      </c>
      <c r="F170" s="149"/>
      <c r="G170" s="159"/>
      <c r="H170" s="159"/>
      <c r="I170" s="131" t="str">
        <f t="shared" si="8"/>
        <v>[Магнус Я., Катышев П., Пересецкий А., Головань С., 2007] П. Катышев, Я. Магнус, А. Пересецкий, С. Головань. Сборник задач к начальному курсу эконометрики. Москва, Дело. 2007. 4–е дополненное и переработанное издание, 2007.</v>
      </c>
    </row>
    <row r="171" spans="1:9" ht="30">
      <c r="A171" s="149">
        <f t="shared" si="7"/>
        <v>170</v>
      </c>
      <c r="B171" s="149" t="s">
        <v>96</v>
      </c>
      <c r="C171" s="109" t="s">
        <v>1830</v>
      </c>
      <c r="D171" s="149"/>
      <c r="E171" s="149" t="s">
        <v>3835</v>
      </c>
      <c r="F171" s="149"/>
      <c r="G171" s="159"/>
      <c r="H171" s="159"/>
      <c r="I171" s="131" t="str">
        <f t="shared" si="8"/>
        <v>[Модильяни, Миллер, 2001] Модильяни Ф., Миллер М. Сколько стоит фирма? Теорема ММ: Пер. с англ. - 2-е изд. - М.: Дело, 2001. - 212 с.</v>
      </c>
    </row>
    <row r="172" spans="1:9" ht="30">
      <c r="A172" s="149">
        <f t="shared" si="7"/>
        <v>171</v>
      </c>
      <c r="B172" s="153" t="s">
        <v>96</v>
      </c>
      <c r="C172" s="109" t="s">
        <v>3836</v>
      </c>
      <c r="D172" s="149"/>
      <c r="E172" s="149" t="s">
        <v>3837</v>
      </c>
      <c r="F172" s="151"/>
      <c r="G172" s="159"/>
      <c r="H172" s="159"/>
      <c r="I172" s="131" t="str">
        <f t="shared" si="8"/>
        <v>[Пашков Р., Юденков Ю.] Р.Пашков, Ю.Юденков. СТРАТЕГИЧЕСКИЙ РИСК И СТРАТЕГИЯ РАЗВИТИЯ БАНКА: ВЛИЯНИЕ И ВЗАИМОСВЯЗИ. // "Бухгалтерия и банки", 2015, N 12</v>
      </c>
    </row>
    <row r="173" spans="1:9" ht="30">
      <c r="A173" s="149">
        <f t="shared" si="7"/>
        <v>172</v>
      </c>
      <c r="B173" s="149" t="s">
        <v>96</v>
      </c>
      <c r="C173" s="155" t="s">
        <v>3441</v>
      </c>
      <c r="D173" s="158">
        <v>42455</v>
      </c>
      <c r="E173" s="154" t="s">
        <v>3838</v>
      </c>
      <c r="F173" s="149"/>
      <c r="G173" s="159"/>
      <c r="H173" s="159"/>
      <c r="I173" s="131" t="str">
        <f t="shared" si="8"/>
        <v>[Пеникас, 2011] Пеникас Г. И. Модели "копула" в задачах хеджирования ценового риска // Прикладная эконометрика. 2011. № 2. С. 3-21.</v>
      </c>
    </row>
    <row r="174" spans="1:9" ht="30">
      <c r="A174" s="149">
        <f t="shared" si="7"/>
        <v>173</v>
      </c>
      <c r="B174" s="149" t="s">
        <v>96</v>
      </c>
      <c r="C174" s="149" t="s">
        <v>2669</v>
      </c>
      <c r="D174" s="149"/>
      <c r="E174" s="149" t="s">
        <v>3839</v>
      </c>
      <c r="F174" s="149"/>
      <c r="G174" s="159"/>
      <c r="H174" s="159"/>
      <c r="I174" s="131" t="str">
        <f t="shared" si="8"/>
        <v>[Помазанов, 2010] Продвинутый подход к управлению кредитным риском в банке: методология, практика, рекомендации. М.: Регламент, 2010.</v>
      </c>
    </row>
    <row r="175" spans="1:9" ht="30">
      <c r="A175" s="149">
        <f t="shared" si="7"/>
        <v>174</v>
      </c>
      <c r="B175" s="149" t="s">
        <v>96</v>
      </c>
      <c r="C175" s="109" t="s">
        <v>1904</v>
      </c>
      <c r="D175" s="149"/>
      <c r="E175" s="149" t="s">
        <v>3840</v>
      </c>
      <c r="F175" s="149"/>
      <c r="G175" s="159"/>
      <c r="H175" s="159"/>
      <c r="I175" s="131" t="str">
        <f t="shared" si="8"/>
        <v xml:space="preserve">[Ступаков, Токаренко, 2005] Ступаков В.С., Токаренко Г.С. Риск-менеджмент. - М.: Финансы и статистика, 2005. </v>
      </c>
    </row>
    <row r="176" spans="1:9" ht="45">
      <c r="A176" s="149">
        <f t="shared" si="7"/>
        <v>175</v>
      </c>
      <c r="B176" s="109" t="s">
        <v>96</v>
      </c>
      <c r="C176" s="171" t="s">
        <v>356</v>
      </c>
      <c r="D176" s="109"/>
      <c r="E176" s="109" t="s">
        <v>3841</v>
      </c>
      <c r="F176" s="109" t="s">
        <v>3842</v>
      </c>
      <c r="G176" s="172"/>
      <c r="H176" s="172"/>
      <c r="I176" s="131" t="str">
        <f t="shared" si="8"/>
        <v>[Тамарова, 2014] Внутридневная ликвидность банка и платежной системы: индикаторы и мониторинг, информационно аналити ческие материалы Банка России, П. А. Тамарова, Л. В. Груздева, 2014; URL: http://www.cbr.ru/publ/MoneyAndCredit/tamarov_06_14.pdf</v>
      </c>
    </row>
    <row r="177" spans="1:9">
      <c r="A177" s="149">
        <f t="shared" si="7"/>
        <v>176</v>
      </c>
      <c r="B177" s="149" t="s">
        <v>96</v>
      </c>
      <c r="C177" s="171" t="s">
        <v>3843</v>
      </c>
      <c r="D177" s="149"/>
      <c r="E177" s="173" t="s">
        <v>3844</v>
      </c>
      <c r="F177" s="174"/>
      <c r="G177" s="172"/>
      <c r="H177" s="172"/>
      <c r="I177" s="131" t="str">
        <f t="shared" si="8"/>
        <v>[Хохлов, 2001] Хохлов Н.В. Управление риском. - М.: Юнити, 2001.</v>
      </c>
    </row>
  </sheetData>
  <autoFilter ref="C1:H158"/>
  <hyperlinks>
    <hyperlink ref="F142" r:id="rId1"/>
    <hyperlink ref="F24" r:id="rId2"/>
    <hyperlink ref="F44" r:id="rId3"/>
    <hyperlink ref="F165" r:id="rId4"/>
    <hyperlink ref="F15" r:id="rId5"/>
    <hyperlink ref="F25" r:id="rId6"/>
    <hyperlink ref="F26" r:id="rId7"/>
    <hyperlink ref="F40" r:id="rId8"/>
    <hyperlink ref="F162" r:id="rId9"/>
    <hyperlink ref="F13" r:id="rId10"/>
    <hyperlink ref="F47" r:id="rId11"/>
    <hyperlink ref="F55" r:id="rId12"/>
    <hyperlink ref="F48" r:id="rId13"/>
    <hyperlink ref="F57" r:id="rId14"/>
    <hyperlink ref="F64" r:id="rId15"/>
    <hyperlink ref="F58" r:id="rId16"/>
    <hyperlink ref="F97" r:id="rId17"/>
    <hyperlink ref="F109" r:id="rId18"/>
    <hyperlink ref="F100" r:id="rId19"/>
    <hyperlink ref="F62" r:id="rId20"/>
    <hyperlink ref="F106" r:id="rId21"/>
    <hyperlink ref="F2" r:id="rId22"/>
    <hyperlink ref="F54" r:id="rId23"/>
    <hyperlink ref="F28" r:id="rId24"/>
    <hyperlink ref="F168" r:id="rId25"/>
    <hyperlink ref="F89" r:id="rId26"/>
    <hyperlink ref="F88" r:id="rId27"/>
    <hyperlink ref="F80" r:id="rId28"/>
    <hyperlink ref="F81" r:id="rId29"/>
    <hyperlink ref="F90" r:id="rId30"/>
    <hyperlink ref="F16" r:id="rId31"/>
    <hyperlink ref="F17" r:id="rId32"/>
    <hyperlink ref="F22" r:id="rId33"/>
    <hyperlink ref="F39" r:id="rId34"/>
    <hyperlink ref="F114" r:id="rId35"/>
    <hyperlink ref="F46" r:id="rId36"/>
    <hyperlink ref="F135" r:id="rId37"/>
    <hyperlink ref="F76" r:id="rId38"/>
    <hyperlink ref="F150" r:id="rId39" location="v=onepage&amp;q&amp;f=false"/>
    <hyperlink ref="F156" r:id="rId40"/>
  </hyperlinks>
  <pageMargins left="0.70866141732283472" right="0.70866141732283472" top="0.51181102362204722" bottom="0.51181102362204722" header="0.31496062992125984" footer="0.31496062992125984"/>
  <pageSetup paperSize="9" scale="77" fitToHeight="20" orientation="landscape"/>
  <headerFooter>
    <oddHeader>&amp;R&amp;A</oddHead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СУФР</vt:lpstr>
      <vt:lpstr>Термины</vt:lpstr>
      <vt:lpstr>Литература</vt:lpstr>
      <vt:lpstr>Литература!Заголовки_для_печати</vt:lpstr>
      <vt:lpstr>СУФР!Заголовки_для_печати</vt:lpstr>
      <vt:lpstr>Термины!Заголовки_для_печати</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Генрих</dc:creator>
  <cp:lastModifiedBy>Генрих</cp:lastModifiedBy>
  <dcterms:created xsi:type="dcterms:W3CDTF">2016-05-07T08:44:29Z</dcterms:created>
  <dcterms:modified xsi:type="dcterms:W3CDTF">2016-05-07T08:54:47Z</dcterms:modified>
</cp:coreProperties>
</file>